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updateLinks="never" codeName="Tento_zošit" defaultThemeVersion="166925"/>
  <mc:AlternateContent xmlns:mc="http://schemas.openxmlformats.org/markup-compatibility/2006">
    <mc:Choice Requires="x15">
      <x15ac:absPath xmlns:x15ac="http://schemas.microsoft.com/office/spreadsheetml/2010/11/ac" url="https://laminapo.sharepoint.com/sites/DokumentyLAMINAPRESOV/Zdielane dokumenty/00 LAMINA/00 Cenníky/00 LAMINA/Cenníky pre tlač/"/>
    </mc:Choice>
  </mc:AlternateContent>
  <xr:revisionPtr revIDLastSave="5" documentId="13_ncr:1_{3185A881-1CB4-433F-B99B-4C15BB061DB5}" xr6:coauthVersionLast="47" xr6:coauthVersionMax="47" xr10:uidLastSave="{5C8418D6-0D97-4123-9BDA-1425C0D65B6F}"/>
  <bookViews>
    <workbookView xWindow="-120" yWindow="-120" windowWidth="29040" windowHeight="15720" tabRatio="891" activeTab="1" xr2:uid="{73769E04-403B-4232-BE17-4CC5F51A9223}"/>
  </bookViews>
  <sheets>
    <sheet name="Lakoplastovaný odkvapový systém" sheetId="2" r:id="rId1"/>
    <sheet name="Pozinkovaný odkvapový systém" sheetId="11" r:id="rId2"/>
    <sheet name="Pozinkovaný odkvapový systém La" sheetId="8" r:id="rId3"/>
    <sheet name="CEDA" sheetId="14" r:id="rId4"/>
    <sheet name="COROTOP" sheetId="15" r:id="rId5"/>
    <sheet name="GALECO STAL2" sheetId="16" r:id="rId6"/>
    <sheet name="GALECO NOVA" sheetId="17" r:id="rId7"/>
    <sheet name="GALECO PVC2" sheetId="18" r:id="rId8"/>
    <sheet name="GALECO PVC" sheetId="19" r:id="rId9"/>
    <sheet name="KRONOPLAST-hlavice, priechodky" sheetId="20" r:id="rId10"/>
    <sheet name="KRONOPLAST-ostatné" sheetId="27" r:id="rId11"/>
    <sheet name="BAUDER - asfaltové pásy" sheetId="22" r:id="rId12"/>
    <sheet name="BAUDER - PVC,TPO fólie" sheetId="23" r:id="rId13"/>
    <sheet name="BAUDER - PIR" sheetId="24" r:id="rId14"/>
    <sheet name="BAUDER - PIR SD" sheetId="25" r:id="rId15"/>
    <sheet name="BAUDER - LES+spády" sheetId="26" r:id="rId16"/>
    <sheet name="PLECHY" sheetId="28" r:id="rId17"/>
    <sheet name="EVROMAT plechy" sheetId="35" r:id="rId18"/>
    <sheet name="STREŠNÉ KRYTINY" sheetId="29" r:id="rId19"/>
    <sheet name="DOPLNKY KU KRYTINÁM" sheetId="30" r:id="rId20"/>
    <sheet name="EVROMAT strešné krytiny" sheetId="31" r:id="rId21"/>
    <sheet name="EVROMAT oplechovania" sheetId="34" r:id="rId22"/>
    <sheet name="Spoj. materiál - krov" sheetId="36" state="hidden" r:id="rId23"/>
    <sheet name="Spoj.mat.-sendvič haly, farm.sk" sheetId="37" state="hidden" r:id="rId24"/>
  </sheets>
  <externalReferences>
    <externalReference r:id="rId25"/>
    <externalReference r:id="rId26"/>
  </externalReferences>
  <definedNames>
    <definedName name="obchodaci">'Lakoplastovaný odkvapový systém'!$O$1:$O$4</definedName>
    <definedName name="_xlnm.Print_Area" localSheetId="11">'BAUDER - asfaltové pásy'!$B$1:$E$60</definedName>
    <definedName name="_xlnm.Print_Area" localSheetId="15">'BAUDER - LES+spády'!$B$1:$E$23</definedName>
    <definedName name="_xlnm.Print_Area" localSheetId="13">'BAUDER - PIR'!$B$1:$E$56</definedName>
    <definedName name="_xlnm.Print_Area" localSheetId="14">'BAUDER - PIR SD'!$B$1:$E$69</definedName>
    <definedName name="_xlnm.Print_Area" localSheetId="12">'BAUDER - PVC,TPO fólie'!$B$1:$E$63</definedName>
    <definedName name="_xlnm.Print_Area" localSheetId="3">CEDA!$B$1:$E$44</definedName>
    <definedName name="_xlnm.Print_Area" localSheetId="4">COROTOP!$B$1:$E$51</definedName>
    <definedName name="_xlnm.Print_Area" localSheetId="19">'DOPLNKY KU KRYTINÁM'!$B$1:$E$116</definedName>
    <definedName name="_xlnm.Print_Area" localSheetId="21">'EVROMAT oplechovania'!$B$1:$E$94</definedName>
    <definedName name="_xlnm.Print_Area" localSheetId="17">'EVROMAT plechy'!$B$1:$E$78</definedName>
    <definedName name="_xlnm.Print_Area" localSheetId="20">'EVROMAT strešné krytiny'!$B$1:$E$140</definedName>
    <definedName name="_xlnm.Print_Area" localSheetId="6">'GALECO NOVA'!$B$1:$E$47</definedName>
    <definedName name="_xlnm.Print_Area" localSheetId="8">'GALECO PVC'!$B$1:$E$70</definedName>
    <definedName name="_xlnm.Print_Area" localSheetId="7">'GALECO PVC2'!$B$1:$E$22</definedName>
    <definedName name="_xlnm.Print_Area" localSheetId="5">'GALECO STAL2'!$B$1:$E$27</definedName>
    <definedName name="_xlnm.Print_Area" localSheetId="9">'KRONOPLAST-hlavice, priechodky'!$A$1:$E$48</definedName>
    <definedName name="_xlnm.Print_Area" localSheetId="10">'KRONOPLAST-ostatné'!$B$1:$E$82</definedName>
    <definedName name="_xlnm.Print_Area" localSheetId="0">'Lakoplastovaný odkvapový systém'!$B$1:$E$64</definedName>
    <definedName name="_xlnm.Print_Area" localSheetId="16">PLECHY!$B$1:$E$85</definedName>
    <definedName name="_xlnm.Print_Area" localSheetId="1">'Pozinkovaný odkvapový systém'!$B$1:$E$104</definedName>
    <definedName name="_xlnm.Print_Area" localSheetId="2">'Pozinkovaný odkvapový systém La'!$B$1:$E$68</definedName>
    <definedName name="_xlnm.Print_Area" localSheetId="18">'STREŠNÉ KRYTINY'!$B$1:$E$36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47" i="11" l="1"/>
  <c r="C48" i="11"/>
  <c r="C49" i="11"/>
  <c r="C50" i="11"/>
  <c r="C51" i="11"/>
  <c r="C52" i="11"/>
  <c r="C53" i="11"/>
  <c r="C54" i="11"/>
  <c r="C3" i="16"/>
  <c r="C3" i="2"/>
  <c r="C3" i="11" s="1"/>
  <c r="C15" i="26"/>
  <c r="C16" i="26"/>
  <c r="C17" i="26"/>
  <c r="C18" i="26"/>
  <c r="C19" i="26"/>
  <c r="C20" i="26"/>
  <c r="C21" i="26"/>
  <c r="C22" i="26"/>
  <c r="C23" i="26"/>
  <c r="C9" i="26"/>
  <c r="C10" i="26"/>
  <c r="C11" i="26"/>
  <c r="C12" i="26"/>
  <c r="C13" i="26"/>
  <c r="C52" i="25"/>
  <c r="C53" i="25"/>
  <c r="C54" i="25"/>
  <c r="C55" i="25"/>
  <c r="C56" i="25"/>
  <c r="C57" i="25"/>
  <c r="C58" i="25"/>
  <c r="C59" i="25"/>
  <c r="C60" i="25"/>
  <c r="C61" i="25"/>
  <c r="C62" i="25"/>
  <c r="C63" i="25"/>
  <c r="C64" i="25"/>
  <c r="C65" i="25"/>
  <c r="C66" i="25"/>
  <c r="C67" i="25"/>
  <c r="C68" i="25"/>
  <c r="C69" i="25"/>
  <c r="C43" i="25"/>
  <c r="C44" i="25"/>
  <c r="C45" i="25"/>
  <c r="C46" i="25"/>
  <c r="C47" i="25"/>
  <c r="C48" i="25"/>
  <c r="C49" i="25"/>
  <c r="C50" i="25"/>
  <c r="C36" i="25"/>
  <c r="C37" i="25"/>
  <c r="C38" i="25"/>
  <c r="C39" i="25"/>
  <c r="C40" i="25"/>
  <c r="C41" i="25"/>
  <c r="C34" i="25"/>
  <c r="C26" i="25"/>
  <c r="C27" i="25"/>
  <c r="C28" i="25"/>
  <c r="C29" i="25"/>
  <c r="C30" i="25"/>
  <c r="C31" i="25"/>
  <c r="C32" i="25"/>
  <c r="C16" i="25"/>
  <c r="C17" i="25"/>
  <c r="C18" i="25"/>
  <c r="C19" i="25"/>
  <c r="C20" i="25"/>
  <c r="C21" i="25"/>
  <c r="C22" i="25"/>
  <c r="C23" i="25"/>
  <c r="C24" i="25"/>
  <c r="C8" i="25"/>
  <c r="C9" i="25"/>
  <c r="C10" i="25"/>
  <c r="C11" i="25"/>
  <c r="C12" i="25"/>
  <c r="C13" i="25"/>
  <c r="C14" i="25"/>
  <c r="C40" i="24"/>
  <c r="C41" i="24"/>
  <c r="C42" i="24"/>
  <c r="C43" i="24"/>
  <c r="C44" i="24"/>
  <c r="C45" i="24"/>
  <c r="C46" i="24"/>
  <c r="C47" i="24"/>
  <c r="C48" i="24"/>
  <c r="C49" i="24"/>
  <c r="C50" i="24"/>
  <c r="C51" i="24"/>
  <c r="C52" i="24"/>
  <c r="C53" i="24"/>
  <c r="C54" i="24"/>
  <c r="C55" i="24"/>
  <c r="C56" i="24"/>
  <c r="C20" i="24"/>
  <c r="C21" i="24"/>
  <c r="C22" i="24"/>
  <c r="C23" i="24"/>
  <c r="C24" i="24"/>
  <c r="C25" i="24"/>
  <c r="C26" i="24"/>
  <c r="C27" i="24"/>
  <c r="C28" i="24"/>
  <c r="C29" i="24"/>
  <c r="C30" i="24"/>
  <c r="C31" i="24"/>
  <c r="C32" i="24"/>
  <c r="C33" i="24"/>
  <c r="C34" i="24"/>
  <c r="C35" i="24"/>
  <c r="C36" i="24"/>
  <c r="C37" i="24"/>
  <c r="C38" i="24"/>
  <c r="C9" i="24"/>
  <c r="C10" i="24"/>
  <c r="C11" i="24"/>
  <c r="C12" i="24"/>
  <c r="C13" i="24"/>
  <c r="C14" i="24"/>
  <c r="C15" i="24"/>
  <c r="C16" i="24"/>
  <c r="C17" i="24"/>
  <c r="C18" i="24"/>
  <c r="C36" i="23"/>
  <c r="C37" i="23"/>
  <c r="C38" i="23"/>
  <c r="C39" i="23"/>
  <c r="C40" i="23"/>
  <c r="C41" i="23"/>
  <c r="C42" i="23"/>
  <c r="C43" i="23"/>
  <c r="C44" i="23"/>
  <c r="C45" i="23"/>
  <c r="C46" i="23"/>
  <c r="C47" i="23"/>
  <c r="C48" i="23"/>
  <c r="C49" i="23"/>
  <c r="C50" i="23"/>
  <c r="C51" i="23"/>
  <c r="C52" i="23"/>
  <c r="C53" i="23"/>
  <c r="C54" i="23"/>
  <c r="C55" i="23"/>
  <c r="C56" i="23"/>
  <c r="C57" i="23"/>
  <c r="C58" i="23"/>
  <c r="C59" i="23"/>
  <c r="C60" i="23"/>
  <c r="C61" i="23"/>
  <c r="C62" i="23"/>
  <c r="C63" i="23"/>
  <c r="C9" i="23"/>
  <c r="C10" i="23"/>
  <c r="C11" i="23"/>
  <c r="C12" i="23"/>
  <c r="C13" i="23"/>
  <c r="C14" i="23"/>
  <c r="C15" i="23"/>
  <c r="C16" i="23"/>
  <c r="C17" i="23"/>
  <c r="C18" i="23"/>
  <c r="C19" i="23"/>
  <c r="C20" i="23"/>
  <c r="C21" i="23"/>
  <c r="C22" i="23"/>
  <c r="C23" i="23"/>
  <c r="C24" i="23"/>
  <c r="C25" i="23"/>
  <c r="C26" i="23"/>
  <c r="C27" i="23"/>
  <c r="C28" i="23"/>
  <c r="C29" i="23"/>
  <c r="C30" i="23"/>
  <c r="C31" i="23"/>
  <c r="C32" i="23"/>
  <c r="C33" i="23"/>
  <c r="C59" i="22"/>
  <c r="C60" i="22"/>
  <c r="C54" i="22"/>
  <c r="C55" i="22"/>
  <c r="C56" i="22"/>
  <c r="C42" i="22"/>
  <c r="C43" i="22"/>
  <c r="C44" i="22"/>
  <c r="C45" i="22"/>
  <c r="C46" i="22"/>
  <c r="C47" i="22"/>
  <c r="C48" i="22"/>
  <c r="C49" i="22"/>
  <c r="C50" i="22"/>
  <c r="C51" i="22"/>
  <c r="C31" i="22"/>
  <c r="C32" i="22"/>
  <c r="C33" i="22"/>
  <c r="C34" i="22"/>
  <c r="C35" i="22"/>
  <c r="C36" i="22"/>
  <c r="C37" i="22"/>
  <c r="C38" i="22"/>
  <c r="C39" i="22"/>
  <c r="C9" i="22"/>
  <c r="C10" i="22"/>
  <c r="C11" i="22"/>
  <c r="C12" i="22"/>
  <c r="C13" i="22"/>
  <c r="C14" i="22"/>
  <c r="C15" i="22"/>
  <c r="C16" i="22"/>
  <c r="C17" i="22"/>
  <c r="C18" i="22"/>
  <c r="C19" i="22"/>
  <c r="C20" i="22"/>
  <c r="C21" i="22"/>
  <c r="C22" i="22"/>
  <c r="C23" i="22"/>
  <c r="C24" i="22"/>
  <c r="C25" i="22"/>
  <c r="C26" i="22"/>
  <c r="C27" i="22"/>
  <c r="C28" i="22"/>
  <c r="C3" i="34" l="1"/>
  <c r="C3" i="31"/>
  <c r="C3" i="30"/>
  <c r="C3" i="29"/>
  <c r="C3" i="35"/>
  <c r="C3" i="26"/>
  <c r="C3" i="25"/>
  <c r="C3" i="24"/>
  <c r="C3" i="23"/>
  <c r="C3" i="22"/>
  <c r="C3" i="28"/>
  <c r="C3" i="27"/>
  <c r="C3" i="20"/>
  <c r="C3" i="19"/>
  <c r="C3" i="18"/>
  <c r="C3" i="17"/>
  <c r="C3" i="15"/>
  <c r="C3" i="14"/>
  <c r="C3" i="8"/>
  <c r="C9" i="34"/>
  <c r="C10" i="34"/>
  <c r="C11" i="34"/>
  <c r="C12" i="34"/>
  <c r="C13" i="34"/>
  <c r="C14" i="34"/>
  <c r="C15" i="34"/>
  <c r="C16" i="34"/>
  <c r="C17" i="34"/>
  <c r="C18" i="34"/>
  <c r="C19" i="34"/>
  <c r="C20" i="34"/>
  <c r="C21" i="34"/>
  <c r="C22" i="34"/>
  <c r="C23" i="34"/>
  <c r="C24" i="34"/>
  <c r="C25" i="34"/>
  <c r="C26" i="34"/>
  <c r="C27" i="34"/>
  <c r="C28" i="34"/>
  <c r="C29" i="34"/>
  <c r="C30" i="34"/>
  <c r="C31" i="34"/>
  <c r="C32" i="34"/>
  <c r="C33" i="34"/>
  <c r="C34" i="34"/>
  <c r="C35" i="34"/>
  <c r="C36" i="34"/>
  <c r="C37" i="34"/>
  <c r="C38" i="34"/>
  <c r="C39" i="34"/>
  <c r="C40" i="34"/>
  <c r="C41" i="34"/>
  <c r="C42" i="34"/>
  <c r="C43" i="34"/>
  <c r="C44" i="34"/>
  <c r="C45" i="34"/>
  <c r="C46" i="34"/>
  <c r="C47" i="34"/>
  <c r="C48" i="34"/>
  <c r="C49" i="34"/>
  <c r="C50" i="34"/>
  <c r="C51" i="34"/>
  <c r="C52" i="34"/>
  <c r="C53" i="34"/>
  <c r="C54" i="34"/>
  <c r="C55" i="34"/>
  <c r="C56" i="34"/>
  <c r="C57" i="34"/>
  <c r="C58" i="34"/>
  <c r="C59" i="34"/>
  <c r="C60" i="34"/>
  <c r="C61" i="34"/>
  <c r="C62" i="34"/>
  <c r="C63" i="34"/>
  <c r="C64" i="34"/>
  <c r="C65" i="34"/>
  <c r="C66" i="34"/>
  <c r="C67" i="34"/>
  <c r="C68" i="34"/>
  <c r="C69" i="34"/>
  <c r="C70" i="34"/>
  <c r="C71" i="34"/>
  <c r="C125" i="31"/>
  <c r="C126" i="31" s="1"/>
  <c r="C127" i="31"/>
  <c r="C128" i="31" s="1"/>
  <c r="C129" i="31"/>
  <c r="C130" i="31" s="1"/>
  <c r="C131" i="31"/>
  <c r="C132" i="31" s="1"/>
  <c r="C133" i="31"/>
  <c r="C134" i="31" s="1"/>
  <c r="C123" i="31"/>
  <c r="C124" i="31" s="1"/>
  <c r="C105" i="31"/>
  <c r="C106" i="31" s="1"/>
  <c r="C107" i="31"/>
  <c r="C108" i="31" s="1"/>
  <c r="C109" i="31"/>
  <c r="C110" i="31" s="1"/>
  <c r="C111" i="31"/>
  <c r="C112" i="31" s="1"/>
  <c r="C113" i="31"/>
  <c r="C114" i="31" s="1"/>
  <c r="C103" i="31"/>
  <c r="C104" i="31" s="1"/>
  <c r="C92" i="31"/>
  <c r="C93" i="31" s="1"/>
  <c r="C94" i="31"/>
  <c r="C95" i="31" s="1"/>
  <c r="C96" i="31"/>
  <c r="C97" i="31" s="1"/>
  <c r="C98" i="31"/>
  <c r="C99" i="31" s="1"/>
  <c r="C90" i="31"/>
  <c r="C91" i="31" s="1"/>
  <c r="C85" i="31"/>
  <c r="C86" i="31" s="1"/>
  <c r="C83" i="31"/>
  <c r="C84" i="31" s="1"/>
  <c r="C81" i="31"/>
  <c r="C82" i="31" s="1"/>
  <c r="C79" i="31"/>
  <c r="C80" i="31" s="1"/>
  <c r="C77" i="31"/>
  <c r="C78" i="31" s="1"/>
  <c r="C64" i="31"/>
  <c r="C62" i="31"/>
  <c r="C60" i="31"/>
  <c r="C58" i="31"/>
  <c r="C56" i="31"/>
  <c r="C54" i="31"/>
  <c r="C52" i="31"/>
  <c r="C43" i="31"/>
  <c r="C47" i="31"/>
  <c r="C45" i="31"/>
  <c r="C41" i="31"/>
  <c r="C39" i="31"/>
  <c r="C37" i="31"/>
  <c r="C35" i="31"/>
  <c r="C10" i="31"/>
  <c r="C11" i="31" s="1"/>
  <c r="C12" i="31"/>
  <c r="C13" i="31" s="1"/>
  <c r="C14" i="31"/>
  <c r="C15" i="31" s="1"/>
  <c r="C16" i="31"/>
  <c r="C17" i="31" s="1"/>
  <c r="C18" i="31"/>
  <c r="C19" i="31" s="1"/>
  <c r="C20" i="31"/>
  <c r="C21" i="31" s="1"/>
  <c r="C22" i="31"/>
  <c r="C23" i="31" s="1"/>
  <c r="C24" i="31"/>
  <c r="C25" i="31" s="1"/>
  <c r="C109" i="30"/>
  <c r="C110" i="30"/>
  <c r="C111" i="30"/>
  <c r="C112" i="30"/>
  <c r="C113" i="30"/>
  <c r="C114" i="30"/>
  <c r="C115" i="30"/>
  <c r="C116" i="30"/>
  <c r="C107" i="30"/>
  <c r="C106" i="30"/>
  <c r="C96" i="30"/>
  <c r="C97" i="30"/>
  <c r="C98" i="30"/>
  <c r="C99" i="30"/>
  <c r="C100" i="30"/>
  <c r="C101" i="30"/>
  <c r="C102" i="30"/>
  <c r="C103" i="30"/>
  <c r="C104" i="30"/>
  <c r="C86" i="30"/>
  <c r="C87" i="30"/>
  <c r="C88" i="30"/>
  <c r="C89" i="30"/>
  <c r="C90" i="30"/>
  <c r="C91" i="30"/>
  <c r="C92" i="30"/>
  <c r="C93" i="30"/>
  <c r="C94" i="30"/>
  <c r="C84" i="30"/>
  <c r="C83" i="30"/>
  <c r="C55" i="30"/>
  <c r="C56" i="30"/>
  <c r="C57" i="30"/>
  <c r="C58" i="30"/>
  <c r="C59" i="30"/>
  <c r="C60" i="30"/>
  <c r="C61" i="30"/>
  <c r="C62" i="30"/>
  <c r="C63" i="30"/>
  <c r="C64" i="30"/>
  <c r="C65" i="30"/>
  <c r="C66" i="30"/>
  <c r="C67" i="30"/>
  <c r="C68" i="30"/>
  <c r="C69" i="30"/>
  <c r="C70" i="30"/>
  <c r="C71" i="30"/>
  <c r="C72" i="30"/>
  <c r="C73" i="30"/>
  <c r="C74" i="30"/>
  <c r="C75" i="30"/>
  <c r="C76" i="30"/>
  <c r="C77" i="30"/>
  <c r="C78" i="30"/>
  <c r="C79" i="30"/>
  <c r="C80" i="30"/>
  <c r="C81" i="30"/>
  <c r="C9" i="30"/>
  <c r="C10" i="30"/>
  <c r="C11" i="30"/>
  <c r="C12" i="30"/>
  <c r="C13" i="30"/>
  <c r="C14" i="30"/>
  <c r="C15" i="30"/>
  <c r="C16" i="30"/>
  <c r="C17" i="30"/>
  <c r="C18" i="30"/>
  <c r="C19" i="30"/>
  <c r="C20" i="30"/>
  <c r="C21" i="30"/>
  <c r="C22" i="30"/>
  <c r="C23" i="30"/>
  <c r="C24" i="30"/>
  <c r="C25" i="30"/>
  <c r="C26" i="30"/>
  <c r="C27" i="30"/>
  <c r="C28" i="30"/>
  <c r="C29" i="30"/>
  <c r="C30" i="30"/>
  <c r="C31" i="30"/>
  <c r="C32" i="30"/>
  <c r="C33" i="30"/>
  <c r="C34" i="30"/>
  <c r="C35" i="30"/>
  <c r="C36" i="30"/>
  <c r="C37" i="30"/>
  <c r="C38" i="30"/>
  <c r="C39" i="30"/>
  <c r="C40" i="30"/>
  <c r="C41" i="30"/>
  <c r="C42" i="30"/>
  <c r="C43" i="30"/>
  <c r="C44" i="30"/>
  <c r="C45" i="30"/>
  <c r="C46" i="30"/>
  <c r="C47" i="30"/>
  <c r="C48" i="30"/>
  <c r="C49" i="30"/>
  <c r="C50" i="30"/>
  <c r="C51" i="30"/>
  <c r="C52" i="30"/>
  <c r="C53" i="30"/>
  <c r="C28" i="29"/>
  <c r="C29" i="29"/>
  <c r="C30" i="29"/>
  <c r="C31" i="29"/>
  <c r="C9" i="29"/>
  <c r="C10" i="29"/>
  <c r="C11" i="29"/>
  <c r="C12" i="29"/>
  <c r="C13" i="29"/>
  <c r="C76" i="35"/>
  <c r="C77" i="35"/>
  <c r="C78" i="35"/>
  <c r="C75" i="35"/>
  <c r="C67" i="35"/>
  <c r="C68" i="35"/>
  <c r="C69" i="35"/>
  <c r="C70" i="35"/>
  <c r="C71" i="35"/>
  <c r="C72" i="35"/>
  <c r="C73" i="35"/>
  <c r="C66" i="35"/>
  <c r="C64" i="35"/>
  <c r="C63" i="35"/>
  <c r="C59" i="35"/>
  <c r="C60" i="35"/>
  <c r="C61" i="35"/>
  <c r="C58" i="35"/>
  <c r="C54" i="35"/>
  <c r="C55" i="35"/>
  <c r="C56" i="35"/>
  <c r="C53" i="35"/>
  <c r="C45" i="35"/>
  <c r="C46" i="35"/>
  <c r="C47" i="35"/>
  <c r="C48" i="35"/>
  <c r="C49" i="35"/>
  <c r="C50" i="35"/>
  <c r="C51" i="35"/>
  <c r="C44" i="35"/>
  <c r="C38" i="35"/>
  <c r="C39" i="35"/>
  <c r="C40" i="35"/>
  <c r="C41" i="35"/>
  <c r="C42" i="35"/>
  <c r="C37" i="35"/>
  <c r="C25" i="35"/>
  <c r="C26" i="35"/>
  <c r="C27" i="35"/>
  <c r="C28" i="35"/>
  <c r="C29" i="35"/>
  <c r="C30" i="35"/>
  <c r="C31" i="35"/>
  <c r="C32" i="35"/>
  <c r="C33" i="35"/>
  <c r="C34" i="35"/>
  <c r="C35" i="35"/>
  <c r="C24" i="35"/>
  <c r="C10" i="35"/>
  <c r="C11" i="35"/>
  <c r="C12" i="35"/>
  <c r="C13" i="35"/>
  <c r="C14" i="35"/>
  <c r="C15" i="35"/>
  <c r="C16" i="35"/>
  <c r="C17" i="35"/>
  <c r="C18" i="35"/>
  <c r="C19" i="35"/>
  <c r="C20" i="35"/>
  <c r="C21" i="35"/>
  <c r="C22" i="35"/>
  <c r="C9" i="35"/>
  <c r="C66" i="27" l="1"/>
  <c r="C67" i="27"/>
  <c r="C68" i="27"/>
  <c r="C69" i="27"/>
  <c r="C70" i="27"/>
  <c r="C71" i="27"/>
  <c r="C72" i="27"/>
  <c r="C73" i="27"/>
  <c r="C74" i="27"/>
  <c r="C75" i="27"/>
  <c r="C76" i="27"/>
  <c r="C77" i="27"/>
  <c r="C78" i="27"/>
  <c r="C79" i="27"/>
  <c r="C80" i="27"/>
  <c r="C81" i="27"/>
  <c r="C82" i="27"/>
  <c r="C65" i="27"/>
  <c r="C64" i="27"/>
  <c r="C63" i="27"/>
  <c r="C62" i="27"/>
  <c r="C72" i="28" l="1"/>
  <c r="C73" i="28"/>
  <c r="C74" i="28"/>
  <c r="C75" i="28"/>
  <c r="C76" i="28"/>
  <c r="C77" i="28"/>
  <c r="C78" i="28"/>
  <c r="C79" i="28"/>
  <c r="C80" i="28"/>
  <c r="C81" i="28"/>
  <c r="C82" i="28"/>
  <c r="C83" i="28"/>
  <c r="C84" i="28"/>
  <c r="C85" i="28"/>
  <c r="C71" i="28"/>
  <c r="C70" i="28" l="1"/>
  <c r="C54" i="28"/>
  <c r="C55" i="28"/>
  <c r="C56" i="28"/>
  <c r="C57" i="28"/>
  <c r="C58" i="28"/>
  <c r="C59" i="28"/>
  <c r="C60" i="28"/>
  <c r="C61" i="28"/>
  <c r="C62" i="28"/>
  <c r="C63" i="28"/>
  <c r="C64" i="28"/>
  <c r="C65" i="28"/>
  <c r="C66" i="28"/>
  <c r="C67" i="28"/>
  <c r="C68" i="28"/>
  <c r="C46" i="28"/>
  <c r="C47" i="28"/>
  <c r="C48" i="28"/>
  <c r="C49" i="28"/>
  <c r="C50" i="28"/>
  <c r="C51" i="28"/>
  <c r="C45" i="28" a="1"/>
  <c r="C45" i="28" s="1"/>
  <c r="C43" i="28" a="1"/>
  <c r="C43" i="28" s="1"/>
  <c r="C23" i="28" a="1"/>
  <c r="C23" i="28" s="1"/>
  <c r="C9" i="28"/>
  <c r="C10" i="28"/>
  <c r="C11" i="28"/>
  <c r="C12" i="28"/>
  <c r="C13" i="28"/>
  <c r="C14" i="28"/>
  <c r="C15" i="28"/>
  <c r="C16" i="28"/>
  <c r="C17" i="28"/>
  <c r="C43" i="20"/>
  <c r="C44" i="20"/>
  <c r="C45" i="20"/>
  <c r="C46" i="20"/>
  <c r="C47" i="20"/>
  <c r="C37" i="20"/>
  <c r="C38" i="20"/>
  <c r="C39" i="20"/>
  <c r="C44" i="27"/>
  <c r="C43" i="27"/>
  <c r="C42" i="27"/>
  <c r="C37" i="27"/>
  <c r="C38" i="27"/>
  <c r="C23" i="27"/>
  <c r="C21" i="27"/>
  <c r="C19" i="27"/>
  <c r="C17" i="27"/>
  <c r="C16" i="27"/>
  <c r="C15" i="27"/>
  <c r="C11" i="27"/>
  <c r="C9" i="27"/>
  <c r="C53" i="27"/>
  <c r="C50" i="27"/>
  <c r="C49" i="27"/>
  <c r="C48" i="27"/>
  <c r="C47" i="27"/>
  <c r="C46" i="27"/>
  <c r="C45" i="27"/>
  <c r="C39" i="27"/>
  <c r="C36" i="27"/>
  <c r="C35" i="27"/>
  <c r="C34" i="27"/>
  <c r="C8" i="27"/>
  <c r="C10" i="27"/>
  <c r="C12" i="27"/>
  <c r="C13" i="27"/>
  <c r="C14" i="27"/>
  <c r="C18" i="27"/>
  <c r="C20" i="27"/>
  <c r="C22" i="27"/>
  <c r="C26" i="27"/>
  <c r="C27" i="27"/>
  <c r="C28" i="27"/>
  <c r="C29" i="27"/>
  <c r="C30" i="27"/>
  <c r="C31" i="27"/>
  <c r="C56" i="27"/>
  <c r="C57" i="27"/>
  <c r="C58" i="27"/>
  <c r="C59" i="27"/>
  <c r="C33" i="20"/>
  <c r="C32" i="20"/>
  <c r="C17" i="20"/>
  <c r="C16" i="20"/>
  <c r="C9" i="20"/>
  <c r="C10" i="20"/>
  <c r="C11" i="20"/>
  <c r="C12" i="20"/>
  <c r="C13" i="20"/>
  <c r="C9" i="19"/>
  <c r="C10" i="19"/>
  <c r="C11" i="19"/>
  <c r="C12" i="19"/>
  <c r="C13" i="19"/>
  <c r="C14" i="19"/>
  <c r="C15" i="19"/>
  <c r="C16" i="19"/>
  <c r="C17" i="19"/>
  <c r="C18" i="19"/>
  <c r="C19" i="19"/>
  <c r="C20" i="19"/>
  <c r="C21" i="19"/>
  <c r="C22" i="19"/>
  <c r="C23" i="19"/>
  <c r="C24" i="19"/>
  <c r="C25" i="19"/>
  <c r="C26" i="19"/>
  <c r="C27" i="19"/>
  <c r="C28" i="19"/>
  <c r="C29" i="19"/>
  <c r="C30" i="19"/>
  <c r="C31" i="19"/>
  <c r="C32" i="19"/>
  <c r="C33" i="19"/>
  <c r="C34" i="19"/>
  <c r="C35" i="19"/>
  <c r="C36" i="19"/>
  <c r="C37" i="19"/>
  <c r="C38" i="19"/>
  <c r="C39" i="19"/>
  <c r="C40" i="19"/>
  <c r="C41" i="19"/>
  <c r="C42" i="19"/>
  <c r="C43" i="19"/>
  <c r="C44" i="19"/>
  <c r="C45" i="19"/>
  <c r="C46" i="19"/>
  <c r="C47" i="19"/>
  <c r="C48" i="19"/>
  <c r="C49" i="19"/>
  <c r="C50" i="19"/>
  <c r="C51" i="19"/>
  <c r="C52" i="19"/>
  <c r="C53" i="19"/>
  <c r="C54" i="19"/>
  <c r="C55" i="19"/>
  <c r="C56" i="19"/>
  <c r="C57" i="19"/>
  <c r="C58" i="19"/>
  <c r="C59" i="19"/>
  <c r="C60" i="19"/>
  <c r="C61" i="19"/>
  <c r="C62" i="19"/>
  <c r="C63" i="19"/>
  <c r="C64" i="19"/>
  <c r="C65" i="19"/>
  <c r="C66" i="19"/>
  <c r="C67" i="19"/>
  <c r="C68" i="19"/>
  <c r="C69" i="19"/>
  <c r="C38" i="28" l="1"/>
  <c r="C34" i="28"/>
  <c r="C30" i="28"/>
  <c r="C26" i="28"/>
  <c r="C41" i="28"/>
  <c r="C37" i="28"/>
  <c r="C33" i="28"/>
  <c r="C29" i="28"/>
  <c r="C25" i="28"/>
  <c r="C40" i="28"/>
  <c r="C36" i="28"/>
  <c r="C32" i="28"/>
  <c r="C28" i="28"/>
  <c r="C24" i="28"/>
  <c r="C39" i="28"/>
  <c r="C35" i="28"/>
  <c r="C31" i="28"/>
  <c r="C27" i="28"/>
  <c r="C8" i="18"/>
  <c r="C9" i="18"/>
  <c r="C10" i="18"/>
  <c r="C11" i="18"/>
  <c r="C12" i="18"/>
  <c r="C13" i="18"/>
  <c r="C14" i="18"/>
  <c r="C15" i="18"/>
  <c r="C16" i="18"/>
  <c r="C17" i="18"/>
  <c r="C18" i="18"/>
  <c r="C19" i="18"/>
  <c r="C20" i="18"/>
  <c r="C21" i="18"/>
  <c r="C22" i="18"/>
  <c r="C23" i="15"/>
  <c r="C24" i="15"/>
  <c r="C25" i="15"/>
  <c r="C26" i="15"/>
  <c r="C27" i="15"/>
  <c r="C28" i="15"/>
  <c r="C29" i="15"/>
  <c r="C30" i="15"/>
  <c r="C31" i="15"/>
  <c r="C32" i="15"/>
  <c r="C33" i="15"/>
  <c r="C9" i="15"/>
  <c r="C10" i="15"/>
  <c r="C11" i="15"/>
  <c r="C12" i="15"/>
  <c r="C13" i="15"/>
  <c r="C14" i="15"/>
  <c r="C15" i="15"/>
  <c r="C16" i="15"/>
  <c r="C17" i="15"/>
  <c r="C18" i="15"/>
  <c r="C19" i="15"/>
  <c r="C9" i="16"/>
  <c r="C10" i="16"/>
  <c r="C11" i="16"/>
  <c r="C12" i="16"/>
  <c r="C13" i="16"/>
  <c r="C14" i="16"/>
  <c r="C15" i="16"/>
  <c r="C16" i="16"/>
  <c r="C17" i="16"/>
  <c r="C18" i="16"/>
  <c r="C19" i="16"/>
  <c r="C20" i="16"/>
  <c r="C21" i="16"/>
  <c r="C22" i="16"/>
  <c r="C23" i="16"/>
  <c r="C24" i="16"/>
  <c r="C25" i="16"/>
  <c r="C26" i="16"/>
  <c r="C27" i="16"/>
  <c r="C8" i="17"/>
  <c r="C9" i="17"/>
  <c r="C10" i="17"/>
  <c r="C11" i="17"/>
  <c r="C12" i="17"/>
  <c r="C13" i="17"/>
  <c r="C14" i="17"/>
  <c r="C15" i="17"/>
  <c r="C16" i="17"/>
  <c r="C17" i="17"/>
  <c r="C18" i="17"/>
  <c r="C19" i="17"/>
  <c r="C20" i="17"/>
  <c r="C21" i="17"/>
  <c r="C22" i="17"/>
  <c r="C23" i="17"/>
  <c r="C24" i="17"/>
  <c r="C25" i="17"/>
  <c r="C26" i="17"/>
  <c r="C27" i="17"/>
  <c r="C28" i="17"/>
  <c r="C29" i="17"/>
  <c r="C30" i="17"/>
  <c r="C31" i="17"/>
  <c r="C32" i="17"/>
  <c r="C33" i="17"/>
  <c r="C34" i="17"/>
  <c r="C35" i="17"/>
  <c r="C36" i="17"/>
  <c r="C37" i="17"/>
  <c r="C38" i="17"/>
  <c r="C39" i="17"/>
  <c r="C40" i="17"/>
  <c r="C41" i="17"/>
  <c r="C42" i="17"/>
  <c r="C43" i="17"/>
  <c r="C44" i="17"/>
  <c r="C45" i="17"/>
  <c r="C46" i="17"/>
  <c r="C47" i="17"/>
  <c r="C51" i="15"/>
  <c r="C47" i="15"/>
  <c r="C48" i="15"/>
  <c r="C49" i="15"/>
  <c r="C50" i="15"/>
  <c r="C43" i="15"/>
  <c r="C37" i="15"/>
  <c r="C38" i="15"/>
  <c r="C39" i="15"/>
  <c r="C42" i="14" l="1"/>
  <c r="C43" i="14"/>
  <c r="C44" i="14"/>
  <c r="C36" i="14"/>
  <c r="C37" i="14"/>
  <c r="C38" i="14"/>
  <c r="C30" i="14"/>
  <c r="C29" i="14"/>
  <c r="C32" i="14"/>
  <c r="C31" i="14"/>
  <c r="C25" i="14"/>
  <c r="C26" i="14"/>
  <c r="C27" i="14"/>
  <c r="C28" i="14"/>
  <c r="C15" i="14"/>
  <c r="C16" i="14"/>
  <c r="C17" i="14"/>
  <c r="C18" i="14"/>
  <c r="C19" i="14"/>
  <c r="C20" i="14"/>
  <c r="C21" i="14"/>
  <c r="C12" i="14"/>
  <c r="C13" i="14"/>
  <c r="C14" i="14"/>
  <c r="C10" i="14"/>
  <c r="C11" i="14"/>
  <c r="C9" i="14"/>
  <c r="C9" i="8"/>
  <c r="C10" i="8"/>
  <c r="C11" i="8"/>
  <c r="C12" i="8"/>
  <c r="C13" i="8"/>
  <c r="C14" i="8"/>
  <c r="C15" i="8"/>
  <c r="C16" i="8"/>
  <c r="C17" i="8"/>
  <c r="C18" i="8"/>
  <c r="C19" i="8"/>
  <c r="C20" i="8"/>
  <c r="C21" i="8"/>
  <c r="C22" i="8"/>
  <c r="C23" i="8"/>
  <c r="C24" i="8"/>
  <c r="C25" i="8"/>
  <c r="C26" i="8"/>
  <c r="C27" i="8"/>
  <c r="C28" i="8"/>
  <c r="C29" i="8"/>
  <c r="C30" i="8"/>
  <c r="C31" i="8"/>
  <c r="C32" i="8"/>
  <c r="C33" i="8"/>
  <c r="C34" i="8"/>
  <c r="C35" i="8"/>
  <c r="C36" i="8"/>
  <c r="C37" i="8"/>
  <c r="C38" i="8"/>
  <c r="C39" i="8"/>
  <c r="C40" i="8"/>
  <c r="C41" i="8"/>
  <c r="C42" i="8"/>
  <c r="C43" i="8"/>
  <c r="C44" i="8"/>
  <c r="C45" i="8"/>
  <c r="C46" i="8"/>
  <c r="C47" i="8"/>
  <c r="C48" i="8"/>
  <c r="C49" i="8"/>
  <c r="C50" i="8"/>
  <c r="C51" i="8"/>
  <c r="C52" i="8"/>
  <c r="C53" i="8"/>
  <c r="C54" i="8"/>
  <c r="C55" i="8"/>
  <c r="C56" i="8"/>
  <c r="C57" i="8"/>
  <c r="C58" i="8"/>
  <c r="C59" i="8"/>
  <c r="C60" i="8"/>
  <c r="C61" i="8"/>
  <c r="C62" i="8"/>
  <c r="C63" i="8"/>
  <c r="C64" i="8"/>
  <c r="C65" i="8"/>
  <c r="C66" i="8"/>
  <c r="C67" i="8"/>
  <c r="C68" i="8"/>
  <c r="C10" i="11"/>
  <c r="C11" i="11"/>
  <c r="C12" i="11"/>
  <c r="C13" i="11"/>
  <c r="C14" i="11"/>
  <c r="C15" i="11"/>
  <c r="C16" i="11"/>
  <c r="C17" i="11"/>
  <c r="C18" i="11"/>
  <c r="C19" i="11"/>
  <c r="C20" i="11"/>
  <c r="C21" i="11"/>
  <c r="C22" i="11"/>
  <c r="C23" i="11"/>
  <c r="C24" i="11"/>
  <c r="C25" i="11"/>
  <c r="C26" i="11"/>
  <c r="C27" i="11"/>
  <c r="C28" i="11"/>
  <c r="C29" i="11"/>
  <c r="C30" i="11"/>
  <c r="C31" i="11"/>
  <c r="C32" i="11"/>
  <c r="C33" i="11"/>
  <c r="C34" i="11"/>
  <c r="C35" i="11"/>
  <c r="C36" i="11"/>
  <c r="C37" i="11"/>
  <c r="C38" i="11"/>
  <c r="C39" i="11"/>
  <c r="C40" i="11"/>
  <c r="C41" i="11"/>
  <c r="C42" i="11"/>
  <c r="C43" i="11"/>
  <c r="C44" i="11"/>
  <c r="C45" i="11"/>
  <c r="C46" i="11"/>
  <c r="C55" i="11"/>
  <c r="C56" i="11"/>
  <c r="C57" i="11"/>
  <c r="C58" i="11"/>
  <c r="C59" i="11"/>
  <c r="C60" i="11"/>
  <c r="C61" i="11"/>
  <c r="C62" i="11"/>
  <c r="C63" i="11"/>
  <c r="C64" i="11"/>
  <c r="C65" i="11"/>
  <c r="C66" i="11"/>
  <c r="C67" i="11"/>
  <c r="C68" i="11"/>
  <c r="C69" i="11"/>
  <c r="C70" i="11"/>
  <c r="C71" i="11"/>
  <c r="C72" i="11"/>
  <c r="C73" i="11"/>
  <c r="C74" i="11"/>
  <c r="C75" i="11"/>
  <c r="C76" i="11"/>
  <c r="C77" i="11"/>
  <c r="C78" i="11"/>
  <c r="C79" i="11"/>
  <c r="C80" i="11"/>
  <c r="C81" i="11"/>
  <c r="C82" i="11"/>
  <c r="C83" i="11"/>
  <c r="C84" i="11"/>
  <c r="C85" i="11"/>
  <c r="C86" i="11"/>
  <c r="C87" i="11"/>
  <c r="C88" i="11"/>
  <c r="C89" i="11"/>
  <c r="C90" i="11"/>
  <c r="C91" i="11"/>
  <c r="C92" i="11"/>
  <c r="C93" i="11"/>
  <c r="C94" i="11"/>
  <c r="C95" i="11"/>
  <c r="C96" i="11"/>
  <c r="C97" i="11"/>
  <c r="C98" i="11"/>
  <c r="C99" i="11"/>
  <c r="C100" i="11"/>
  <c r="C101" i="11"/>
  <c r="C102" i="11"/>
  <c r="C103" i="11"/>
  <c r="C104" i="11"/>
  <c r="C9" i="11"/>
  <c r="C56" i="2" l="1"/>
  <c r="C57" i="2"/>
  <c r="C58" i="2"/>
  <c r="C59" i="2"/>
  <c r="C60" i="2"/>
  <c r="C61" i="2"/>
  <c r="C55" i="2"/>
  <c r="C54" i="2"/>
  <c r="C51" i="2"/>
  <c r="C52" i="2"/>
  <c r="C53" i="2"/>
  <c r="C50" i="2"/>
  <c r="C44" i="2"/>
  <c r="C45" i="2"/>
  <c r="C46" i="2"/>
  <c r="C47" i="2"/>
  <c r="C48" i="2"/>
  <c r="C49" i="2"/>
  <c r="C38" i="2"/>
  <c r="C39" i="2"/>
  <c r="C40" i="2"/>
  <c r="C41" i="2"/>
  <c r="C42" i="2"/>
  <c r="C43" i="2"/>
  <c r="C33" i="2"/>
  <c r="C34" i="2"/>
  <c r="C35" i="2"/>
  <c r="C36" i="2"/>
  <c r="C37" i="2"/>
  <c r="C28" i="2"/>
  <c r="C29" i="2"/>
  <c r="C30" i="2"/>
  <c r="C31" i="2"/>
  <c r="C32" i="2"/>
  <c r="C16" i="2"/>
  <c r="C17" i="2"/>
  <c r="C18" i="2"/>
  <c r="C19" i="2"/>
  <c r="C20" i="2"/>
  <c r="C21" i="2"/>
  <c r="C22" i="2"/>
  <c r="C23" i="2"/>
  <c r="C24" i="2"/>
  <c r="C25" i="2"/>
  <c r="C26" i="2"/>
  <c r="C27" i="2"/>
  <c r="C10" i="2"/>
  <c r="C11" i="2"/>
  <c r="C12" i="2"/>
  <c r="C13" i="2"/>
  <c r="C14" i="2"/>
  <c r="C15" i="2"/>
  <c r="C9" i="2"/>
  <c r="C8" i="2"/>
  <c r="C87" i="34"/>
  <c r="C86" i="34"/>
  <c r="C85" i="34"/>
  <c r="C84" i="34"/>
  <c r="C83" i="34"/>
  <c r="C82" i="34"/>
  <c r="C81" i="34"/>
  <c r="C94" i="34"/>
  <c r="C93" i="34"/>
  <c r="C92" i="34"/>
  <c r="C91" i="34"/>
  <c r="C90" i="34"/>
  <c r="C89" i="34"/>
  <c r="C88" i="34"/>
  <c r="C80" i="34"/>
  <c r="C79" i="34"/>
  <c r="C78" i="34"/>
  <c r="C77" i="34"/>
  <c r="C76" i="34"/>
  <c r="C75" i="34"/>
  <c r="C74" i="34"/>
  <c r="C55" i="31"/>
  <c r="C57" i="31"/>
  <c r="C59" i="31"/>
  <c r="C61" i="31"/>
  <c r="C63" i="31"/>
  <c r="C65" i="31"/>
  <c r="C53" i="31"/>
  <c r="C38" i="31"/>
  <c r="C40" i="31"/>
  <c r="C42" i="31"/>
  <c r="C44" i="31"/>
  <c r="C46" i="31"/>
  <c r="C48" i="31"/>
  <c r="C36" i="31"/>
  <c r="C294" i="37" l="1"/>
  <c r="D294" i="37" s="1"/>
  <c r="C295" i="37"/>
  <c r="D295" i="37" s="1"/>
  <c r="C296" i="37"/>
  <c r="D296" i="37" s="1"/>
  <c r="C297" i="37"/>
  <c r="D297" i="37" s="1"/>
  <c r="C298" i="37"/>
  <c r="D298" i="37" s="1"/>
  <c r="C299" i="37"/>
  <c r="D299" i="37" s="1"/>
  <c r="C300" i="37"/>
  <c r="D300" i="37" s="1"/>
  <c r="C301" i="37"/>
  <c r="D301" i="37" s="1"/>
  <c r="C293" i="37"/>
  <c r="D293" i="37" s="1"/>
  <c r="C285" i="37"/>
  <c r="D285" i="37" s="1"/>
  <c r="C286" i="37"/>
  <c r="D286" i="37" s="1"/>
  <c r="C287" i="37"/>
  <c r="D287" i="37" s="1"/>
  <c r="C288" i="37"/>
  <c r="D288" i="37" s="1"/>
  <c r="C289" i="37"/>
  <c r="D289" i="37" s="1"/>
  <c r="C290" i="37"/>
  <c r="D290" i="37" s="1"/>
  <c r="C291" i="37"/>
  <c r="D291" i="37" s="1"/>
  <c r="C284" i="37"/>
  <c r="D284" i="37" s="1"/>
  <c r="C277" i="37"/>
  <c r="D277" i="37" s="1"/>
  <c r="C278" i="37"/>
  <c r="D278" i="37" s="1"/>
  <c r="C279" i="37"/>
  <c r="D279" i="37" s="1"/>
  <c r="C280" i="37"/>
  <c r="D280" i="37" s="1"/>
  <c r="C281" i="37"/>
  <c r="D281" i="37" s="1"/>
  <c r="C282" i="37"/>
  <c r="D282" i="37" s="1"/>
  <c r="C276" i="37"/>
  <c r="D276" i="37" s="1"/>
  <c r="C274" i="37"/>
  <c r="D274" i="37" s="1"/>
  <c r="C240" i="37"/>
  <c r="D240" i="37" s="1"/>
  <c r="C241" i="37"/>
  <c r="D241" i="37" s="1"/>
  <c r="C242" i="37"/>
  <c r="D242" i="37" s="1"/>
  <c r="C243" i="37"/>
  <c r="D243" i="37" s="1"/>
  <c r="C244" i="37"/>
  <c r="D244" i="37" s="1"/>
  <c r="C245" i="37"/>
  <c r="D245" i="37" s="1"/>
  <c r="C246" i="37"/>
  <c r="D246" i="37" s="1"/>
  <c r="C247" i="37"/>
  <c r="D247" i="37" s="1"/>
  <c r="C248" i="37"/>
  <c r="D248" i="37" s="1"/>
  <c r="C249" i="37"/>
  <c r="D249" i="37" s="1"/>
  <c r="C250" i="37"/>
  <c r="D250" i="37" s="1"/>
  <c r="C251" i="37"/>
  <c r="D251" i="37" s="1"/>
  <c r="C252" i="37"/>
  <c r="D252" i="37" s="1"/>
  <c r="C253" i="37"/>
  <c r="D253" i="37" s="1"/>
  <c r="C254" i="37"/>
  <c r="D254" i="37" s="1"/>
  <c r="C255" i="37"/>
  <c r="D255" i="37" s="1"/>
  <c r="C256" i="37"/>
  <c r="D256" i="37" s="1"/>
  <c r="C257" i="37"/>
  <c r="D257" i="37" s="1"/>
  <c r="C258" i="37"/>
  <c r="D258" i="37" s="1"/>
  <c r="C259" i="37"/>
  <c r="D259" i="37" s="1"/>
  <c r="C260" i="37"/>
  <c r="D260" i="37" s="1"/>
  <c r="C261" i="37"/>
  <c r="D261" i="37" s="1"/>
  <c r="C262" i="37"/>
  <c r="D262" i="37" s="1"/>
  <c r="C263" i="37"/>
  <c r="D263" i="37" s="1"/>
  <c r="C264" i="37"/>
  <c r="D264" i="37" s="1"/>
  <c r="C265" i="37"/>
  <c r="D265" i="37" s="1"/>
  <c r="C266" i="37"/>
  <c r="D266" i="37" s="1"/>
  <c r="C267" i="37"/>
  <c r="D267" i="37" s="1"/>
  <c r="C268" i="37"/>
  <c r="D268" i="37" s="1"/>
  <c r="C269" i="37"/>
  <c r="D269" i="37" s="1"/>
  <c r="C270" i="37"/>
  <c r="D270" i="37" s="1"/>
  <c r="C271" i="37"/>
  <c r="D271" i="37" s="1"/>
  <c r="C272" i="37"/>
  <c r="D272" i="37" s="1"/>
  <c r="C239" i="37"/>
  <c r="D239" i="37" s="1"/>
  <c r="C218" i="37"/>
  <c r="D218" i="37" s="1"/>
  <c r="C219" i="37"/>
  <c r="D219" i="37" s="1"/>
  <c r="C220" i="37"/>
  <c r="D220" i="37" s="1"/>
  <c r="C221" i="37"/>
  <c r="D221" i="37" s="1"/>
  <c r="C222" i="37"/>
  <c r="D222" i="37" s="1"/>
  <c r="C223" i="37"/>
  <c r="D223" i="37" s="1"/>
  <c r="C224" i="37"/>
  <c r="D224" i="37" s="1"/>
  <c r="C225" i="37"/>
  <c r="D225" i="37" s="1"/>
  <c r="C226" i="37"/>
  <c r="D226" i="37" s="1"/>
  <c r="C227" i="37"/>
  <c r="D227" i="37" s="1"/>
  <c r="C228" i="37"/>
  <c r="D228" i="37" s="1"/>
  <c r="C229" i="37"/>
  <c r="D229" i="37" s="1"/>
  <c r="C230" i="37"/>
  <c r="D230" i="37" s="1"/>
  <c r="C231" i="37"/>
  <c r="D231" i="37" s="1"/>
  <c r="C232" i="37"/>
  <c r="D232" i="37" s="1"/>
  <c r="C233" i="37"/>
  <c r="D233" i="37" s="1"/>
  <c r="C234" i="37"/>
  <c r="D234" i="37" s="1"/>
  <c r="C235" i="37"/>
  <c r="D235" i="37" s="1"/>
  <c r="C236" i="37"/>
  <c r="D236" i="37" s="1"/>
  <c r="C237" i="37"/>
  <c r="D237" i="37" s="1"/>
  <c r="C217" i="37"/>
  <c r="D217" i="37" s="1"/>
  <c r="C214" i="37"/>
  <c r="D214" i="37" s="1"/>
  <c r="C215" i="37"/>
  <c r="D215" i="37" s="1"/>
  <c r="C213" i="37"/>
  <c r="D213" i="37" s="1"/>
  <c r="C191" i="37"/>
  <c r="D191" i="37" s="1"/>
  <c r="C192" i="37"/>
  <c r="D192" i="37" s="1"/>
  <c r="C193" i="37"/>
  <c r="D193" i="37" s="1"/>
  <c r="C194" i="37"/>
  <c r="D194" i="37" s="1"/>
  <c r="C195" i="37"/>
  <c r="D195" i="37" s="1"/>
  <c r="C196" i="37"/>
  <c r="D196" i="37" s="1"/>
  <c r="C197" i="37"/>
  <c r="D197" i="37" s="1"/>
  <c r="C198" i="37"/>
  <c r="D198" i="37" s="1"/>
  <c r="C199" i="37"/>
  <c r="D199" i="37" s="1"/>
  <c r="C200" i="37"/>
  <c r="D200" i="37" s="1"/>
  <c r="C201" i="37"/>
  <c r="D201" i="37" s="1"/>
  <c r="C202" i="37"/>
  <c r="D202" i="37" s="1"/>
  <c r="C203" i="37"/>
  <c r="D203" i="37" s="1"/>
  <c r="C204" i="37"/>
  <c r="D204" i="37" s="1"/>
  <c r="C205" i="37"/>
  <c r="D205" i="37" s="1"/>
  <c r="C206" i="37"/>
  <c r="D206" i="37" s="1"/>
  <c r="C207" i="37"/>
  <c r="D207" i="37" s="1"/>
  <c r="C208" i="37"/>
  <c r="D208" i="37" s="1"/>
  <c r="C209" i="37"/>
  <c r="D209" i="37" s="1"/>
  <c r="C210" i="37"/>
  <c r="D210" i="37" s="1"/>
  <c r="C211" i="37"/>
  <c r="D211" i="37" s="1"/>
  <c r="C190" i="37"/>
  <c r="D190" i="37" s="1"/>
  <c r="C175" i="37"/>
  <c r="D175" i="37" s="1"/>
  <c r="C176" i="37"/>
  <c r="D176" i="37" s="1"/>
  <c r="C177" i="37"/>
  <c r="D177" i="37" s="1"/>
  <c r="C178" i="37"/>
  <c r="D178" i="37" s="1"/>
  <c r="C179" i="37"/>
  <c r="D179" i="37" s="1"/>
  <c r="C180" i="37"/>
  <c r="D180" i="37" s="1"/>
  <c r="C181" i="37"/>
  <c r="D181" i="37" s="1"/>
  <c r="C182" i="37"/>
  <c r="D182" i="37" s="1"/>
  <c r="C183" i="37"/>
  <c r="D183" i="37" s="1"/>
  <c r="C184" i="37"/>
  <c r="D184" i="37" s="1"/>
  <c r="C185" i="37"/>
  <c r="D185" i="37" s="1"/>
  <c r="C186" i="37"/>
  <c r="D186" i="37" s="1"/>
  <c r="C187" i="37"/>
  <c r="D187" i="37" s="1"/>
  <c r="C188" i="37"/>
  <c r="D188" i="37" s="1"/>
  <c r="C149" i="37"/>
  <c r="D149" i="37" s="1"/>
  <c r="C150" i="37"/>
  <c r="D150" i="37" s="1"/>
  <c r="C151" i="37"/>
  <c r="D151" i="37" s="1"/>
  <c r="C152" i="37"/>
  <c r="D152" i="37" s="1"/>
  <c r="C153" i="37"/>
  <c r="D153" i="37" s="1"/>
  <c r="C154" i="37"/>
  <c r="D154" i="37" s="1"/>
  <c r="C155" i="37"/>
  <c r="D155" i="37" s="1"/>
  <c r="C156" i="37"/>
  <c r="D156" i="37" s="1"/>
  <c r="C157" i="37"/>
  <c r="D157" i="37" s="1"/>
  <c r="C158" i="37"/>
  <c r="D158" i="37" s="1"/>
  <c r="C159" i="37"/>
  <c r="D159" i="37" s="1"/>
  <c r="C160" i="37"/>
  <c r="D160" i="37" s="1"/>
  <c r="C161" i="37"/>
  <c r="D161" i="37" s="1"/>
  <c r="C162" i="37"/>
  <c r="D162" i="37" s="1"/>
  <c r="C163" i="37"/>
  <c r="D163" i="37" s="1"/>
  <c r="C164" i="37"/>
  <c r="D164" i="37" s="1"/>
  <c r="C165" i="37"/>
  <c r="D165" i="37" s="1"/>
  <c r="C166" i="37"/>
  <c r="D166" i="37" s="1"/>
  <c r="C167" i="37"/>
  <c r="D167" i="37" s="1"/>
  <c r="C168" i="37"/>
  <c r="D168" i="37" s="1"/>
  <c r="C169" i="37"/>
  <c r="D169" i="37" s="1"/>
  <c r="C170" i="37"/>
  <c r="D170" i="37" s="1"/>
  <c r="C171" i="37"/>
  <c r="D171" i="37" s="1"/>
  <c r="C172" i="37"/>
  <c r="D172" i="37" s="1"/>
  <c r="C173" i="37"/>
  <c r="D173" i="37" s="1"/>
  <c r="C174" i="37"/>
  <c r="D174" i="37" s="1"/>
  <c r="C82" i="37"/>
  <c r="D82" i="37" s="1"/>
  <c r="C83" i="37"/>
  <c r="D83" i="37" s="1"/>
  <c r="C84" i="37"/>
  <c r="D84" i="37" s="1"/>
  <c r="C85" i="37"/>
  <c r="D85" i="37" s="1"/>
  <c r="C86" i="37"/>
  <c r="D86" i="37" s="1"/>
  <c r="C87" i="37"/>
  <c r="D87" i="37" s="1"/>
  <c r="C88" i="37"/>
  <c r="D88" i="37" s="1"/>
  <c r="C89" i="37"/>
  <c r="D89" i="37" s="1"/>
  <c r="C90" i="37"/>
  <c r="D90" i="37" s="1"/>
  <c r="C91" i="37"/>
  <c r="D91" i="37" s="1"/>
  <c r="C92" i="37"/>
  <c r="D92" i="37" s="1"/>
  <c r="C93" i="37"/>
  <c r="D93" i="37" s="1"/>
  <c r="C94" i="37"/>
  <c r="D94" i="37" s="1"/>
  <c r="C95" i="37"/>
  <c r="D95" i="37" s="1"/>
  <c r="C96" i="37"/>
  <c r="D96" i="37" s="1"/>
  <c r="C75" i="37"/>
  <c r="D75" i="37" s="1"/>
  <c r="C76" i="37"/>
  <c r="D76" i="37" s="1"/>
  <c r="C77" i="37"/>
  <c r="D77" i="37" s="1"/>
  <c r="C78" i="37"/>
  <c r="D78" i="37" s="1"/>
  <c r="C79" i="37"/>
  <c r="D79" i="37" s="1"/>
  <c r="C80" i="37"/>
  <c r="D80" i="37" s="1"/>
  <c r="C81" i="37"/>
  <c r="D81" i="37" s="1"/>
  <c r="C70" i="37"/>
  <c r="D70" i="37" s="1"/>
  <c r="C71" i="37"/>
  <c r="D71" i="37" s="1"/>
  <c r="C72" i="37"/>
  <c r="D72" i="37" s="1"/>
  <c r="C73" i="37"/>
  <c r="D73" i="37" s="1"/>
  <c r="C74" i="37"/>
  <c r="D74" i="37" s="1"/>
  <c r="C148" i="37"/>
  <c r="D148" i="37" s="1"/>
  <c r="C147" i="37"/>
  <c r="D147" i="37" s="1"/>
  <c r="C146" i="37"/>
  <c r="D146" i="37" s="1"/>
  <c r="C145" i="37"/>
  <c r="D145" i="37" s="1"/>
  <c r="C144" i="37"/>
  <c r="D144" i="37" s="1"/>
  <c r="C143" i="37"/>
  <c r="D143" i="37" s="1"/>
  <c r="C142" i="37"/>
  <c r="D142" i="37" s="1"/>
  <c r="C141" i="37"/>
  <c r="D141" i="37" s="1"/>
  <c r="C140" i="37"/>
  <c r="D140" i="37" s="1"/>
  <c r="C139" i="37"/>
  <c r="D139" i="37" s="1"/>
  <c r="C138" i="37"/>
  <c r="D138" i="37" s="1"/>
  <c r="C137" i="37"/>
  <c r="D137" i="37" s="1"/>
  <c r="C136" i="37"/>
  <c r="D136" i="37" s="1"/>
  <c r="C135" i="37"/>
  <c r="D135" i="37" s="1"/>
  <c r="C134" i="37"/>
  <c r="D134" i="37" s="1"/>
  <c r="C132" i="37"/>
  <c r="D132" i="37" s="1"/>
  <c r="C131" i="37"/>
  <c r="D131" i="37" s="1"/>
  <c r="C130" i="37"/>
  <c r="D130" i="37" s="1"/>
  <c r="C129" i="37"/>
  <c r="D129" i="37" s="1"/>
  <c r="C128" i="37"/>
  <c r="D128" i="37" s="1"/>
  <c r="C127" i="37"/>
  <c r="D127" i="37" s="1"/>
  <c r="C126" i="37"/>
  <c r="D126" i="37" s="1"/>
  <c r="C125" i="37"/>
  <c r="D125" i="37" s="1"/>
  <c r="C124" i="37"/>
  <c r="D124" i="37" s="1"/>
  <c r="C123" i="37"/>
  <c r="D123" i="37" s="1"/>
  <c r="C122" i="37"/>
  <c r="D122" i="37" s="1"/>
  <c r="C121" i="37"/>
  <c r="D121" i="37" s="1"/>
  <c r="C120" i="37"/>
  <c r="D120" i="37" s="1"/>
  <c r="C119" i="37"/>
  <c r="D119" i="37" s="1"/>
  <c r="C118" i="37"/>
  <c r="D118" i="37" s="1"/>
  <c r="C116" i="37"/>
  <c r="D116" i="37" s="1"/>
  <c r="C115" i="37"/>
  <c r="D115" i="37" s="1"/>
  <c r="C114" i="37"/>
  <c r="D114" i="37" s="1"/>
  <c r="C113" i="37"/>
  <c r="D113" i="37" s="1"/>
  <c r="C112" i="37"/>
  <c r="D112" i="37" s="1"/>
  <c r="C111" i="37"/>
  <c r="D111" i="37" s="1"/>
  <c r="C110" i="37"/>
  <c r="D110" i="37" s="1"/>
  <c r="C109" i="37"/>
  <c r="D109" i="37" s="1"/>
  <c r="C108" i="37"/>
  <c r="D108" i="37" s="1"/>
  <c r="C107" i="37"/>
  <c r="D107" i="37" s="1"/>
  <c r="C106" i="37"/>
  <c r="D106" i="37" s="1"/>
  <c r="C105" i="37"/>
  <c r="D105" i="37" s="1"/>
  <c r="C104" i="37"/>
  <c r="D104" i="37" s="1"/>
  <c r="C103" i="37"/>
  <c r="D103" i="37" s="1"/>
  <c r="C102" i="37"/>
  <c r="D102" i="37" s="1"/>
  <c r="C101" i="37"/>
  <c r="D101" i="37" s="1"/>
  <c r="C100" i="37"/>
  <c r="D100" i="37" s="1"/>
  <c r="C99" i="37"/>
  <c r="D99" i="37" s="1"/>
  <c r="C98" i="37"/>
  <c r="D98" i="37" s="1"/>
  <c r="C69" i="37"/>
  <c r="D69" i="37" s="1"/>
  <c r="C68" i="37"/>
  <c r="D68" i="37" s="1"/>
  <c r="C67" i="37"/>
  <c r="D67" i="37" s="1"/>
  <c r="C66" i="37"/>
  <c r="D66" i="37" s="1"/>
  <c r="C65" i="37"/>
  <c r="D65" i="37" s="1"/>
  <c r="C64" i="37"/>
  <c r="D64" i="37" s="1"/>
  <c r="C63" i="37"/>
  <c r="D63" i="37" s="1"/>
  <c r="C62" i="37"/>
  <c r="D62" i="37" s="1"/>
  <c r="C61" i="37"/>
  <c r="D61" i="37" s="1"/>
  <c r="C60" i="37"/>
  <c r="D60" i="37" s="1"/>
  <c r="C59" i="37"/>
  <c r="D59" i="37" s="1"/>
  <c r="C58" i="37"/>
  <c r="D58" i="37" s="1"/>
  <c r="C57" i="37"/>
  <c r="D57" i="37" s="1"/>
  <c r="C56" i="37"/>
  <c r="D56" i="37" s="1"/>
  <c r="C55" i="37"/>
  <c r="D55" i="37" s="1"/>
  <c r="C54" i="37"/>
  <c r="D54" i="37" s="1"/>
  <c r="C53" i="37"/>
  <c r="D53" i="37" s="1"/>
  <c r="C52" i="37"/>
  <c r="D52" i="37" s="1"/>
  <c r="C51" i="37"/>
  <c r="D51" i="37" s="1"/>
  <c r="C50" i="37"/>
  <c r="D50" i="37" s="1"/>
  <c r="C49" i="37"/>
  <c r="D49" i="37" s="1"/>
  <c r="C48" i="37"/>
  <c r="D48" i="37" s="1"/>
  <c r="C47" i="37"/>
  <c r="D47" i="37" s="1"/>
  <c r="C46" i="37"/>
  <c r="D46" i="37" s="1"/>
  <c r="C45" i="37"/>
  <c r="D45" i="37" s="1"/>
  <c r="C44" i="37"/>
  <c r="D44" i="37" s="1"/>
  <c r="C43" i="37"/>
  <c r="D43" i="37" s="1"/>
  <c r="C42" i="37"/>
  <c r="D42" i="37" s="1"/>
  <c r="C41" i="37"/>
  <c r="D41" i="37" s="1"/>
  <c r="C40" i="37"/>
  <c r="D40" i="37" s="1"/>
  <c r="C39" i="37"/>
  <c r="D39" i="37" s="1"/>
  <c r="C38" i="37"/>
  <c r="D38" i="37" s="1"/>
  <c r="C37" i="37"/>
  <c r="D37" i="37" s="1"/>
  <c r="C36" i="37"/>
  <c r="D36" i="37" s="1"/>
  <c r="C35" i="37"/>
  <c r="D35" i="37" s="1"/>
  <c r="C34" i="37"/>
  <c r="D34" i="37" s="1"/>
  <c r="C33" i="37"/>
  <c r="D33" i="37" s="1"/>
  <c r="C32" i="37"/>
  <c r="D32" i="37" s="1"/>
  <c r="C31" i="37"/>
  <c r="D31" i="37" s="1"/>
  <c r="C30" i="37"/>
  <c r="D30" i="37" s="1"/>
  <c r="C29" i="37"/>
  <c r="D29" i="37" s="1"/>
  <c r="C28" i="37"/>
  <c r="D28" i="37" s="1"/>
  <c r="C27" i="37"/>
  <c r="D27" i="37" s="1"/>
  <c r="C26" i="37"/>
  <c r="D26" i="37" s="1"/>
  <c r="C25" i="37"/>
  <c r="D25" i="37" s="1"/>
  <c r="C24" i="37"/>
  <c r="D24" i="37" s="1"/>
  <c r="C23" i="37"/>
  <c r="D23" i="37" s="1"/>
  <c r="C22" i="37"/>
  <c r="D22" i="37" s="1"/>
  <c r="C21" i="37"/>
  <c r="D21" i="37" s="1"/>
  <c r="C20" i="37"/>
  <c r="D20" i="37" s="1"/>
  <c r="C19" i="37"/>
  <c r="D19" i="37" s="1"/>
  <c r="C18" i="37"/>
  <c r="D18" i="37" s="1"/>
  <c r="C17" i="37"/>
  <c r="D17" i="37" s="1"/>
  <c r="C16" i="37"/>
  <c r="D16" i="37" s="1"/>
  <c r="C14" i="37"/>
  <c r="D14" i="37" s="1"/>
  <c r="C13" i="37"/>
  <c r="D13" i="37" s="1"/>
  <c r="C12" i="37"/>
  <c r="D12" i="37" s="1"/>
  <c r="C11" i="37"/>
  <c r="D11" i="37" s="1"/>
  <c r="C10" i="37"/>
  <c r="D10" i="37" s="1"/>
  <c r="C172" i="36"/>
  <c r="D172" i="36" s="1"/>
  <c r="C173" i="36"/>
  <c r="D173" i="36" s="1"/>
  <c r="C174" i="36"/>
  <c r="D174" i="36" s="1"/>
  <c r="C175" i="36"/>
  <c r="D175" i="36" s="1"/>
  <c r="C176" i="36"/>
  <c r="D176" i="36" s="1"/>
  <c r="C177" i="36"/>
  <c r="D177" i="36" s="1"/>
  <c r="C178" i="36"/>
  <c r="D178" i="36" s="1"/>
  <c r="C179" i="36"/>
  <c r="D179" i="36" s="1"/>
  <c r="C180" i="36"/>
  <c r="D180" i="36" s="1"/>
  <c r="C181" i="36"/>
  <c r="D181" i="36" s="1"/>
  <c r="C182" i="36"/>
  <c r="D182" i="36" s="1"/>
  <c r="C183" i="36"/>
  <c r="D183" i="36" s="1"/>
  <c r="C184" i="36"/>
  <c r="D184" i="36" s="1"/>
  <c r="C185" i="36"/>
  <c r="D185" i="36" s="1"/>
  <c r="C186" i="36"/>
  <c r="D186" i="36" s="1"/>
  <c r="C187" i="36"/>
  <c r="D187" i="36" s="1"/>
  <c r="C188" i="36"/>
  <c r="D188" i="36" s="1"/>
  <c r="C189" i="36"/>
  <c r="D189" i="36" s="1"/>
  <c r="C190" i="36"/>
  <c r="D190" i="36" s="1"/>
  <c r="C191" i="36"/>
  <c r="D191" i="36" s="1"/>
  <c r="C192" i="36"/>
  <c r="D192" i="36" s="1"/>
  <c r="C193" i="36"/>
  <c r="D193" i="36" s="1"/>
  <c r="C194" i="36"/>
  <c r="D194" i="36" s="1"/>
  <c r="C195" i="36"/>
  <c r="D195" i="36" s="1"/>
  <c r="C196" i="36"/>
  <c r="D196" i="36" s="1"/>
  <c r="C197" i="36"/>
  <c r="D197" i="36" s="1"/>
  <c r="C198" i="36"/>
  <c r="D198" i="36" s="1"/>
  <c r="C199" i="36"/>
  <c r="D199" i="36" s="1"/>
  <c r="C200" i="36"/>
  <c r="D200" i="36" s="1"/>
  <c r="C201" i="36"/>
  <c r="D201" i="36" s="1"/>
  <c r="C202" i="36"/>
  <c r="D202" i="36" s="1"/>
  <c r="C171" i="36"/>
  <c r="D171" i="36" s="1"/>
  <c r="C127" i="36"/>
  <c r="D127" i="36" s="1"/>
  <c r="C128" i="36"/>
  <c r="D128" i="36" s="1"/>
  <c r="C129" i="36"/>
  <c r="D129" i="36" s="1"/>
  <c r="C130" i="36"/>
  <c r="D130" i="36" s="1"/>
  <c r="C131" i="36"/>
  <c r="D131" i="36" s="1"/>
  <c r="C132" i="36"/>
  <c r="D132" i="36" s="1"/>
  <c r="C133" i="36"/>
  <c r="D133" i="36" s="1"/>
  <c r="C134" i="36"/>
  <c r="D134" i="36" s="1"/>
  <c r="C135" i="36"/>
  <c r="D135" i="36" s="1"/>
  <c r="C136" i="36"/>
  <c r="D136" i="36" s="1"/>
  <c r="C137" i="36"/>
  <c r="D137" i="36" s="1"/>
  <c r="C138" i="36"/>
  <c r="D138" i="36" s="1"/>
  <c r="C139" i="36"/>
  <c r="D139" i="36" s="1"/>
  <c r="C140" i="36"/>
  <c r="D140" i="36" s="1"/>
  <c r="C141" i="36"/>
  <c r="D141" i="36" s="1"/>
  <c r="C142" i="36"/>
  <c r="D142" i="36" s="1"/>
  <c r="C143" i="36"/>
  <c r="D143" i="36" s="1"/>
  <c r="C144" i="36"/>
  <c r="D144" i="36" s="1"/>
  <c r="C145" i="36"/>
  <c r="D145" i="36" s="1"/>
  <c r="C146" i="36"/>
  <c r="D146" i="36" s="1"/>
  <c r="C147" i="36"/>
  <c r="D147" i="36" s="1"/>
  <c r="C148" i="36"/>
  <c r="D148" i="36" s="1"/>
  <c r="C149" i="36"/>
  <c r="D149" i="36" s="1"/>
  <c r="C150" i="36"/>
  <c r="D150" i="36" s="1"/>
  <c r="C151" i="36"/>
  <c r="D151" i="36" s="1"/>
  <c r="C152" i="36"/>
  <c r="D152" i="36" s="1"/>
  <c r="C153" i="36"/>
  <c r="D153" i="36" s="1"/>
  <c r="C154" i="36"/>
  <c r="D154" i="36" s="1"/>
  <c r="C155" i="36"/>
  <c r="D155" i="36" s="1"/>
  <c r="C156" i="36"/>
  <c r="D156" i="36" s="1"/>
  <c r="C157" i="36"/>
  <c r="D157" i="36" s="1"/>
  <c r="C158" i="36"/>
  <c r="D158" i="36" s="1"/>
  <c r="C159" i="36"/>
  <c r="D159" i="36" s="1"/>
  <c r="C160" i="36"/>
  <c r="D160" i="36" s="1"/>
  <c r="C161" i="36"/>
  <c r="D161" i="36" s="1"/>
  <c r="C162" i="36"/>
  <c r="D162" i="36" s="1"/>
  <c r="C163" i="36"/>
  <c r="D163" i="36" s="1"/>
  <c r="C164" i="36"/>
  <c r="D164" i="36" s="1"/>
  <c r="C165" i="36"/>
  <c r="D165" i="36" s="1"/>
  <c r="C166" i="36"/>
  <c r="D166" i="36" s="1"/>
  <c r="C167" i="36"/>
  <c r="D167" i="36" s="1"/>
  <c r="C168" i="36"/>
  <c r="D168" i="36" s="1"/>
  <c r="C126" i="36"/>
  <c r="D126" i="36" s="1"/>
  <c r="C74" i="36"/>
  <c r="D74" i="36" s="1"/>
  <c r="C75" i="36"/>
  <c r="D75" i="36" s="1"/>
  <c r="C76" i="36"/>
  <c r="D76" i="36" s="1"/>
  <c r="C77" i="36"/>
  <c r="D77" i="36" s="1"/>
  <c r="C78" i="36"/>
  <c r="D78" i="36" s="1"/>
  <c r="C79" i="36"/>
  <c r="D79" i="36" s="1"/>
  <c r="C80" i="36"/>
  <c r="D80" i="36" s="1"/>
  <c r="C81" i="36"/>
  <c r="D81" i="36" s="1"/>
  <c r="C82" i="36"/>
  <c r="D82" i="36" s="1"/>
  <c r="C83" i="36"/>
  <c r="D83" i="36" s="1"/>
  <c r="C84" i="36"/>
  <c r="D84" i="36" s="1"/>
  <c r="C85" i="36"/>
  <c r="D85" i="36" s="1"/>
  <c r="C86" i="36"/>
  <c r="D86" i="36" s="1"/>
  <c r="C87" i="36"/>
  <c r="D87" i="36" s="1"/>
  <c r="C88" i="36"/>
  <c r="D88" i="36" s="1"/>
  <c r="C89" i="36"/>
  <c r="D89" i="36" s="1"/>
  <c r="C90" i="36"/>
  <c r="D90" i="36" s="1"/>
  <c r="C91" i="36"/>
  <c r="D91" i="36" s="1"/>
  <c r="C92" i="36"/>
  <c r="D92" i="36" s="1"/>
  <c r="C93" i="36"/>
  <c r="D93" i="36" s="1"/>
  <c r="C94" i="36"/>
  <c r="D94" i="36" s="1"/>
  <c r="C95" i="36"/>
  <c r="D95" i="36" s="1"/>
  <c r="C96" i="36"/>
  <c r="D96" i="36" s="1"/>
  <c r="C97" i="36"/>
  <c r="D97" i="36" s="1"/>
  <c r="C98" i="36"/>
  <c r="D98" i="36" s="1"/>
  <c r="C99" i="36"/>
  <c r="D99" i="36" s="1"/>
  <c r="C100" i="36"/>
  <c r="D100" i="36" s="1"/>
  <c r="C101" i="36"/>
  <c r="D101" i="36" s="1"/>
  <c r="C102" i="36"/>
  <c r="D102" i="36" s="1"/>
  <c r="C103" i="36"/>
  <c r="D103" i="36" s="1"/>
  <c r="C104" i="36"/>
  <c r="D104" i="36" s="1"/>
  <c r="C105" i="36"/>
  <c r="D105" i="36" s="1"/>
  <c r="C106" i="36"/>
  <c r="D106" i="36" s="1"/>
  <c r="C107" i="36"/>
  <c r="D107" i="36" s="1"/>
  <c r="C108" i="36"/>
  <c r="D108" i="36" s="1"/>
  <c r="C109" i="36"/>
  <c r="D109" i="36" s="1"/>
  <c r="C110" i="36"/>
  <c r="D110" i="36" s="1"/>
  <c r="C111" i="36"/>
  <c r="D111" i="36" s="1"/>
  <c r="C112" i="36"/>
  <c r="D112" i="36" s="1"/>
  <c r="C113" i="36"/>
  <c r="D113" i="36" s="1"/>
  <c r="C114" i="36"/>
  <c r="D114" i="36" s="1"/>
  <c r="C115" i="36"/>
  <c r="D115" i="36" s="1"/>
  <c r="C116" i="36"/>
  <c r="D116" i="36" s="1"/>
  <c r="C117" i="36"/>
  <c r="D117" i="36" s="1"/>
  <c r="C118" i="36"/>
  <c r="D118" i="36" s="1"/>
  <c r="C119" i="36"/>
  <c r="D119" i="36" s="1"/>
  <c r="C120" i="36"/>
  <c r="D120" i="36" s="1"/>
  <c r="C121" i="36"/>
  <c r="D121" i="36" s="1"/>
  <c r="C122" i="36"/>
  <c r="D122" i="36" s="1"/>
  <c r="C123" i="36"/>
  <c r="D123" i="36" s="1"/>
  <c r="C73" i="36"/>
  <c r="D73" i="36" s="1"/>
  <c r="C46" i="36"/>
  <c r="D46" i="36" s="1"/>
  <c r="C47" i="36"/>
  <c r="D47" i="36" s="1"/>
  <c r="C48" i="36"/>
  <c r="D48" i="36" s="1"/>
  <c r="C49" i="36"/>
  <c r="D49" i="36" s="1"/>
  <c r="C50" i="36"/>
  <c r="D50" i="36" s="1"/>
  <c r="C51" i="36"/>
  <c r="D51" i="36" s="1"/>
  <c r="C52" i="36"/>
  <c r="D52" i="36" s="1"/>
  <c r="C53" i="36"/>
  <c r="D53" i="36" s="1"/>
  <c r="C54" i="36"/>
  <c r="D54" i="36" s="1"/>
  <c r="C55" i="36"/>
  <c r="D55" i="36" s="1"/>
  <c r="C56" i="36"/>
  <c r="D56" i="36" s="1"/>
  <c r="C57" i="36"/>
  <c r="D57" i="36" s="1"/>
  <c r="C58" i="36"/>
  <c r="D58" i="36" s="1"/>
  <c r="C59" i="36"/>
  <c r="D59" i="36" s="1"/>
  <c r="C60" i="36"/>
  <c r="D60" i="36" s="1"/>
  <c r="C61" i="36"/>
  <c r="D61" i="36" s="1"/>
  <c r="C62" i="36"/>
  <c r="D62" i="36" s="1"/>
  <c r="C63" i="36"/>
  <c r="D63" i="36" s="1"/>
  <c r="C64" i="36"/>
  <c r="D64" i="36" s="1"/>
  <c r="C65" i="36"/>
  <c r="D65" i="36" s="1"/>
  <c r="C66" i="36"/>
  <c r="D66" i="36" s="1"/>
  <c r="C67" i="36"/>
  <c r="D67" i="36" s="1"/>
  <c r="C68" i="36"/>
  <c r="D68" i="36" s="1"/>
  <c r="C69" i="36"/>
  <c r="D69" i="36" s="1"/>
  <c r="C70" i="36"/>
  <c r="D70" i="36" s="1"/>
  <c r="C11" i="36"/>
  <c r="D11" i="36" s="1"/>
  <c r="C12" i="36"/>
  <c r="D12" i="36" s="1"/>
  <c r="C13" i="36"/>
  <c r="D13" i="36" s="1"/>
  <c r="C14" i="36"/>
  <c r="D14" i="36" s="1"/>
  <c r="C15" i="36"/>
  <c r="D15" i="36" s="1"/>
  <c r="C16" i="36"/>
  <c r="D16" i="36" s="1"/>
  <c r="C17" i="36"/>
  <c r="D17" i="36" s="1"/>
  <c r="C18" i="36"/>
  <c r="D18" i="36" s="1"/>
  <c r="C19" i="36"/>
  <c r="D19" i="36" s="1"/>
  <c r="C20" i="36"/>
  <c r="D20" i="36" s="1"/>
  <c r="C21" i="36"/>
  <c r="D21" i="36" s="1"/>
  <c r="C22" i="36"/>
  <c r="D22" i="36" s="1"/>
  <c r="C23" i="36"/>
  <c r="D23" i="36" s="1"/>
  <c r="C24" i="36"/>
  <c r="D24" i="36" s="1"/>
  <c r="C25" i="36"/>
  <c r="D25" i="36" s="1"/>
  <c r="C26" i="36"/>
  <c r="D26" i="36" s="1"/>
  <c r="C27" i="36"/>
  <c r="D27" i="36" s="1"/>
  <c r="C28" i="36"/>
  <c r="D28" i="36" s="1"/>
  <c r="C29" i="36"/>
  <c r="D29" i="36" s="1"/>
  <c r="C30" i="36"/>
  <c r="D30" i="36" s="1"/>
  <c r="C31" i="36"/>
  <c r="D31" i="36" s="1"/>
  <c r="C32" i="36"/>
  <c r="D32" i="36" s="1"/>
  <c r="C33" i="36"/>
  <c r="D33" i="36" s="1"/>
  <c r="C34" i="36"/>
  <c r="D34" i="36" s="1"/>
  <c r="C35" i="36"/>
  <c r="D35" i="36" s="1"/>
  <c r="C36" i="36"/>
  <c r="D36" i="36" s="1"/>
  <c r="C37" i="36"/>
  <c r="D37" i="36" s="1"/>
  <c r="C38" i="36"/>
  <c r="D38" i="36" s="1"/>
  <c r="C39" i="36"/>
  <c r="D39" i="36" s="1"/>
  <c r="C40" i="36"/>
  <c r="D40" i="36" s="1"/>
  <c r="C41" i="36"/>
  <c r="D41" i="36" s="1"/>
  <c r="C42" i="36"/>
  <c r="D42" i="36" s="1"/>
  <c r="C43" i="36"/>
  <c r="D43" i="36" s="1"/>
  <c r="C44" i="36"/>
  <c r="D44" i="36" s="1"/>
  <c r="C45" i="36"/>
  <c r="D45" i="36" s="1"/>
  <c r="C10" i="36"/>
  <c r="D10" i="36" s="1"/>
  <c r="C2" i="30"/>
  <c r="C2" i="22"/>
  <c r="C2" i="14"/>
  <c r="C2" i="29"/>
  <c r="C2" i="8"/>
  <c r="C2" i="11"/>
  <c r="C2" i="26"/>
  <c r="C2" i="18"/>
  <c r="C2" i="25"/>
  <c r="C2" i="27"/>
  <c r="C2" i="17"/>
  <c r="C2" i="34"/>
  <c r="C2" i="35"/>
  <c r="C2" i="24"/>
  <c r="C2" i="20"/>
  <c r="C2" i="16"/>
  <c r="C2" i="31"/>
  <c r="C2" i="28"/>
  <c r="C2" i="23"/>
  <c r="C2" i="19"/>
  <c r="C2" i="15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4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</futureMetadata>
  <valueMetadata count="34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</valueMetadata>
</metadata>
</file>

<file path=xl/sharedStrings.xml><?xml version="1.0" encoding="utf-8"?>
<sst xmlns="http://schemas.openxmlformats.org/spreadsheetml/2006/main" count="4007" uniqueCount="1800">
  <si>
    <t>Model</t>
  </si>
  <si>
    <t>Obrázok</t>
  </si>
  <si>
    <t>Vaša zľava v %</t>
  </si>
  <si>
    <t>MJ</t>
  </si>
  <si>
    <t>ks</t>
  </si>
  <si>
    <t>Cena po zľave</t>
  </si>
  <si>
    <t>Hmoždina do zateplenia M10</t>
  </si>
  <si>
    <t>Držiak objímky na fasádu M10</t>
  </si>
  <si>
    <t>Lakoplastovaný odkvapový systém</t>
  </si>
  <si>
    <t>PZ držiak objímky na fasádu M10</t>
  </si>
  <si>
    <t xml:space="preserve">Pozinkovaný odkvapový systém </t>
  </si>
  <si>
    <t>-</t>
  </si>
  <si>
    <t>5ffff022</t>
  </si>
  <si>
    <t>5ffff023</t>
  </si>
  <si>
    <t>5ffff024</t>
  </si>
  <si>
    <t>5ffff026</t>
  </si>
  <si>
    <t>5ffff012</t>
  </si>
  <si>
    <t>5ffff013</t>
  </si>
  <si>
    <t>5ffff014</t>
  </si>
  <si>
    <t>5ffff016</t>
  </si>
  <si>
    <t>5ffff110</t>
  </si>
  <si>
    <t>5ffff100</t>
  </si>
  <si>
    <t>5ffff116</t>
  </si>
  <si>
    <t>5ffff106</t>
  </si>
  <si>
    <t>5ffff051</t>
  </si>
  <si>
    <t>5ffff053</t>
  </si>
  <si>
    <t>5ffff041</t>
  </si>
  <si>
    <t>5ffff043</t>
  </si>
  <si>
    <t>5ffff044</t>
  </si>
  <si>
    <t>5ffff054</t>
  </si>
  <si>
    <t>5ffff031</t>
  </si>
  <si>
    <t>5ffff033</t>
  </si>
  <si>
    <t>5ffff034</t>
  </si>
  <si>
    <t>5ffff060</t>
  </si>
  <si>
    <t>5ffff070</t>
  </si>
  <si>
    <t>5ffff080</t>
  </si>
  <si>
    <t>5ffff090</t>
  </si>
  <si>
    <t>5ffff163</t>
  </si>
  <si>
    <t>5ffff143</t>
  </si>
  <si>
    <t>5ffff123</t>
  </si>
  <si>
    <t>5ffff200</t>
  </si>
  <si>
    <t>5ffff190</t>
  </si>
  <si>
    <t>5ffff180</t>
  </si>
  <si>
    <t>5ffff220</t>
  </si>
  <si>
    <t>5ffff210</t>
  </si>
  <si>
    <t>5ffff255</t>
  </si>
  <si>
    <t>5ffff245</t>
  </si>
  <si>
    <t>5ffff235</t>
  </si>
  <si>
    <t>5ffff422</t>
  </si>
  <si>
    <t>5ffff421</t>
  </si>
  <si>
    <t>5ffff420</t>
  </si>
  <si>
    <t>5ffff400</t>
  </si>
  <si>
    <t>5ffff410</t>
  </si>
  <si>
    <t>5ffff411</t>
  </si>
  <si>
    <t>5ffff019</t>
  </si>
  <si>
    <t>5ffff029</t>
  </si>
  <si>
    <t>5ffff059</t>
  </si>
  <si>
    <t>5ffff049</t>
  </si>
  <si>
    <t>5ffff039</t>
  </si>
  <si>
    <t>Hmoždina do zateplenia M10 (IPL 95 DS)</t>
  </si>
  <si>
    <t>PLU</t>
  </si>
  <si>
    <t>PZ žľab polkruhový | 200 mm | 1 m</t>
  </si>
  <si>
    <t>PZ žľab polkruhový | 200 mm | 2 m</t>
  </si>
  <si>
    <t xml:space="preserve">PZ žľab polkruhový | 200 mm | 3 m </t>
  </si>
  <si>
    <t>PZ žľab polkruhový | 200 mm | 4 m</t>
  </si>
  <si>
    <t>PZ žľab polkruhový | 250 mm | 2 m</t>
  </si>
  <si>
    <t xml:space="preserve">PZ žľab polkruhový | 250 mm | 3 m </t>
  </si>
  <si>
    <t>PZ žľab polkruhový | 250 mm | 4 m</t>
  </si>
  <si>
    <t>PZ žľab polkruhový | 250 mm | 5 m</t>
  </si>
  <si>
    <t>PZ žľab polkruhový | 250 mm | 6 m</t>
  </si>
  <si>
    <t>PZ žľab polkruhový | 330 mm | 2 m</t>
  </si>
  <si>
    <t xml:space="preserve">PZ žľab polkruhový | 330 mm | 3 m </t>
  </si>
  <si>
    <t>PZ žľab polkruhový | 330 mm | 4 m</t>
  </si>
  <si>
    <t>PZ žľab polkruhový | 330 mm | 5 m</t>
  </si>
  <si>
    <t>PZ žľab polkruhový | 330 mm | 6 m</t>
  </si>
  <si>
    <t>PZ žľab polkruhový | 400 mm | 4 m</t>
  </si>
  <si>
    <t>PZ žľab polkruhový | 400 mm | 6 m</t>
  </si>
  <si>
    <t>PZ žľabový hák | 200 mm | 25x5/380</t>
  </si>
  <si>
    <t>PZ žľabový hák | 330 mm | 30x5/550</t>
  </si>
  <si>
    <t>PZ žľabový hák | 400 mm | 30x5</t>
  </si>
  <si>
    <t>PZ žľabový hák čelový s pätkou | 250 mm</t>
  </si>
  <si>
    <t>PZ žľabový hák čelový s pätkou | 330 mm</t>
  </si>
  <si>
    <t>PZ žľabový hák krátky | 330 mm | 30x5/460</t>
  </si>
  <si>
    <t>PZ zvodová rúra | Ø 60 | 2 m</t>
  </si>
  <si>
    <t xml:space="preserve">PZ zvodová rúra | Ø 60 | 3 m </t>
  </si>
  <si>
    <t>PZ zvodová rúra | Ø 80 | 1m</t>
  </si>
  <si>
    <t xml:space="preserve">PZ zvodová rúra | Ø 80 | 3 m </t>
  </si>
  <si>
    <t>PZ zvodová rúra | Ø 80 | 4 m</t>
  </si>
  <si>
    <t>PZ zvodová rúra | Ø 100 | 2 m</t>
  </si>
  <si>
    <t xml:space="preserve">PZ zvodová rúra | Ø 100 | 3 m </t>
  </si>
  <si>
    <t>PZ zvodová rúra | Ø 100 | 4 m</t>
  </si>
  <si>
    <t>PZ zvodová rúra | Ø 100 | 5 m</t>
  </si>
  <si>
    <t>PZ zvodová rúra | Ø 120 | 2 m</t>
  </si>
  <si>
    <t xml:space="preserve">PZ zvodová rúra | Ø 120 | 3 m </t>
  </si>
  <si>
    <t>PZ zvodová rúra | Ø 120 | 4 m</t>
  </si>
  <si>
    <t>PZ zvodová rúra | Ø 120 | 5 m</t>
  </si>
  <si>
    <t>PZ zvodová rúra | Ø 150 | 2 m</t>
  </si>
  <si>
    <t>PZ zvodová rúra | Ø 150 | 4 m</t>
  </si>
  <si>
    <t>PZ žľabové čelo falcovacie | 200 mm</t>
  </si>
  <si>
    <t>PZ žľabové čelo falcovacie | 250 mm</t>
  </si>
  <si>
    <t>PZ žľabové čelo falcovacie | 330 mm</t>
  </si>
  <si>
    <t>PZ žľabové čelo falcovacie | 400 mm</t>
  </si>
  <si>
    <t>PZ žľabové čelo s tesniacou gumou | 250 mm</t>
  </si>
  <si>
    <t>PZ žľabové čelo s tesniacou gumou | 330 mm</t>
  </si>
  <si>
    <t>PZ žľabové čelo nafalcované | 250 mm</t>
  </si>
  <si>
    <t>PZ žľabové čelo nafalcované | 330 mm</t>
  </si>
  <si>
    <t>PZ kotlík kónický | 200 mm | 60</t>
  </si>
  <si>
    <t>PZ kotlík kónický | 250 mm | 80</t>
  </si>
  <si>
    <t>PZ kotlík kónický | 330 mm | 100</t>
  </si>
  <si>
    <t>PZ kotlík kónický | 330 mm | 120</t>
  </si>
  <si>
    <t>PZ kotlík kónický | 400 mm | 120</t>
  </si>
  <si>
    <t>PZ kotlík kónický | 400 mm | 150</t>
  </si>
  <si>
    <t>PZ kotlík zlučovací | Ø 100</t>
  </si>
  <si>
    <t>PZ kotlík zlučovací | Ø 120</t>
  </si>
  <si>
    <t>PZ koleno 72 ° | Ø 60</t>
  </si>
  <si>
    <t>PZ koleno 72 ° | Ø 80</t>
  </si>
  <si>
    <t>PZ koleno 72 ° | Ø 100</t>
  </si>
  <si>
    <t>PZ koleno 72 ° | Ø 120</t>
  </si>
  <si>
    <t>PZ koleno 72 ° | Ø 150</t>
  </si>
  <si>
    <t>PZ objímka M10 | Ø 80</t>
  </si>
  <si>
    <t>Tŕň objímky M10 | 160 mm</t>
  </si>
  <si>
    <t>PZ koleno výtokové 72 ° | Ø 80</t>
  </si>
  <si>
    <t>PZ koleno výtokové 72 ° | Ø 100</t>
  </si>
  <si>
    <t>PZ koleno výtokové 72 ° | Ø 120</t>
  </si>
  <si>
    <t>PZ koleno soklové, odskok 60 mm | Ø 80</t>
  </si>
  <si>
    <t>PZ koleno soklové, odskok 60 mm | Ø 100</t>
  </si>
  <si>
    <t>PZ koleno soklové, odskok 60 mm | Ø 120</t>
  </si>
  <si>
    <t>PZ výpust dažďovej vody  | Ø 80</t>
  </si>
  <si>
    <t>PZ výpust dažďovej vody  | Ø 100</t>
  </si>
  <si>
    <t>PZ výpust dažďovej vody  | Ø 120</t>
  </si>
  <si>
    <t>PZ odbočka atypická 72 ° | 80/80</t>
  </si>
  <si>
    <t>PZ odbočka atypická 72 ° | 100/80</t>
  </si>
  <si>
    <t>PZ odbočka atypická 72 ° | 100/100</t>
  </si>
  <si>
    <t>PZ odbočka atypická 72 ° | 120/80</t>
  </si>
  <si>
    <t>PZ odbočka atypická 72 ° | 120/100</t>
  </si>
  <si>
    <t>PZ odbočka atypická 72 ° | 120/120</t>
  </si>
  <si>
    <t>PZ lapač lístia  | Ø 80</t>
  </si>
  <si>
    <t>PZ lapač lístia  | Ø 120</t>
  </si>
  <si>
    <t>PZ žľabová spojka | 250 mm</t>
  </si>
  <si>
    <t>PZ žľabová spojka | 330 mm</t>
  </si>
  <si>
    <t>PZ objímka M10 | Ø 100</t>
  </si>
  <si>
    <t>PZ objímka M10 | Ø 120</t>
  </si>
  <si>
    <t>PZ objímka M10 | Ø 150</t>
  </si>
  <si>
    <t>Tŕň objímky M10 | 205 mm</t>
  </si>
  <si>
    <t>Tŕň objímky M10 | 305 mm</t>
  </si>
  <si>
    <t>PZ žľab polkruhový s čelom | 250 mm | 2 m</t>
  </si>
  <si>
    <t>PZ žľab polkruhový s čelom | 330 mm | 2 m</t>
  </si>
  <si>
    <t>PZ žľabový hák | 250 mm</t>
  </si>
  <si>
    <t>PZ žľabový hák | 330 mm</t>
  </si>
  <si>
    <t>PZ žľabový hák očíslovaný 1- 10 | 250 mm</t>
  </si>
  <si>
    <t>PZ žľabový hák očíslovaný 1- 11 | 330 mm</t>
  </si>
  <si>
    <t>PZ žlabový hák čelový | 250 mm</t>
  </si>
  <si>
    <t>PZ žlabový hák čelový | 330 mm</t>
  </si>
  <si>
    <t>PZ zvodová rúra | Ø 80 | 1 m</t>
  </si>
  <si>
    <t>PZ zvodová rúra | Ø 100 | 1 m</t>
  </si>
  <si>
    <t>PZ zvodová rúra | Ø 120 | 1 m</t>
  </si>
  <si>
    <t>PZ žľabový roh | 250 mm</t>
  </si>
  <si>
    <t>PZ žľabový roh | 330 mm</t>
  </si>
  <si>
    <t>PZ kotlík kónický | 250 mm | 100</t>
  </si>
  <si>
    <t>PZ kotlík hranatý | Ø 80 | 200x200x250</t>
  </si>
  <si>
    <t>PZ kotlík hranatý | Ø 100 | 200x200x250</t>
  </si>
  <si>
    <t>PZ kotlík hranatý | Ø 120 | 200x200x250</t>
  </si>
  <si>
    <t>PZ žľabové hrdlo | 250 mm | 100</t>
  </si>
  <si>
    <t>PZ žľabové hrdlo | 330 mm | 120</t>
  </si>
  <si>
    <t>PZ koleno horné | Ø 80</t>
  </si>
  <si>
    <t>PZ koleno horné | Ø 100</t>
  </si>
  <si>
    <t>PZ koleno horné | Ø 120</t>
  </si>
  <si>
    <t>PZ koleno výtokové | Ø 80</t>
  </si>
  <si>
    <t>PZ koleno výtokové | Ø 100</t>
  </si>
  <si>
    <t>PZ koleno výtokové | Ø 120</t>
  </si>
  <si>
    <t>PZ výpusť dažďovej vody | Ø 80</t>
  </si>
  <si>
    <t>PZ výpusť dažďovej vody | Ø 100</t>
  </si>
  <si>
    <t>PZ výpusť dažďovej vody | Ø 120</t>
  </si>
  <si>
    <t>PZ odobočka atypická X ° | 80/80</t>
  </si>
  <si>
    <t>PZ odobočka atypická X ° | 100/80</t>
  </si>
  <si>
    <t>PZ odobočka atypická X ° | 100/100</t>
  </si>
  <si>
    <t>PZ odobočka atypická X ° | 120/80</t>
  </si>
  <si>
    <t>PZ odobočka atypická X ° | 120/100</t>
  </si>
  <si>
    <t>PZ odobočka atypická X ° | 120/120</t>
  </si>
  <si>
    <t>PZ komínový kohút  | Ø 120 | dĺ. 1000 mm</t>
  </si>
  <si>
    <t>PZ komínový kohút  | Ø 125 | dĺ. 1000 mm</t>
  </si>
  <si>
    <t>PZ komínový kohút  | Ø 132 | dĺ. 1000 mm</t>
  </si>
  <si>
    <t>PZ komínový kohút  | Ø 145 | dĺ. 1000 mm</t>
  </si>
  <si>
    <t>PZ komínový kohút  | Ø 152 | dĺ. 1000 mm</t>
  </si>
  <si>
    <t>PZ komínový kohút  | Ø 160 | dĺ. 1000 mm</t>
  </si>
  <si>
    <t>PZ komínový kohút  | Ø 180 | dĺ. 1000 mm</t>
  </si>
  <si>
    <t>PZ komínový kohút  | Ø 200 | dĺ. 1000 mm</t>
  </si>
  <si>
    <t>PZ plech pod pec | 625x500 mm</t>
  </si>
  <si>
    <t>PZ plech pod pec | 625x1000 mm</t>
  </si>
  <si>
    <t>Žľab polkruhový  | 250 mm | 2 m</t>
  </si>
  <si>
    <t>Žľab polkruhový  | 250 mm | 3 m</t>
  </si>
  <si>
    <t>Žľab polkruhový  | 250 mm | 4 m</t>
  </si>
  <si>
    <t>Žľab polkruhový  | 250 mm | 6 m</t>
  </si>
  <si>
    <t>Žľab polkruhový  | 330 mm | 2 m</t>
  </si>
  <si>
    <t>Žľab polkruhový  | 330 mm | 3 m</t>
  </si>
  <si>
    <t>Žľab polkruhový  | 330 mm | 4 m</t>
  </si>
  <si>
    <t>Žľab polkruhový  | 330 mm | 6 m</t>
  </si>
  <si>
    <t>Žľabový hák | 250 mm | 25x5 | 480</t>
  </si>
  <si>
    <t>Žľabový hák | 330 mm | 30x5 | 550</t>
  </si>
  <si>
    <t>Žľabový hák čelový s pätkou | 250 mm</t>
  </si>
  <si>
    <t>Žľabový hák čelový s pätkou | 330 mm</t>
  </si>
  <si>
    <t>Zvodová rúra | Ø 80 | 1 m</t>
  </si>
  <si>
    <t>Zvodová rúra | Ø 80 | 3 m</t>
  </si>
  <si>
    <t>Zvodová rúra | Ø 80 | 4 m</t>
  </si>
  <si>
    <t>Zvodová rúra | Ø 100 | 1 m</t>
  </si>
  <si>
    <t>Zvodová rúra | Ø 100 | 3 m</t>
  </si>
  <si>
    <t>Zvodová rúra | Ø 100 | 4 m</t>
  </si>
  <si>
    <t>Zvodová rúra | Ø 120 | 1 m</t>
  </si>
  <si>
    <t>Zvodová rúra | Ø 120 | 3 m</t>
  </si>
  <si>
    <t>Zvodová rúra | Ø 120 | 4 m</t>
  </si>
  <si>
    <t>Žľabový roh vonkajší | 250 mm</t>
  </si>
  <si>
    <t>Žľabový roh vonkajší | 330 mm</t>
  </si>
  <si>
    <t>Žľabový roh vnútorný | 250 mm</t>
  </si>
  <si>
    <t>Žľabový roh vnútorný | 330 mm</t>
  </si>
  <si>
    <t>Žľabové čelo falcovacie | 250 mm</t>
  </si>
  <si>
    <t>Žľabové čelo falcovacie | 330 mm</t>
  </si>
  <si>
    <t>Kotlík kónický | 250 | 80</t>
  </si>
  <si>
    <t>Kotlík kónický | 330 | 100</t>
  </si>
  <si>
    <t>Kotlík kónický | 330 | 120</t>
  </si>
  <si>
    <t>Koleno zvárané | Ø 80</t>
  </si>
  <si>
    <t>Koleno zvárané | Ø 100</t>
  </si>
  <si>
    <t>Koleno zvárané | Ø 120</t>
  </si>
  <si>
    <t>Koleno soklové 60 ° | Ø 80</t>
  </si>
  <si>
    <t>Koleno soklové 60 ° | Ø 100</t>
  </si>
  <si>
    <t>Koleno soklové 60 ° | Ø 120</t>
  </si>
  <si>
    <t>Výpust dažďovej vody | Ø 80</t>
  </si>
  <si>
    <t>Výpust dažďovej vody | Ø 100</t>
  </si>
  <si>
    <t>Výpust dažďovej vody | Ø 120</t>
  </si>
  <si>
    <t>Objímka | Ø 80</t>
  </si>
  <si>
    <t>Objímka | Ø 100</t>
  </si>
  <si>
    <t>Objímka | Ø 120</t>
  </si>
  <si>
    <t>LP žľabová spojka | 250 mm</t>
  </si>
  <si>
    <t>LP žľabová spojka | 330 mm</t>
  </si>
  <si>
    <t>LP spojka zvodovej rúry | Ø 80</t>
  </si>
  <si>
    <t>LP spojka zvodovej rúry | Ø 100</t>
  </si>
  <si>
    <t>LP spojka zvodovej rúry | Ø 120</t>
  </si>
  <si>
    <t>PZ žľabový roh vnútorný | 200 mm</t>
  </si>
  <si>
    <t>PZ žľabový roh vonkajší | 200 mm</t>
  </si>
  <si>
    <t>PZ žľabový roh vnútorný | 250 mm</t>
  </si>
  <si>
    <t>PZ žľabový roh vonkajší | 250 mm</t>
  </si>
  <si>
    <t>PZ žľabový roh vnútorný | 330 mm</t>
  </si>
  <si>
    <t>PZ žľabový roh vonkajší | 330 mm</t>
  </si>
  <si>
    <t>PZ žľabový roh vnútorný | 400 mm</t>
  </si>
  <si>
    <t>PZ žľabový roh vonkajší | 400 mm</t>
  </si>
  <si>
    <t>PZ objímka M10 | Ø 60</t>
  </si>
  <si>
    <t xml:space="preserve">Cena </t>
  </si>
  <si>
    <t>Objednané množstvá</t>
  </si>
  <si>
    <t>Snehové zábrany</t>
  </si>
  <si>
    <t>Cena</t>
  </si>
  <si>
    <t>Strešné lávky</t>
  </si>
  <si>
    <t>Fotovoltika</t>
  </si>
  <si>
    <t>Ochrana proti pádu / kotviace body</t>
  </si>
  <si>
    <t>Dĺžka</t>
  </si>
  <si>
    <t>Strešné fólie</t>
  </si>
  <si>
    <t>rol</t>
  </si>
  <si>
    <t>Pásky</t>
  </si>
  <si>
    <t>Hrebeň</t>
  </si>
  <si>
    <t>Držiak hrebeň. laty  CoroBLACH 40/210</t>
  </si>
  <si>
    <t>Držiak hrebeň. laty  CoroNIT 50/210</t>
  </si>
  <si>
    <t>Úžľabie</t>
  </si>
  <si>
    <t>Riešenia odkvapovej hrany</t>
  </si>
  <si>
    <t>m</t>
  </si>
  <si>
    <t>GALECO STAL2</t>
  </si>
  <si>
    <t>GALECO NOVA</t>
  </si>
  <si>
    <t>GALECO PVC2</t>
  </si>
  <si>
    <t>GALECO PVC</t>
  </si>
  <si>
    <t>Strešné priechodky</t>
  </si>
  <si>
    <t>Anténne priechodky</t>
  </si>
  <si>
    <t>Priechodky pre solárne systémy</t>
  </si>
  <si>
    <t>Spojovacie rúry</t>
  </si>
  <si>
    <t>Redukcie</t>
  </si>
  <si>
    <t>Ventilačné hlavice FLATLINE REGULAR</t>
  </si>
  <si>
    <t>Ventilačné turbíny FLATLINE ROTO</t>
  </si>
  <si>
    <t>Príslušenstvo</t>
  </si>
  <si>
    <t>Priechod cez membránu</t>
  </si>
  <si>
    <t>Hroty proti vtákom</t>
  </si>
  <si>
    <t>Kondenzátor</t>
  </si>
  <si>
    <t>Dištančné podložky a vyrovnávacie kliny</t>
  </si>
  <si>
    <t>Klin 1 L</t>
  </si>
  <si>
    <t>Klin 2 L</t>
  </si>
  <si>
    <t>100 ks</t>
  </si>
  <si>
    <t>Klin 2 S</t>
  </si>
  <si>
    <t>Klin 3 L</t>
  </si>
  <si>
    <t>Klin 3 S</t>
  </si>
  <si>
    <t>Klin 4 L</t>
  </si>
  <si>
    <t>Klin 4 S</t>
  </si>
  <si>
    <t>Ventilačné hlavice ECOLINE a ROTOLINE</t>
  </si>
  <si>
    <t>Vrchné pásy</t>
  </si>
  <si>
    <t>Produkt</t>
  </si>
  <si>
    <t>Spodné pásy</t>
  </si>
  <si>
    <t>Parozábrana</t>
  </si>
  <si>
    <t>Oxid</t>
  </si>
  <si>
    <t>Iné</t>
  </si>
  <si>
    <t>PVC fólie</t>
  </si>
  <si>
    <t>l</t>
  </si>
  <si>
    <t>TPO/FPO fólie</t>
  </si>
  <si>
    <t>PIR FA</t>
  </si>
  <si>
    <t>Balenie</t>
  </si>
  <si>
    <t>PIR M/MF</t>
  </si>
  <si>
    <t>PIR FA TE/ FA TE F</t>
  </si>
  <si>
    <t>Bauder PIR PLUS</t>
  </si>
  <si>
    <t>Bauder PIR PSF</t>
  </si>
  <si>
    <t>Bauder PIR SDS</t>
  </si>
  <si>
    <t>Bauder PIR AZS</t>
  </si>
  <si>
    <t>Bauder PIR MDE*</t>
  </si>
  <si>
    <t>Bauder ostatné</t>
  </si>
  <si>
    <t>Skrutky</t>
  </si>
  <si>
    <t>Bauder LES SET</t>
  </si>
  <si>
    <t>PIR LES SET 1</t>
  </si>
  <si>
    <t>PIR LES SET 2</t>
  </si>
  <si>
    <t>PIR LES SET 3</t>
  </si>
  <si>
    <t>PIR LES SET 4</t>
  </si>
  <si>
    <t>PIR LES SET 5</t>
  </si>
  <si>
    <t>15ffff013</t>
  </si>
  <si>
    <t>15ffff014</t>
  </si>
  <si>
    <t>15ffff023</t>
  </si>
  <si>
    <t>15ffff024</t>
  </si>
  <si>
    <t>15ffff033</t>
  </si>
  <si>
    <t>15ffff034</t>
  </si>
  <si>
    <t>15ffff043</t>
  </si>
  <si>
    <t>15ffff061</t>
  </si>
  <si>
    <t>15ffff063</t>
  </si>
  <si>
    <t>15ffff064</t>
  </si>
  <si>
    <t>15ffff071</t>
  </si>
  <si>
    <t>15ffff073</t>
  </si>
  <si>
    <t>15ffff074</t>
  </si>
  <si>
    <t>15ffff081</t>
  </si>
  <si>
    <t>15ffff083</t>
  </si>
  <si>
    <t>15ffff084</t>
  </si>
  <si>
    <t>15ffff111</t>
  </si>
  <si>
    <t>15ffff112</t>
  </si>
  <si>
    <t>15ffff113</t>
  </si>
  <si>
    <t>15ffff114</t>
  </si>
  <si>
    <t>15ffff141</t>
  </si>
  <si>
    <t>15ffff142</t>
  </si>
  <si>
    <t>15ffff143</t>
  </si>
  <si>
    <t>15ffff144</t>
  </si>
  <si>
    <t>15ffff151</t>
  </si>
  <si>
    <t>15ffff152</t>
  </si>
  <si>
    <t>15ffff153</t>
  </si>
  <si>
    <t>15ffff154</t>
  </si>
  <si>
    <t>15ffff155</t>
  </si>
  <si>
    <t>15ffff161</t>
  </si>
  <si>
    <t>15ffff162</t>
  </si>
  <si>
    <t>15ffff163</t>
  </si>
  <si>
    <t>15ffff164</t>
  </si>
  <si>
    <t>15ffff171</t>
  </si>
  <si>
    <t>15ffff172</t>
  </si>
  <si>
    <t>15ffff173</t>
  </si>
  <si>
    <t>15ffff174</t>
  </si>
  <si>
    <t>15ffff181</t>
  </si>
  <si>
    <t>15ffff182</t>
  </si>
  <si>
    <t>15ffff183</t>
  </si>
  <si>
    <t>15ffff184</t>
  </si>
  <si>
    <t>15ffff193</t>
  </si>
  <si>
    <t>15ffff201</t>
  </si>
  <si>
    <t>15ffff202</t>
  </si>
  <si>
    <t>15ffff203</t>
  </si>
  <si>
    <t>15ffff204</t>
  </si>
  <si>
    <t>15ffff211</t>
  </si>
  <si>
    <t>15ffff212</t>
  </si>
  <si>
    <t>15ffff213</t>
  </si>
  <si>
    <t>15ffff214</t>
  </si>
  <si>
    <t>15ffff301</t>
  </si>
  <si>
    <t>15ffff302</t>
  </si>
  <si>
    <t>15ffff303</t>
  </si>
  <si>
    <t>15ffff311</t>
  </si>
  <si>
    <t>15ffff312</t>
  </si>
  <si>
    <t>15ffff313</t>
  </si>
  <si>
    <t>15ffff321</t>
  </si>
  <si>
    <t>15ffff322</t>
  </si>
  <si>
    <t>15ffff323</t>
  </si>
  <si>
    <t>15ffff332</t>
  </si>
  <si>
    <t>15ffff333</t>
  </si>
  <si>
    <t>Podstavce pod hlavice a priechodky</t>
  </si>
  <si>
    <t>PZ žľabový hák | 250 mm | 30x4/440</t>
  </si>
  <si>
    <t>Lakoplastované plechy a pozinkované plechy</t>
  </si>
  <si>
    <r>
      <t>m</t>
    </r>
    <r>
      <rPr>
        <vertAlign val="superscript"/>
        <sz val="11"/>
        <color theme="1"/>
        <rFont val="Calibri"/>
        <family val="2"/>
        <charset val="238"/>
        <scheme val="minor"/>
      </rPr>
      <t>2</t>
    </r>
  </si>
  <si>
    <t>Titanzinkové, medené, nerezové, hliníkové plechy</t>
  </si>
  <si>
    <t>Titanzinkový plech VM ZNIC, 1000 mm, zvitkový - Natural</t>
  </si>
  <si>
    <t>Titanzinkový plech VM ZNIC, 1000 mm, zvitkový - Quartz</t>
  </si>
  <si>
    <t>Titanzinkový plech VM ZNIC, 1000 mm, zvitkový - Anthra</t>
  </si>
  <si>
    <t>Titanzinkový plech VM ZNIC, 1000 mm, zvitkový - Pigmento</t>
  </si>
  <si>
    <t>Hliníkové plechy</t>
  </si>
  <si>
    <t>kg</t>
  </si>
  <si>
    <t>Poplastované plechy</t>
  </si>
  <si>
    <t>Strešná krytina SCHLEBACH</t>
  </si>
  <si>
    <t>dopyt</t>
  </si>
  <si>
    <t>Cena s fóliou</t>
  </si>
  <si>
    <t>Ponúkame variantu Schlebach Plus - vyprofilovanie jedného alebo dvoch prelisov pozdĺž pásov.</t>
  </si>
  <si>
    <t>Strešná krytina CLIP PANEL</t>
  </si>
  <si>
    <t>Ponúkame variantu Clip panel Plus - vyprofilovanie jedného alebo dvoch prelisov pozdĺž pásov.</t>
  </si>
  <si>
    <r>
      <t>Ceny sú uvádzané bez DPH za m</t>
    </r>
    <r>
      <rPr>
        <b/>
        <vertAlign val="superscript"/>
        <sz val="14"/>
        <rFont val="Calibri"/>
        <family val="2"/>
        <charset val="238"/>
        <scheme val="minor"/>
      </rPr>
      <t>2</t>
    </r>
    <r>
      <rPr>
        <b/>
        <sz val="14"/>
        <rFont val="Calibri"/>
        <family val="2"/>
        <charset val="238"/>
        <scheme val="minor"/>
      </rPr>
      <t xml:space="preserve"> krycej plochy krytiny.</t>
    </r>
  </si>
  <si>
    <t>Oplechovania k strešným krytinám CLIP PANEL a SCHLEBACH</t>
  </si>
  <si>
    <t>Hrebenáč oblý - STANDARD</t>
  </si>
  <si>
    <t>Hrebenáč oblý - ELEGANZ</t>
  </si>
  <si>
    <t>Hrebenáč oblý - STRONG</t>
  </si>
  <si>
    <t>Čelo hrebenáča - štít - STANDARD</t>
  </si>
  <si>
    <t>Čelo hrebenáča - štít - ELEGANZ</t>
  </si>
  <si>
    <t>Čelo hrebenáča - štít - STRONG</t>
  </si>
  <si>
    <t>Čelo hrebenáča - nárožie - STANDARD</t>
  </si>
  <si>
    <t>Čelo hrebenáča - nárožie - ELEGANZ</t>
  </si>
  <si>
    <t>Čelo hrebenáča - nárožie - STRONG</t>
  </si>
  <si>
    <t>Sneholap oblúkový - STANDARD</t>
  </si>
  <si>
    <t>Sneholap oblúkový - ELEGANZ</t>
  </si>
  <si>
    <t>Sneholap oblúkový - STRONG</t>
  </si>
  <si>
    <t xml:space="preserve">Doplnky </t>
  </si>
  <si>
    <t>Falzgel Prefa</t>
  </si>
  <si>
    <t>ENKOLIT plastická hmota - balenie 11 kg</t>
  </si>
  <si>
    <t>Prestupové manžety (čierne)</t>
  </si>
  <si>
    <t>Prestupová manžeta GMF1</t>
  </si>
  <si>
    <t>Prestupová manžeta GMF2</t>
  </si>
  <si>
    <t>Prestupová manžeta GMF3</t>
  </si>
  <si>
    <t>Prestupová manžeta GMF4</t>
  </si>
  <si>
    <t>Prestupová manžeta GMF5</t>
  </si>
  <si>
    <t>Prestupová manžeta GMF6</t>
  </si>
  <si>
    <t>Prestupová manžeta GMF7</t>
  </si>
  <si>
    <t>Prestupová manžeta GMF8</t>
  </si>
  <si>
    <t>Prestupová manžeta GMF9</t>
  </si>
  <si>
    <t>Spojovací a tesniaci materiál</t>
  </si>
  <si>
    <t>Snehové zachytávače</t>
  </si>
  <si>
    <t>Snehový zachytávač na tegolu lakovaný RAL</t>
  </si>
  <si>
    <t>Snehový zachytávač na škridľu lakovaný RAL</t>
  </si>
  <si>
    <t>Doplnky k falcovanej krytine SCHLEBACH</t>
  </si>
  <si>
    <t xml:space="preserve">*strešné krytiny PES sú predávané s ochrannou fóliou. </t>
  </si>
  <si>
    <t>Strešná krytina EVROMODUL</t>
  </si>
  <si>
    <t>Priečny rez a rozmery</t>
  </si>
  <si>
    <t>Materiály</t>
  </si>
  <si>
    <t>Záruka</t>
  </si>
  <si>
    <t>PES</t>
  </si>
  <si>
    <t>20 rokov</t>
  </si>
  <si>
    <t>QUARTZ</t>
  </si>
  <si>
    <t>30 rokov</t>
  </si>
  <si>
    <t>STORM</t>
  </si>
  <si>
    <t>40 rokov</t>
  </si>
  <si>
    <t>AL STUCO</t>
  </si>
  <si>
    <t>60 rokov</t>
  </si>
  <si>
    <t>Oplechovania k strešným krytinám EVROVLNA a EVROMODUL</t>
  </si>
  <si>
    <t>LP žľabové čelo s gumovým tesnením | 250 mm</t>
  </si>
  <si>
    <t>LP žľabové čelo s gumovým tesnením | 333 mm</t>
  </si>
  <si>
    <t>5ffff221</t>
  </si>
  <si>
    <t>5ffff211</t>
  </si>
  <si>
    <t>bal.</t>
  </si>
  <si>
    <t>sada</t>
  </si>
  <si>
    <t>BauderSYN SVL-WB 300</t>
  </si>
  <si>
    <t>BauderSYN GV 120</t>
  </si>
  <si>
    <t>Hliníkový plech tabuľový d. 2000 mm - farebný Al</t>
  </si>
  <si>
    <t>Lapač lístia nájdete medzi pozinkovaným odkvapovým systémom.</t>
  </si>
  <si>
    <t>Strešná krytina EVROVLNA I.</t>
  </si>
  <si>
    <t>Strešná krytina EVROVLNA II. (tvar skladanej krytiny)</t>
  </si>
  <si>
    <t>Strešná krytina EVROTRAPÉZ TR8/N</t>
  </si>
  <si>
    <t>Strešná krytina EVROTRAPÉZ TR18/N</t>
  </si>
  <si>
    <t>Strešná krytina EVROTRAPÉZ TR35/N</t>
  </si>
  <si>
    <t>Strešná krytina EVROTRAPÉZ TR50/N</t>
  </si>
  <si>
    <t>KMH-30012</t>
  </si>
  <si>
    <t>KMH-30016</t>
  </si>
  <si>
    <t>KMH-30020</t>
  </si>
  <si>
    <t>KMH-30025</t>
  </si>
  <si>
    <t>KMH-30030</t>
  </si>
  <si>
    <t>KMH-30035</t>
  </si>
  <si>
    <t>KMH-30040</t>
  </si>
  <si>
    <t>KMH-35016</t>
  </si>
  <si>
    <t>KMH-35020</t>
  </si>
  <si>
    <t>KMH-35025</t>
  </si>
  <si>
    <t>KMH-35030</t>
  </si>
  <si>
    <t>KMH-35035</t>
  </si>
  <si>
    <t>KMH-35040</t>
  </si>
  <si>
    <t>KMH-35045</t>
  </si>
  <si>
    <t>KMH-35050</t>
  </si>
  <si>
    <t>KMH-35060</t>
  </si>
  <si>
    <t>KMH-40016</t>
  </si>
  <si>
    <t>KMH-40020</t>
  </si>
  <si>
    <t>KMH-40025</t>
  </si>
  <si>
    <t>KMH-40030</t>
  </si>
  <si>
    <t>KMH-40035</t>
  </si>
  <si>
    <t>KMH-40040</t>
  </si>
  <si>
    <t>KMH-40045</t>
  </si>
  <si>
    <t>KMH-40050</t>
  </si>
  <si>
    <t>KMH-40060</t>
  </si>
  <si>
    <t>KMH-40070</t>
  </si>
  <si>
    <t>KMH-45016</t>
  </si>
  <si>
    <t>KMH-45020</t>
  </si>
  <si>
    <t>KMH-45025</t>
  </si>
  <si>
    <t>KMH-45030</t>
  </si>
  <si>
    <t>KMH-45035</t>
  </si>
  <si>
    <t>KMH-45040</t>
  </si>
  <si>
    <t>KMH-45045</t>
  </si>
  <si>
    <t>KMH-45050</t>
  </si>
  <si>
    <t>KMH-45060</t>
  </si>
  <si>
    <t>KMH-45070</t>
  </si>
  <si>
    <t>KMH-45080</t>
  </si>
  <si>
    <t>KMH-50025</t>
  </si>
  <si>
    <t>KMH-50030</t>
  </si>
  <si>
    <t>KMH-50035</t>
  </si>
  <si>
    <t>KMH-50040</t>
  </si>
  <si>
    <t>KMH-50045</t>
  </si>
  <si>
    <t>KMH-50050</t>
  </si>
  <si>
    <t>KMH-50060</t>
  </si>
  <si>
    <t>KMH-50070</t>
  </si>
  <si>
    <t>KMH-50080</t>
  </si>
  <si>
    <t>KMH-50090</t>
  </si>
  <si>
    <t>KMH-50100</t>
  </si>
  <si>
    <t>KMH-60040</t>
  </si>
  <si>
    <t>KMH-60050</t>
  </si>
  <si>
    <t>KMH-60060</t>
  </si>
  <si>
    <t>KMH-60070</t>
  </si>
  <si>
    <t>KMH-60080</t>
  </si>
  <si>
    <t>KMH-60090</t>
  </si>
  <si>
    <t>KMH-60100</t>
  </si>
  <si>
    <t>KMH-60110</t>
  </si>
  <si>
    <t>KMH-60120</t>
  </si>
  <si>
    <t>KMH-60140</t>
  </si>
  <si>
    <t>KMH-60160</t>
  </si>
  <si>
    <t>KMH-60180</t>
  </si>
  <si>
    <t>KMH-60200</t>
  </si>
  <si>
    <t>Skrutka do dreva so zápustnou hlavou (PZ)</t>
  </si>
  <si>
    <t>Skrutka konštrukčná s tanierovou hlavou (TX)</t>
  </si>
  <si>
    <t>WKCP-06050</t>
  </si>
  <si>
    <t>WKCP-06060</t>
  </si>
  <si>
    <t>WKCP-06070</t>
  </si>
  <si>
    <t>WKCP-06080</t>
  </si>
  <si>
    <t>WKCP-06090(100)</t>
  </si>
  <si>
    <t>WKCP-06100(100)</t>
  </si>
  <si>
    <t>WKCP-06120(100)</t>
  </si>
  <si>
    <t>WKCP-06140(100)</t>
  </si>
  <si>
    <t>WKCP-06160(100)</t>
  </si>
  <si>
    <t>WKCP-06180(100)</t>
  </si>
  <si>
    <t>WKCP-06200(100)</t>
  </si>
  <si>
    <t>WKCP-06220(100)</t>
  </si>
  <si>
    <t>WKCP-06240(100)</t>
  </si>
  <si>
    <t>WKCP-06260</t>
  </si>
  <si>
    <t>WKCP-06280(100)</t>
  </si>
  <si>
    <t>WKCP-06300(100)</t>
  </si>
  <si>
    <t>WKCP-08040</t>
  </si>
  <si>
    <t>WKCP-08050</t>
  </si>
  <si>
    <t>WKCP-08060</t>
  </si>
  <si>
    <t>WKCP-08080</t>
  </si>
  <si>
    <t>WKCP-08100</t>
  </si>
  <si>
    <t>WKCP-08120</t>
  </si>
  <si>
    <t>WKCP-08140(25)</t>
  </si>
  <si>
    <t>WKCP-08160(25)</t>
  </si>
  <si>
    <t>WKCP-08180</t>
  </si>
  <si>
    <t>WKCP-08200</t>
  </si>
  <si>
    <t>WKCP-08220</t>
  </si>
  <si>
    <t>WKCP-08240</t>
  </si>
  <si>
    <t>WKCP-08260</t>
  </si>
  <si>
    <t>WKCP-08280</t>
  </si>
  <si>
    <t>WKCP-08300</t>
  </si>
  <si>
    <t>WKCP-08320</t>
  </si>
  <si>
    <t>WKCP-08340</t>
  </si>
  <si>
    <t>WKCP-08360</t>
  </si>
  <si>
    <t>WKCP-08380</t>
  </si>
  <si>
    <t>WKCP-08400</t>
  </si>
  <si>
    <t>WKCP-10120(25)</t>
  </si>
  <si>
    <t>WKCP-10140(25)</t>
  </si>
  <si>
    <t>WKCP-10160(25)</t>
  </si>
  <si>
    <t>WKCP-10180(25)</t>
  </si>
  <si>
    <t>WKCP-10200(25)</t>
  </si>
  <si>
    <t>WKCP-10220</t>
  </si>
  <si>
    <t>WKCP-10240</t>
  </si>
  <si>
    <t>WKCP-10260</t>
  </si>
  <si>
    <t>WKCP-10280</t>
  </si>
  <si>
    <t>WKCP-10300</t>
  </si>
  <si>
    <t>WKCP-10320</t>
  </si>
  <si>
    <t>WKCP-10340</t>
  </si>
  <si>
    <t>WKCP-10360</t>
  </si>
  <si>
    <t>WKCP-10380</t>
  </si>
  <si>
    <t>WKCP-10400</t>
  </si>
  <si>
    <t>Skrutka konštrukčná so zápustnou hlavou (TX)</t>
  </si>
  <si>
    <t>KMWHT-30030</t>
  </si>
  <si>
    <t>KMWHT-30035</t>
  </si>
  <si>
    <t>KMWHT-30040</t>
  </si>
  <si>
    <t>KMWHT-35030</t>
  </si>
  <si>
    <t>KMWHT-35035</t>
  </si>
  <si>
    <t>KMWHT-35040</t>
  </si>
  <si>
    <t>KMWHT-35050</t>
  </si>
  <si>
    <t>KMWHT-40030</t>
  </si>
  <si>
    <t>KMWHT-40035</t>
  </si>
  <si>
    <t>KMWHT-40040(400)</t>
  </si>
  <si>
    <t>KMWHT-40045</t>
  </si>
  <si>
    <t>KMWHT-40050</t>
  </si>
  <si>
    <t>KMWHT-40060</t>
  </si>
  <si>
    <t>KMWHT-40070(200)</t>
  </si>
  <si>
    <t>KMWHT-45040</t>
  </si>
  <si>
    <t>KMWHT-45050</t>
  </si>
  <si>
    <t>KMWHT-45060</t>
  </si>
  <si>
    <t>KMWHT-45070</t>
  </si>
  <si>
    <t>KMWHT-45080</t>
  </si>
  <si>
    <t>KMWHT-50040</t>
  </si>
  <si>
    <t>KMWHT-50050</t>
  </si>
  <si>
    <t>KMWHT-50060</t>
  </si>
  <si>
    <t>KMWHT-50070</t>
  </si>
  <si>
    <t>KMWHT-50080</t>
  </si>
  <si>
    <t>KMWHT-50090</t>
  </si>
  <si>
    <t>KMWHT-50100</t>
  </si>
  <si>
    <t>KMWHT-50120</t>
  </si>
  <si>
    <t>KMWHT-60050</t>
  </si>
  <si>
    <t>KMWHT-60060(100)</t>
  </si>
  <si>
    <t>KMWHT-60070(100)</t>
  </si>
  <si>
    <t>KMWHT-60080(100)</t>
  </si>
  <si>
    <t>KMWHT-60090</t>
  </si>
  <si>
    <t>KMWHT-60100</t>
  </si>
  <si>
    <t>KMWHT-60120</t>
  </si>
  <si>
    <t>KMWHT-60140</t>
  </si>
  <si>
    <t>KMWHT-60160</t>
  </si>
  <si>
    <t>KMWHT-60180</t>
  </si>
  <si>
    <t>KMWHT-60200</t>
  </si>
  <si>
    <t>KMWHT-60220</t>
  </si>
  <si>
    <t>KMWHT-60240</t>
  </si>
  <si>
    <t>KMWHT-60260</t>
  </si>
  <si>
    <t>KMWHT-60280</t>
  </si>
  <si>
    <t>KMWHT-60300</t>
  </si>
  <si>
    <t>WKCS-08080(50)</t>
  </si>
  <si>
    <t>WKCS-08100(50)</t>
  </si>
  <si>
    <t>WKCS-08120(50)</t>
  </si>
  <si>
    <t>WKCS-08140(50)</t>
  </si>
  <si>
    <t>WKCS-08160(50)</t>
  </si>
  <si>
    <t>WKCS-08180(50)</t>
  </si>
  <si>
    <t>WKCS-08200(50)</t>
  </si>
  <si>
    <t>WKCS-08220(50)</t>
  </si>
  <si>
    <t>WKCS-08240(50)</t>
  </si>
  <si>
    <t>WKCS-08260(50)</t>
  </si>
  <si>
    <t>WKCS-08280(50)</t>
  </si>
  <si>
    <t>WKCS-08300(50)</t>
  </si>
  <si>
    <t>WKCS-08320(50)</t>
  </si>
  <si>
    <t>WKCS-08340(50)</t>
  </si>
  <si>
    <t>WKCS-08360(50)</t>
  </si>
  <si>
    <t>WKCS-08380(50)</t>
  </si>
  <si>
    <t>WKCS-08400(50)</t>
  </si>
  <si>
    <t>WKCS-10120</t>
  </si>
  <si>
    <t>WKCS-10140</t>
  </si>
  <si>
    <t>WKCS-10160(25)</t>
  </si>
  <si>
    <t>WKCS-10180(25)</t>
  </si>
  <si>
    <t>WKCS-10200(25)</t>
  </si>
  <si>
    <t>WKCS-10220</t>
  </si>
  <si>
    <t>WKCS-10240</t>
  </si>
  <si>
    <t>WKCS-10260</t>
  </si>
  <si>
    <t>WKCS-10280</t>
  </si>
  <si>
    <t>WKCS-10300</t>
  </si>
  <si>
    <t>WKCS-10320</t>
  </si>
  <si>
    <t>WKCS-10340</t>
  </si>
  <si>
    <t>WKCS-10360</t>
  </si>
  <si>
    <t>WKCS-10380</t>
  </si>
  <si>
    <t>WKCS-10400</t>
  </si>
  <si>
    <t>SKRUTKA SAMOZÁVRTNÁ ŠPECIÁLNA PRE KOTVENIE PLECHU K OCEĽOVÉMU PODKLADU HRÚBKY MAX. 12 mm</t>
  </si>
  <si>
    <t>WSS-55032</t>
  </si>
  <si>
    <t>WSS-55038</t>
  </si>
  <si>
    <t>WSS-55050</t>
  </si>
  <si>
    <t>WSS-55032-9006</t>
  </si>
  <si>
    <t>WSS-55038-8017</t>
  </si>
  <si>
    <t>SKRUTKA SAMOZÁVRTNÁ NA UPEVNENIE PLECHOVÝCH STREŠNÝCH KRYTÍN DO DREVENÉHO PODKLADU</t>
  </si>
  <si>
    <t>WFDOC-48025</t>
  </si>
  <si>
    <t>WFD-48025-3005</t>
  </si>
  <si>
    <t>WFD-48025-3009</t>
  </si>
  <si>
    <t>WFD-48025-3011</t>
  </si>
  <si>
    <t>WFD-48025-6005</t>
  </si>
  <si>
    <t>WFD-48025-6020</t>
  </si>
  <si>
    <t>WFD-48025-7016</t>
  </si>
  <si>
    <t>WFD-48025-7024</t>
  </si>
  <si>
    <t>WFD-48025-8004</t>
  </si>
  <si>
    <t>WFD-48025-8017</t>
  </si>
  <si>
    <t>WFD-48025-8019</t>
  </si>
  <si>
    <t>WFD-48025-9003</t>
  </si>
  <si>
    <t>WFD-48025-9005</t>
  </si>
  <si>
    <t>WFD-48025-9006</t>
  </si>
  <si>
    <t>WFD-48025-9010</t>
  </si>
  <si>
    <t>WFDOC-48035</t>
  </si>
  <si>
    <t>WFD-48035-3005</t>
  </si>
  <si>
    <t>WFD-48035-3009</t>
  </si>
  <si>
    <t>WFD-48035-3011</t>
  </si>
  <si>
    <t>WFD-48035-6005</t>
  </si>
  <si>
    <t>WFD-48035-6020</t>
  </si>
  <si>
    <t>WFD-48035-7016</t>
  </si>
  <si>
    <t>WFD-48035-7024</t>
  </si>
  <si>
    <t>WFD-48035-8004</t>
  </si>
  <si>
    <t>WFD-48035-8017</t>
  </si>
  <si>
    <t>WFD-48035-8019</t>
  </si>
  <si>
    <t>WFD-48035-9003</t>
  </si>
  <si>
    <t>WFD-48035-9005</t>
  </si>
  <si>
    <t>WFD-48035-9006</t>
  </si>
  <si>
    <t>WFD-48035-9010</t>
  </si>
  <si>
    <t>WFDOC-48055</t>
  </si>
  <si>
    <t>WFD-48055-3005</t>
  </si>
  <si>
    <t>WFD-48055-3009</t>
  </si>
  <si>
    <t>WFD-48055-3011</t>
  </si>
  <si>
    <t>WFD-48055-6005</t>
  </si>
  <si>
    <t>WFD-48055-6020</t>
  </si>
  <si>
    <t>WFD-48055-7016</t>
  </si>
  <si>
    <t>WFD-48055-7024</t>
  </si>
  <si>
    <t>WFD-48055-8004</t>
  </si>
  <si>
    <t>WFD-48055-8017</t>
  </si>
  <si>
    <t>WFD-48055-8019</t>
  </si>
  <si>
    <t>WFD-48055-9003</t>
  </si>
  <si>
    <t>WFD-48055-9005</t>
  </si>
  <si>
    <t>WFD-48055-9006</t>
  </si>
  <si>
    <t>WFD-48055-9010</t>
  </si>
  <si>
    <t>WFDOC-48070</t>
  </si>
  <si>
    <t>WFD-48070-3005</t>
  </si>
  <si>
    <t>WFD-48070-3009</t>
  </si>
  <si>
    <t>WFD-48070-3011</t>
  </si>
  <si>
    <t>WFD-48070-6005</t>
  </si>
  <si>
    <t>WFD-48070-6020</t>
  </si>
  <si>
    <t>WFD-48070-7016</t>
  </si>
  <si>
    <t>WFD-48070-7024</t>
  </si>
  <si>
    <t>WFD-48070-8004</t>
  </si>
  <si>
    <t>WFD-48070-8017</t>
  </si>
  <si>
    <t>WFD-48070-8019</t>
  </si>
  <si>
    <t>WFD-48070-9005</t>
  </si>
  <si>
    <t>WFD-48070-9006</t>
  </si>
  <si>
    <t>WFD-48070-9010</t>
  </si>
  <si>
    <t>WFDOC-48080</t>
  </si>
  <si>
    <t>WFD-48080-3009</t>
  </si>
  <si>
    <t>WFD-48080-7016</t>
  </si>
  <si>
    <t>WFD-48080-7024</t>
  </si>
  <si>
    <t>WFDOC-48100</t>
  </si>
  <si>
    <t>WFD-48100-7016</t>
  </si>
  <si>
    <t>WFD-48100-8017</t>
  </si>
  <si>
    <t>WDD-48035</t>
  </si>
  <si>
    <t>WDD-48035-3005</t>
  </si>
  <si>
    <t>WDD-48035-3009</t>
  </si>
  <si>
    <t>WDD-48035-3011</t>
  </si>
  <si>
    <t>WDD-48035-6005</t>
  </si>
  <si>
    <t>WDD-48035-6020</t>
  </si>
  <si>
    <t>WDD-48035-7016</t>
  </si>
  <si>
    <t>WDD-48035-7024</t>
  </si>
  <si>
    <t>WDD-48035-8004</t>
  </si>
  <si>
    <t>WDD-48035-8017</t>
  </si>
  <si>
    <t>WDD-48035-8019</t>
  </si>
  <si>
    <t>WDD-48035-9003</t>
  </si>
  <si>
    <t>WDD-48035-9005</t>
  </si>
  <si>
    <t>WDD-48035-9006</t>
  </si>
  <si>
    <t>WDD-48035-9010</t>
  </si>
  <si>
    <t>WSB-48016</t>
  </si>
  <si>
    <t>WSB-48019</t>
  </si>
  <si>
    <t>WSB-48025</t>
  </si>
  <si>
    <t>WSBP-48016</t>
  </si>
  <si>
    <t>WSBP-48019</t>
  </si>
  <si>
    <t>WSBP-48025</t>
  </si>
  <si>
    <t>WSBP-48019-3005</t>
  </si>
  <si>
    <t>WSBP-48019-3009</t>
  </si>
  <si>
    <t>WSBP-48019-3011</t>
  </si>
  <si>
    <t>WSBP-48019-6005</t>
  </si>
  <si>
    <t>WSBP-48019-6020</t>
  </si>
  <si>
    <t>WSBP-48019-7016</t>
  </si>
  <si>
    <t>WSBP-48019-7024</t>
  </si>
  <si>
    <t>WSBP-48019-8004</t>
  </si>
  <si>
    <t>WSBP-48019-8017</t>
  </si>
  <si>
    <t>WSBP-48019-8019</t>
  </si>
  <si>
    <t>WSBP-48019-9005</t>
  </si>
  <si>
    <t>WSBP-48019-9006</t>
  </si>
  <si>
    <t>WSBP-48019-9010</t>
  </si>
  <si>
    <t>SKRUTKA SAMOZÁVRTNÁ PRE SPOJENIE PLECHOV V PRESAHU</t>
  </si>
  <si>
    <t>SKRUTKA SAMOZÁVRTNÁ PRE SPOJENIE PLECHOV V PRESAHU, TX</t>
  </si>
  <si>
    <t>WSBP-T-48019</t>
  </si>
  <si>
    <t>WSBP-T-48019-3005</t>
  </si>
  <si>
    <t>WSBP-T-48019-3009</t>
  </si>
  <si>
    <t>WSBP-T-48019-3011</t>
  </si>
  <si>
    <t>WSBP-T-48019-6005</t>
  </si>
  <si>
    <t>WSBP-T-48019-6020</t>
  </si>
  <si>
    <t>WSBP-T-48019-7016</t>
  </si>
  <si>
    <t>WSBP-T-48019-7024</t>
  </si>
  <si>
    <t>WSBP-T-48019-8004</t>
  </si>
  <si>
    <t>WSBP-T-48019-8017</t>
  </si>
  <si>
    <t>WSBP-T-48019-8019</t>
  </si>
  <si>
    <t>WSBP-T-48019-9003</t>
  </si>
  <si>
    <t>WSBP-T-48019-9005</t>
  </si>
  <si>
    <t>WSBP-T-48019-9006</t>
  </si>
  <si>
    <t>WSBP-T-48019-9010</t>
  </si>
  <si>
    <t>SKRUTKA SAMOZÁVRTNÁ PRE KOTVENIE PLECHU DO OCEĽOVÉHO PODKLADU HRÚBKY MAX. 3 mm</t>
  </si>
  <si>
    <t>WFOC-48016</t>
  </si>
  <si>
    <t>WFOC-48019(250)</t>
  </si>
  <si>
    <t>WFOC-48025</t>
  </si>
  <si>
    <t>WFOC-55019</t>
  </si>
  <si>
    <t>WFOC-55025</t>
  </si>
  <si>
    <t>WFOC-55032</t>
  </si>
  <si>
    <t>WFOC-55038</t>
  </si>
  <si>
    <t>WFOC-55045</t>
  </si>
  <si>
    <t>WFOC-55050</t>
  </si>
  <si>
    <t>WFOC-55060</t>
  </si>
  <si>
    <t>WFOC-55075</t>
  </si>
  <si>
    <t>WFOC-63025</t>
  </si>
  <si>
    <t>WFOC-63032</t>
  </si>
  <si>
    <t>WF-48019-3005(250)</t>
  </si>
  <si>
    <t>WF-48019-3009(250)</t>
  </si>
  <si>
    <t>WF-48019-3011(250)</t>
  </si>
  <si>
    <t>WF-48019-6005(250)</t>
  </si>
  <si>
    <t>WF-48019-6020(250)</t>
  </si>
  <si>
    <t>WF-48019-7016(250)</t>
  </si>
  <si>
    <t>WF-48019-7024(250)</t>
  </si>
  <si>
    <t>WF-48019-8004(250)</t>
  </si>
  <si>
    <t>WF-48019-8017(250)</t>
  </si>
  <si>
    <t>WF-48019-8019(250)</t>
  </si>
  <si>
    <t>WF-48019-9003(250)</t>
  </si>
  <si>
    <t>WF-48019-9005(250)</t>
  </si>
  <si>
    <t>WF-48019-9006(250)</t>
  </si>
  <si>
    <t>WF-48019-9010(250)</t>
  </si>
  <si>
    <t>WF-48025-3005</t>
  </si>
  <si>
    <t>WF-48025-3009</t>
  </si>
  <si>
    <t>WF-48025-3011</t>
  </si>
  <si>
    <t>WF-48025-6005</t>
  </si>
  <si>
    <t>WF-48025-6020</t>
  </si>
  <si>
    <t>WF-48025-7016</t>
  </si>
  <si>
    <t>WF-48025-7024</t>
  </si>
  <si>
    <t>WF-48025-8004</t>
  </si>
  <si>
    <t>WF-48025-8017</t>
  </si>
  <si>
    <t>WF-48025-8019</t>
  </si>
  <si>
    <t>WF-48025-9003</t>
  </si>
  <si>
    <t>WF-48025-9005</t>
  </si>
  <si>
    <t>WF-48025-9006</t>
  </si>
  <si>
    <t>WF-48025-9010</t>
  </si>
  <si>
    <t>WFOC-48035</t>
  </si>
  <si>
    <t>WF-48035-3005</t>
  </si>
  <si>
    <t>WF-48035-3009</t>
  </si>
  <si>
    <t>WF-48035-3011</t>
  </si>
  <si>
    <t>WF-48035-6005</t>
  </si>
  <si>
    <t>WF-48035-6020</t>
  </si>
  <si>
    <t>WF-48035-7016</t>
  </si>
  <si>
    <t>WF-48035-7024</t>
  </si>
  <si>
    <t>WF-48035-8017</t>
  </si>
  <si>
    <t>WF-48035-8019</t>
  </si>
  <si>
    <t>WF-48035-9003</t>
  </si>
  <si>
    <t>WF-48035-9005</t>
  </si>
  <si>
    <t>WF-48035-9006</t>
  </si>
  <si>
    <t>WF-48035-9010</t>
  </si>
  <si>
    <t xml:space="preserve">SKRUTKA SAMOZÁVRTNÁ PRE KOTVENIE PLECHU DO OCEĽOVÉHO PODKLADU </t>
  </si>
  <si>
    <t>WS-42016</t>
  </si>
  <si>
    <t>WS-42019</t>
  </si>
  <si>
    <t>WS-42025</t>
  </si>
  <si>
    <t>WS-48016</t>
  </si>
  <si>
    <t>WS-48019</t>
  </si>
  <si>
    <t>WS-48025</t>
  </si>
  <si>
    <t>WS-48032</t>
  </si>
  <si>
    <t>WS-55019</t>
  </si>
  <si>
    <t>WS-55025</t>
  </si>
  <si>
    <t>WS-55032</t>
  </si>
  <si>
    <t>WS-55038</t>
  </si>
  <si>
    <t>WS-55045</t>
  </si>
  <si>
    <t>WS-55050</t>
  </si>
  <si>
    <t>WS-55060</t>
  </si>
  <si>
    <t>WS-55075</t>
  </si>
  <si>
    <t>WS-55090</t>
  </si>
  <si>
    <t>WS-55120</t>
  </si>
  <si>
    <t>WS-63019</t>
  </si>
  <si>
    <t>WS-63025</t>
  </si>
  <si>
    <t>WS-63032</t>
  </si>
  <si>
    <t>WS-63038</t>
  </si>
  <si>
    <t>WS-63100</t>
  </si>
  <si>
    <t>PODLOŽKA OCEĽOVÁ EPDM</t>
  </si>
  <si>
    <t>PEPDM-14</t>
  </si>
  <si>
    <t>PEPDM-16</t>
  </si>
  <si>
    <t>PEPDM-19</t>
  </si>
  <si>
    <t>SKRUTKA SAMOZÁVRTNÁ PRE KOTVENIE PLECHU A SENDVIČOVÝCH PANELOV DO BETÓNU A DREVA</t>
  </si>
  <si>
    <t>WB6-63035-D</t>
  </si>
  <si>
    <t>WB6-63045-D</t>
  </si>
  <si>
    <t>WB6P-D-63045-A19</t>
  </si>
  <si>
    <t>WB6P-D-63085-A19</t>
  </si>
  <si>
    <t>WB6P-D-63085-A19-8017</t>
  </si>
  <si>
    <t>WB6P-D-63095-A19</t>
  </si>
  <si>
    <t>WB6P-D-63095-A19-8017</t>
  </si>
  <si>
    <t>WB6P-D-63115-A19</t>
  </si>
  <si>
    <t>WB6P-D-63115-A19-8017</t>
  </si>
  <si>
    <t>WB6P-D-63135-A19</t>
  </si>
  <si>
    <t>WB6P-D-63135-A19-8017</t>
  </si>
  <si>
    <t>WB6P-D-63155-A19</t>
  </si>
  <si>
    <t>WB6P-D-63155-A19-8017</t>
  </si>
  <si>
    <t>WB6P-D-63185-A19</t>
  </si>
  <si>
    <t>WB6P-D-63185-A19-8017</t>
  </si>
  <si>
    <t>WB6P-D-63205-A19</t>
  </si>
  <si>
    <t>WB6P-D-63205-A19-8017</t>
  </si>
  <si>
    <t>WB6P-D-63235-A19</t>
  </si>
  <si>
    <t>WB6P-D-63235-A19-8017</t>
  </si>
  <si>
    <t>WB6P-D-63255-A19</t>
  </si>
  <si>
    <t>WB6P-D-63255-A19-8017</t>
  </si>
  <si>
    <t>SKRUTKA SAMOZÁVRTNÁ PRE KOTVENIE SANDVIČOVÝCH PANELOV K OCEĽOVÉMU PODKLADU, KERAMICKÝ POVLAK SQ CERAMIC</t>
  </si>
  <si>
    <t>WSW-6-55085-A19</t>
  </si>
  <si>
    <t>WSW-6-55085-A19-8017</t>
  </si>
  <si>
    <t>WSW-6-55105-A19</t>
  </si>
  <si>
    <t>WSW-6-55105-A19-8017</t>
  </si>
  <si>
    <t>WSW-6-55125-A19</t>
  </si>
  <si>
    <t>WSW-6-55125-A19-8017</t>
  </si>
  <si>
    <t>WSW-6-55150-A19</t>
  </si>
  <si>
    <t>WSW-6-55150-A19-8017</t>
  </si>
  <si>
    <t>WSW-6-55175-A19</t>
  </si>
  <si>
    <t>WSW-6-55175-A19-8017</t>
  </si>
  <si>
    <t>WSW-6-55200-A19</t>
  </si>
  <si>
    <t>WSW-6-55200-A19-8017</t>
  </si>
  <si>
    <t>WSW-6-55225-A19</t>
  </si>
  <si>
    <t>WSW-6-55225-A19-8017</t>
  </si>
  <si>
    <t>WSW-6-55275-A19</t>
  </si>
  <si>
    <t>WSW-6-55275-A19-8017</t>
  </si>
  <si>
    <t>WSW-6-55335-A19</t>
  </si>
  <si>
    <t>WSW-6-55335-A19-8017</t>
  </si>
  <si>
    <t>WSW-12-55095-A19</t>
  </si>
  <si>
    <t>WSW-12-55095-A19-8017</t>
  </si>
  <si>
    <t>WSW-12-55115-A19</t>
  </si>
  <si>
    <t>WSW-12-55115-A19-8017</t>
  </si>
  <si>
    <t>WSW-12-55135-A19</t>
  </si>
  <si>
    <t>WSW-12-55135-A19-8017</t>
  </si>
  <si>
    <t>WSW-12-55155-A19</t>
  </si>
  <si>
    <t>WSW-12-55155-A19-8017</t>
  </si>
  <si>
    <t>WSW-12-55175-A19</t>
  </si>
  <si>
    <t>WSW-12-55175-A19-8017</t>
  </si>
  <si>
    <t>WSW-12-55195-A19</t>
  </si>
  <si>
    <t>WSW-12-55195-A19-8017</t>
  </si>
  <si>
    <t>WSW-12-55235-A19</t>
  </si>
  <si>
    <t>WSW-12-55235-A19-8017</t>
  </si>
  <si>
    <t>WSW-12-55285-A19</t>
  </si>
  <si>
    <t>WSW-12-55285-A19-8017</t>
  </si>
  <si>
    <t>KRYTKA PLASTOVÁ PRE 6HR. SKURTKU+EPDM</t>
  </si>
  <si>
    <t>WSW-KAP</t>
  </si>
  <si>
    <t>SKRUTKA SAMOZÁVRTNÁ S PLOCHOU HLAVOU A VRTÁČIKOM</t>
  </si>
  <si>
    <t>WSPC-42013</t>
  </si>
  <si>
    <t>WSPC-42016</t>
  </si>
  <si>
    <t>WSPC-42019</t>
  </si>
  <si>
    <t>WSPC-42025</t>
  </si>
  <si>
    <t>WSPC-42032</t>
  </si>
  <si>
    <t>WSPC-42045</t>
  </si>
  <si>
    <t>WSPC-42055</t>
  </si>
  <si>
    <t>SKRUTKA SAMOZÁVRTNÁ S PLOCHOU HLAVOU</t>
  </si>
  <si>
    <t>WPC-42013</t>
  </si>
  <si>
    <t>WPC-42016</t>
  </si>
  <si>
    <t>WPC-42019</t>
  </si>
  <si>
    <t>WPC-42025</t>
  </si>
  <si>
    <t>WPC-42032</t>
  </si>
  <si>
    <t>WPC-42040</t>
  </si>
  <si>
    <t>WPC-42050</t>
  </si>
  <si>
    <t>WPC-42065</t>
  </si>
  <si>
    <t>SKRUTKA SAMOZÁVRTNÁ PRE KOTVENIE DREVENÝCH PRVKOV K OCEĽOVÉMU PODKLADU</t>
  </si>
  <si>
    <t>WSDSK-48032</t>
  </si>
  <si>
    <t>WSDSK-48038</t>
  </si>
  <si>
    <t>WSDSK-48045</t>
  </si>
  <si>
    <t>WSDSK-48050</t>
  </si>
  <si>
    <t>WSDSK-55038</t>
  </si>
  <si>
    <t>WSDSK-55045</t>
  </si>
  <si>
    <t>WSDSK-55050</t>
  </si>
  <si>
    <t>WSDST-63050</t>
  </si>
  <si>
    <t>WSDST-63060</t>
  </si>
  <si>
    <t>Ceny sú uvádzané bez DPH</t>
  </si>
  <si>
    <t xml:space="preserve">POZINK lak POLYESTER lesklý (polomat) jednostranný </t>
  </si>
  <si>
    <t xml:space="preserve">POZINK </t>
  </si>
  <si>
    <t xml:space="preserve">POZINK lak 625 falc POLYESTER lesklý (polomat) jednostranný </t>
  </si>
  <si>
    <t>POZINK lak 625 falc POLYESTER lesklý (polomat) obojstranný</t>
  </si>
  <si>
    <t xml:space="preserve">POZINK lak POLYESTER lesklý (polomat) obojstranný </t>
  </si>
  <si>
    <t xml:space="preserve">POZINK lak POLYESTER matný jednostranný </t>
  </si>
  <si>
    <t>POZINK lak 625 falc POLYESTER matný jednostranný</t>
  </si>
  <si>
    <t xml:space="preserve">POZINK lak POLYURETHAN matný jednostranný </t>
  </si>
  <si>
    <t xml:space="preserve">POZINK lak 625 falc POLYESTER matný jednostranný </t>
  </si>
  <si>
    <t>Oplechovania k strešným krytinám SCHLEBACH a CLIP PANEL</t>
  </si>
  <si>
    <t>Cena pre zákazníka</t>
  </si>
  <si>
    <t>Platnosť cenníka od:</t>
  </si>
  <si>
    <t>Ján Sipko +421911421858</t>
  </si>
  <si>
    <t>Obchodník/kontakt:</t>
  </si>
  <si>
    <t>www.lamina.sk</t>
  </si>
  <si>
    <t>laminashop.sk</t>
  </si>
  <si>
    <t>Farebné prevedenia:</t>
  </si>
  <si>
    <t>Ing. Erik Durbák +421911421853</t>
  </si>
  <si>
    <t>Bc. Michal Adam +421911421857</t>
  </si>
  <si>
    <t>Zľava v  %</t>
  </si>
  <si>
    <t>Pozinkovaný odkvapový systém Lamina s návalkami dovnútra</t>
  </si>
  <si>
    <t>Dvojrúrková konzola sneholamu pre falcované krytiny - prírodný Al, ø 30 mm</t>
  </si>
  <si>
    <t>Jednorúrková konzola sneholamu pre falcované krytiny  - prírodný Al, ø 30 mm</t>
  </si>
  <si>
    <t>Rúrka sneholamu  - prírodný Al, ø 30 mm, dĺžka 2 m</t>
  </si>
  <si>
    <t>Blokáda hliníkovej rúrky sneholamu - prírodný Al, ø 30 mm</t>
  </si>
  <si>
    <t>Spojka hliníkovej rúrky sneholamu - čierna, ø 30 mm</t>
  </si>
  <si>
    <t>Plastová koncovka rúrky sneholamu - čierna, ø 30 mm</t>
  </si>
  <si>
    <t>Plastová koncovka rúrky sneholamu - biela, ø 30 mm</t>
  </si>
  <si>
    <t>SNEHOVÝ SET pre CLIP PANEL - 240 cm - výška zámku 32 mm - RAL 3009, 7016, 8004, 8017, 9005, 9006</t>
  </si>
  <si>
    <t>SNEHOVÝ SET pre CLIP PANEL - 360 cm - výška zámku 32 mm - RAL 3009, 7016, 8004, 8017, 9005, 9006</t>
  </si>
  <si>
    <t>Dvojrúrková konzola sneholamu na CLIP PANEL - RAL 7016, 8017, 9005</t>
  </si>
  <si>
    <t>SNEHOVÝ SET - škridloplechy - 240 cm - dĺžka vlny 350 mm, výška vlny 20 mm - RAL 3009, 7016, 8004, 8017, 9005, 9006</t>
  </si>
  <si>
    <t>Dvojrúrková konzola sneholamu na škridloplech - dĺžka vlny 350 mm, výška vlny 20 mm - RAL 7016, 8017, 9005</t>
  </si>
  <si>
    <t>Strešná lávka na CLIP PANEL 60 cm, výška zámku do 32 mm - RAL 3009, 7016, 8004, 8017, 9005, 9006</t>
  </si>
  <si>
    <t>Strešná lávka na CLIP PANEL 60 cm, výška zámku do 32 mm - PZ</t>
  </si>
  <si>
    <t>Strešná lávka na CLIP PANEL 120 cm, výška zámku do 32 mm - PZ</t>
  </si>
  <si>
    <t>Strešná lávka na CLIP PANEL 120 cm, výška zámku do 32 mm - RAL 3009, 7016, 8004, 8017, 9005, 9006</t>
  </si>
  <si>
    <t>Strešná lávka na škridloplechy  40 cm, dĺžka vlny 350 mm, výška vlny 20 mm - PZ</t>
  </si>
  <si>
    <t>Strešná lávka na škridloplechy  40 cm, dĺžka vlny 350 mm, výška vlny 20 mm - RAL 3009, 7016, 8004, 8017, 9005, 9006</t>
  </si>
  <si>
    <t>Strešná lávka na škridloplechy  80 cm, dĺžka vlny 350 mm, výška vlny 20 mm - RAL 3009, 7016, 8004, 8017, 9005, 9006</t>
  </si>
  <si>
    <t>Strešná lávka na škridloplechy  80 cm, dĺžka vlny 350 mm, výška vlny 20 mm - PZ</t>
  </si>
  <si>
    <t>Nehrdzavejúca konzola – držiak solárnych panelov pre falcované krytiny  do výšky falcu 46 mm</t>
  </si>
  <si>
    <t>Nehrdzavejúca konzola – držiak solárnych panelov pre škridloplechy LAMINKA, dĺžka vlny 350 mm, výška vlny 20 mm</t>
  </si>
  <si>
    <t>Nehrdzavejúca konzola – držiak solárnych panelov pre CLIP PANEL - výška zámku do 32 mm</t>
  </si>
  <si>
    <t>1-očkový otáčací úchyt do kotviacich bodov z nehrdzavejúcej ocele, šírka 60 mm, výška 98 mm</t>
  </si>
  <si>
    <t>Kotviaci bod COPPO na škridloplechy LAMINKA z nehrdzavejúcej ocele, šírka 322 mm, výška 20 mm, dĺžka 420 mm</t>
  </si>
  <si>
    <t>Kotviaci bod na strechy so stojatou drážkou SIANK z nehrdzavejúcej ocele - šírka 163 mm, výška 65 mm, dĺžka 400 mm</t>
  </si>
  <si>
    <t>SNEHOVÝ SET - škridloplechy - 360 cm - dĺžka vlny 350 mm, výška vlny 20 mm - RAL 3009, 7016, 8004, 8017, 9005, 9006</t>
  </si>
  <si>
    <t>Fólia Corotop CLASSIC 130 g/m2; 1,5 x 50m, sklon strechy ≥ 35°</t>
  </si>
  <si>
    <t>Fólia s páskou  Corotop CLASSIC Plus 130 g/m2; 1,5 x 50m, sklon strchy ≥ 35°</t>
  </si>
  <si>
    <t>Fólia s páskou  Corotop BLUE Plus 140 g/m2; 1,5 x 50m, sklon strechy ≥ 26°</t>
  </si>
  <si>
    <t>Fólia s páskou Corotop STRONG Plus 160 g/m2; 1,5 x 50m, sklon strechy ≥21°</t>
  </si>
  <si>
    <t>Fólia s páskou Corotop EXTRA PROTECT Plus 165 g/m2, sklon strechy ≥21°</t>
  </si>
  <si>
    <t>Fólia s páskou Corotop REDstrong plus 180 g/m2; 1,5x50m, sklon strechy ≥ 15°</t>
  </si>
  <si>
    <t>Fólia s páskou Corotop MONO plus 330 g/m2; 1,5x25m, sklon strechy  5-10°</t>
  </si>
  <si>
    <t>Fólia s drátenkou Corotop METAL 440 g/m2; 1,5 x 25m</t>
  </si>
  <si>
    <t>Fólia Corotop OPEN 200 g/m2 (fasada); 1,5 x 50m</t>
  </si>
  <si>
    <t>Páska lep. obojstranná Corotop MIX , dĺžka 25 m a šírka 20 mm</t>
  </si>
  <si>
    <t>Páska lep. jednostr. Corotop FIX, dĺžka 25 m a šírka 50 mm</t>
  </si>
  <si>
    <t>Páska lep. jednostr. Corotop FIX  PRO, dĺžka 25 m a šírka 60 mm</t>
  </si>
  <si>
    <t>Páska lep.jednostr.opravná Corotop BAND, dĺžka 25 m a šírka 50 mm</t>
  </si>
  <si>
    <t>Páska butylová obojstr. Corotop BUTYL, dĺžka 25 m a šírka 15 mm</t>
  </si>
  <si>
    <t xml:space="preserve">Tesnenie pod kontralaty Corotop PUR, dĺžka 30 m a šírka 50 mm </t>
  </si>
  <si>
    <t>ROLL hrebeň. páska CoroVENT 310, dĺžka 5 m a šírka 310 mm, RAL 8004, 8017 a 9005</t>
  </si>
  <si>
    <t>UNI lepiaci klin CoroCLIN antracit, tehlová - dĺžka 1 m, šírka 60 mm, výška 27 mm</t>
  </si>
  <si>
    <t>Vetrací hrebeň CoroKAP 1 m, tehlová, hnedá, čierna</t>
  </si>
  <si>
    <t>Ochr.vetr.mriežka CoroCRAT 80mm hnedá alebo čierna  (5m)</t>
  </si>
  <si>
    <t>Ochr.vetr.mriežka CoroCRAT 100mm tehlová, hnedá alebo čierna (5m)</t>
  </si>
  <si>
    <t>Ochrana proti vtákom CoroBIRD PRO, dĺžka 33cm</t>
  </si>
  <si>
    <t>Fólia Corotop P-ROOF 215 g/m2; 1,5 x 50m, sklon strechy ≥ 11°</t>
  </si>
  <si>
    <t>Páska lep.jednostr.opravná Corotop BIGBAND, dĺžka 25 m a šírka 240 mm</t>
  </si>
  <si>
    <t>Páska lep. jednostr. Corotop VAPO, dĺžka 25 m a šírka 60 mm</t>
  </si>
  <si>
    <t>Páska lep. jednostr. Corotop EASY, dĺžka 25 m a šírka 60 mm</t>
  </si>
  <si>
    <t>Páska lep. jednostr. Corotop UV, dĺžka 25 m a šírka 60 mm</t>
  </si>
  <si>
    <t>Páska lep. jednostr. Corotop WINTER, dĺžka 25 m a šírka 60 mm</t>
  </si>
  <si>
    <t>Al - ochr.vetr.mriežka 100mm bielo-hnedá alebo červeno-čierna(60m)</t>
  </si>
  <si>
    <t>Hranatý žľab 125 3bm - RAL 7015, 9005, 9007</t>
  </si>
  <si>
    <t>Hranatý žľab 125 4bm - RAL 7015, 9005, 9007</t>
  </si>
  <si>
    <t>Hranatá rúra 80x80 1bm - RAL 7015, 9005, 9007</t>
  </si>
  <si>
    <t>Hranatá rúra 80x80 3bm - RAL 7015, 9005, 9007</t>
  </si>
  <si>
    <t>Hranatá rúra 80x80 4bm - RAL 7015, 9005, 9007</t>
  </si>
  <si>
    <t>Hranatý čelový hák 125 - RAL 7015, 9005, 9007</t>
  </si>
  <si>
    <t>Hranatý hák 125 - RAL 7015, 9005, 9007</t>
  </si>
  <si>
    <t>Hranatý kotlík 125/80x80 - RAL 7015, 9005, 9007</t>
  </si>
  <si>
    <t>Hranatý roh vnútorný 125 - RAL 7015, 9005, 9007</t>
  </si>
  <si>
    <t>Hranatý roh vonkajší 125 - RAL 7015, 9005, 9007</t>
  </si>
  <si>
    <t>Hranatá žľabová spojka 125  - RAL 7015, 9005, 9007</t>
  </si>
  <si>
    <t>Hranaté čelo pravé(uPVC) 125 - RAL 7015, 9005, 9007</t>
  </si>
  <si>
    <t>Hranaté čelo ľavé(uPVC) 125 - RAL 7015, 9005, 9007</t>
  </si>
  <si>
    <t>Hranaté čelo pravé 125(oceľ)  - RAL 7015, 9005, 9007</t>
  </si>
  <si>
    <t>Hranaté čelo ľavé(oceľ) 125 - RAL 7015, 9005, 9007</t>
  </si>
  <si>
    <t>Hranaté koleno 72° 80x80 - RAL 7015, 9005, 9007</t>
  </si>
  <si>
    <t>Hranatá spojka rúr 80x80 - RAL 7015, 9005, 9007</t>
  </si>
  <si>
    <t>Hranatá objímka 80x80 - RAL 7015, 9005, 9007</t>
  </si>
  <si>
    <t>Hranatá odbočka 72° 80x80 - RAL 7015, 9005, 9007</t>
  </si>
  <si>
    <t>Strešný podhľad 295x4000 mm - biela</t>
  </si>
  <si>
    <t>Strešný podhľad 295x4000 mm - biely dub</t>
  </si>
  <si>
    <t xml:space="preserve">Strešný podhľad 295x4000 mm - čierný </t>
  </si>
  <si>
    <t>Strešný podhľad 295x4000 mm - grafitový</t>
  </si>
  <si>
    <t>Strešný podhľad 295x4000 mm - hnedý</t>
  </si>
  <si>
    <t>Strešný podhľad 295x4000 mm - orech</t>
  </si>
  <si>
    <t>Strešný podhľad 295x4000 mm - winchester</t>
  </si>
  <si>
    <t>Strešný podhľad 295x4000 mm - zlatý dub</t>
  </si>
  <si>
    <t>Strešný podhľad perforovaný 295x4000 mm      - biela</t>
  </si>
  <si>
    <t>Strešný podhľad perforovaný 295x4000 mm      - biely dub</t>
  </si>
  <si>
    <t xml:space="preserve">Strešný podhľad perforovaný 295x4000 mm      - čierný </t>
  </si>
  <si>
    <t>Strešný podhľad perforovaný 295x4000 mm      - grafitový</t>
  </si>
  <si>
    <t>Strešný podhľad perforovaný 295x4000 mm      - hnedý</t>
  </si>
  <si>
    <t>Strešný podhľad perforovaný 295x4000 mm      - orech</t>
  </si>
  <si>
    <t>Strešný podhľad perforovaný 295x4000 mm      - winchester</t>
  </si>
  <si>
    <t>Strešný podhľad perforovaný 295x4000 mm      - zlatý dub</t>
  </si>
  <si>
    <t>Profil H  4000 mm - biela</t>
  </si>
  <si>
    <t>Profil H  4000 mm - biely dub</t>
  </si>
  <si>
    <t xml:space="preserve">Profil H  4000 mm - čierný </t>
  </si>
  <si>
    <t>Profil H  4000 mm - grafitový</t>
  </si>
  <si>
    <t>Profil H  4000 mm - hnedý</t>
  </si>
  <si>
    <t>Profil H  4000 mm - orech</t>
  </si>
  <si>
    <t>Profil H  4000 mm - winchester</t>
  </si>
  <si>
    <t>Profil H  4000 mm - zlatý dub</t>
  </si>
  <si>
    <t>Profil J 4000 mm - biela</t>
  </si>
  <si>
    <t>Profil J 4000 mm - biely dub</t>
  </si>
  <si>
    <t xml:space="preserve">Profil J 4000 mm - čierný </t>
  </si>
  <si>
    <t>Profil J 4000 mm - grafitový</t>
  </si>
  <si>
    <t>Profil J 4000 mm - hnedý</t>
  </si>
  <si>
    <t>Profil J 4000 mm - orech</t>
  </si>
  <si>
    <t>Profil J 4000 mm - winchester</t>
  </si>
  <si>
    <t>Profil J 4000 mm - zlatý dub</t>
  </si>
  <si>
    <t>Vonkajší roh 4000 mm - biela</t>
  </si>
  <si>
    <t>Vonkajší roh 4000 mm - biely dub</t>
  </si>
  <si>
    <t xml:space="preserve">Vonkajší roh 4000 mm - čierný </t>
  </si>
  <si>
    <t>Vonkajší roh 4000 mm - grafitový</t>
  </si>
  <si>
    <t>Vonkajší roh 4000 mm - hnedý</t>
  </si>
  <si>
    <t>Vonkajší roh 4000 mm - orech</t>
  </si>
  <si>
    <t>Vonkajší roh 4000 mm - winchester</t>
  </si>
  <si>
    <t>Vonkajší roh 4000 mm - zlatý dub</t>
  </si>
  <si>
    <t>Hranatý žľab 135 3bm - RAL 7021, 9005</t>
  </si>
  <si>
    <t>Hranatý žľab 135 4bm - RAL 7021, 9005</t>
  </si>
  <si>
    <t>Hranatá rúra 70x80 1bm - RAL 7021, 9005</t>
  </si>
  <si>
    <t>Hranatá rúra 70x80 3bm - RAL 7021, 9005</t>
  </si>
  <si>
    <t>Hranatá rúra 70x80 4bm - RAL 7021, 9005</t>
  </si>
  <si>
    <t>Hranatý čelový hák PVC 135 - RAL 7021, 9005</t>
  </si>
  <si>
    <t>Hranatý kotlík 135/70x80 - RAL 7021, 9005</t>
  </si>
  <si>
    <t>Hranatá žľabová spojka  135 - RAL 7021, 9005</t>
  </si>
  <si>
    <t>Hranatý roh vnútorný 135 - RAL 7021, 9005</t>
  </si>
  <si>
    <t xml:space="preserve">Hranatý roh vonkajší 135 - RAL 7021, 9005 </t>
  </si>
  <si>
    <t>Hranaté čelo pravé 135 - RAL 7021, 9005</t>
  </si>
  <si>
    <t>Hranaté čelo ľavé 135 - RAL 7021, 9005</t>
  </si>
  <si>
    <t>Hranaté koleno 67° 70x80 - RAL 7021, 9005</t>
  </si>
  <si>
    <t xml:space="preserve">Hranatá spojka rúr 70x80 - RAL 7021, 9005 </t>
  </si>
  <si>
    <t>Hranatá objímka 70x80 - RAL 7021, 9005</t>
  </si>
  <si>
    <t>Žľab 3bm - Ø 90 mm</t>
  </si>
  <si>
    <t>Žľab 4bm - Ø 90 mm</t>
  </si>
  <si>
    <t>Žľab 3bm - Ø 110 mm</t>
  </si>
  <si>
    <t>Žľab 4bm - Ø 110 mm</t>
  </si>
  <si>
    <t>Žľab 3bm - Ø 130 mm</t>
  </si>
  <si>
    <t>Žľab 4bm - Ø 130 mm</t>
  </si>
  <si>
    <t>Žľab 4bm - Ø 150 mm</t>
  </si>
  <si>
    <t>Rúra 1bm - Ø 50 mm</t>
  </si>
  <si>
    <t>Rúra 3bm - Ø 50 mm</t>
  </si>
  <si>
    <t>Rúra 4bm - Ø 50 mm</t>
  </si>
  <si>
    <t>Rúra 1bm - Ø 80 mm</t>
  </si>
  <si>
    <t>Rúra 3bm - Ø 80 mm</t>
  </si>
  <si>
    <t>Rúra 4bm - Ø 80 mm</t>
  </si>
  <si>
    <t>Rúra 1bm - Ø 100 mm</t>
  </si>
  <si>
    <t>Rúra 3bm - Ø 100 mm</t>
  </si>
  <si>
    <t>Rúra 4bm - Ø 100 mm</t>
  </si>
  <si>
    <t>Hák rovný oceľový - Ø 90 mm</t>
  </si>
  <si>
    <t>Čelový hák PVC  - Ø 90 mm</t>
  </si>
  <si>
    <t>Žľabová spojka - Ø 90 mm</t>
  </si>
  <si>
    <t>Roh vnútorný  - Ø 90 mm</t>
  </si>
  <si>
    <t>Roh vonkajší  - Ø 90 mm</t>
  </si>
  <si>
    <t>Čelo pravé  - Ø 90 mm</t>
  </si>
  <si>
    <t>Čelo ľavé  - Ø 90 mm</t>
  </si>
  <si>
    <t>Hák rovný oceľový - Ø 110 mm</t>
  </si>
  <si>
    <t>Čelový hák PVC - Ø 110 mm</t>
  </si>
  <si>
    <t>Žľabová spojka - Ø 110 mm</t>
  </si>
  <si>
    <t>Roh vnútorný - Ø 110 mm</t>
  </si>
  <si>
    <t>Roh vonkajší - Ø 110 mm</t>
  </si>
  <si>
    <t xml:space="preserve">Čelo pravé - Ø 110 mm </t>
  </si>
  <si>
    <t>Čelo ľavé - Ø 110 mm</t>
  </si>
  <si>
    <t>Hák rovný oceľový - Ø 130 mm</t>
  </si>
  <si>
    <t xml:space="preserve">Čelový hák PVC - Ø 130 mm </t>
  </si>
  <si>
    <t>Žľabová spojka - Ø 130 mm</t>
  </si>
  <si>
    <t>Roh vnútorný - Ø 130 mm</t>
  </si>
  <si>
    <t>Roh vonkajší - Ø 130 mm</t>
  </si>
  <si>
    <t xml:space="preserve">Roh vonkajší nastavitelný - Ø 130 mm </t>
  </si>
  <si>
    <t xml:space="preserve">Čelo pravé - Ø 130 mm </t>
  </si>
  <si>
    <t>Čelo ľavé - Ø 130 mm</t>
  </si>
  <si>
    <t>Hák rovný oceľový - Ø 150 mm</t>
  </si>
  <si>
    <t xml:space="preserve">Čelový hák PVC - Ø 150 mm </t>
  </si>
  <si>
    <t>Žľabová spojka - Ø 150 mm</t>
  </si>
  <si>
    <t>Roh vonkajší - Ø 150 mm</t>
  </si>
  <si>
    <t>Roh vnútorný - Ø 150 mm</t>
  </si>
  <si>
    <t xml:space="preserve">Čelo pravé - Ø 150 mm </t>
  </si>
  <si>
    <t>Čelo ľavé - Ø 150 mm</t>
  </si>
  <si>
    <t>Koleno 67° - Ø 50 mm</t>
  </si>
  <si>
    <t xml:space="preserve">Spojka rúr - Ø 50 mm </t>
  </si>
  <si>
    <t xml:space="preserve">Objímka (oceľ) - Ø 50 mm </t>
  </si>
  <si>
    <t xml:space="preserve">Koleno 67° - Ø 80 mm </t>
  </si>
  <si>
    <t xml:space="preserve">Spojka rúr - Ø 80 mm  </t>
  </si>
  <si>
    <t xml:space="preserve">Objímka - Ø 80 mm  </t>
  </si>
  <si>
    <t xml:space="preserve">Odbočka 67° - Ø 80 mm  </t>
  </si>
  <si>
    <t xml:space="preserve">Koleno 67° - Ø 100 mm  </t>
  </si>
  <si>
    <t xml:space="preserve">Spojka rúr - Ø 100 mm  </t>
  </si>
  <si>
    <t xml:space="preserve">Objímka - Ø 100 mm  </t>
  </si>
  <si>
    <t xml:space="preserve">Odbočka 67° - Ø 100 mm  </t>
  </si>
  <si>
    <t>Kotlík - 90/50</t>
  </si>
  <si>
    <t xml:space="preserve">Kotlík - 110/80 </t>
  </si>
  <si>
    <t>Kotlík - 130/80</t>
  </si>
  <si>
    <t>Kotlík - 130/100</t>
  </si>
  <si>
    <t>Kotlík - 150/100</t>
  </si>
  <si>
    <r>
      <rPr>
        <i/>
        <u/>
        <sz val="14"/>
        <color theme="1"/>
        <rFont val="Calibri"/>
        <family val="2"/>
        <charset val="238"/>
        <scheme val="minor"/>
      </rPr>
      <t>Farebné prevedenia:</t>
    </r>
    <r>
      <rPr>
        <sz val="14"/>
        <color theme="1"/>
        <rFont val="Calibri"/>
        <family val="2"/>
        <charset val="238"/>
        <scheme val="minor"/>
      </rPr>
      <t xml:space="preserve"> RAL 7021, 8019, 9005</t>
    </r>
  </si>
  <si>
    <t xml:space="preserve">Ecoline Premium - Ø 150 mm </t>
  </si>
  <si>
    <t xml:space="preserve">Rotoline podlhovastý - Ø 150 mm </t>
  </si>
  <si>
    <t xml:space="preserve">Rotoline-S - kohút - Ø 150 mm </t>
  </si>
  <si>
    <t xml:space="preserve">Ecoline Premium  - Ø 125 mm </t>
  </si>
  <si>
    <t xml:space="preserve">Rotoline guľovitý - Ø 150 mm </t>
  </si>
  <si>
    <t>Podstavec PG - pre strešné krytiny zo šindľa alebo lepenky</t>
  </si>
  <si>
    <t>Podstavec Profil PI - šindeľ, lepenka, ploché plechové strešné krytiny a škridoplechy</t>
  </si>
  <si>
    <t>Podstavec Škridloplechy - ploché plechové strešné krytiny ( A, B, F, G, H, E, M, N, C, W, X, R )</t>
  </si>
  <si>
    <t>Podstavec Profil T18 - pre trapézové plechy s výškou 18 mm od väčšiny výrobcov</t>
  </si>
  <si>
    <t>Podstavec Profil T35 - pre trapézové plechy s výškou 35 mm od väčšiny výrobcov</t>
  </si>
  <si>
    <t>Univerzálny podstavec U - pre akékoľvek škridloplechy a trapézové plechy s výškou vlny do 35 mm</t>
  </si>
  <si>
    <t>Podstavec Betónové škridly - ( A, B, C, D, J, E, I )</t>
  </si>
  <si>
    <t>Podstavec Keramické škridly - ( A, B, C, D, E, F, G, H, I, J, KK )</t>
  </si>
  <si>
    <t>Hroty proti vtákom - typ 1 - dĺžka 500 mm, výška 40 mm</t>
  </si>
  <si>
    <t>Hroty proti vtákom - typ 2 - dĺžka 500 mm, výška 80 mm</t>
  </si>
  <si>
    <t>50 ks/bal.</t>
  </si>
  <si>
    <t>30 ks/bal.</t>
  </si>
  <si>
    <t>podstavec je v cene ventilačnej hlavice alebo strešnej priechodky (bližšie info v katalógu)</t>
  </si>
  <si>
    <r>
      <rPr>
        <i/>
        <u/>
        <sz val="14"/>
        <color theme="1"/>
        <rFont val="Calibri"/>
        <family val="2"/>
        <charset val="238"/>
        <scheme val="minor"/>
      </rPr>
      <t>Farebné prevedenia hrotov:</t>
    </r>
    <r>
      <rPr>
        <sz val="14"/>
        <color theme="1"/>
        <rFont val="Calibri"/>
        <family val="2"/>
        <charset val="238"/>
        <scheme val="minor"/>
      </rPr>
      <t xml:space="preserve"> RAL 1002, 6020, 7016, 8004, 8017, 9003, 9005</t>
    </r>
  </si>
  <si>
    <r>
      <rPr>
        <i/>
        <u/>
        <sz val="14"/>
        <color theme="1"/>
        <rFont val="Calibri"/>
        <family val="2"/>
        <charset val="238"/>
        <scheme val="minor"/>
      </rPr>
      <t>Farebné prevedenia hrotov:</t>
    </r>
    <r>
      <rPr>
        <sz val="14"/>
        <color theme="1"/>
        <rFont val="Calibri"/>
        <family val="2"/>
        <charset val="238"/>
        <scheme val="minor"/>
      </rPr>
      <t xml:space="preserve"> RAL 3009, 6020, 7016, 7024, 7036,  8004, 8017, 8019, 9005</t>
    </r>
  </si>
  <si>
    <t>Pripojovacia rúra Kronoflex Ø 125 mm  - dĺžka 50 cm</t>
  </si>
  <si>
    <t>Pripojovacia rúra Kronoflex Ø 125 mm  - dĺžka 100 cm</t>
  </si>
  <si>
    <t>Pripojovacia rúra Kronoflex Ø 150 mm  - dĺžka 50 cm</t>
  </si>
  <si>
    <t>Pripojovacia rúra Kronoflex Ø 150 mm  - dĺžka 100 cm</t>
  </si>
  <si>
    <t>Pripojovacia rúra Kronoflex Plus  Ø 125 mm  - dĺžka 50 cm</t>
  </si>
  <si>
    <t>Pripojovacia rúra Kronoflex Plus Ø 125 mm  - dĺžka 100 cm</t>
  </si>
  <si>
    <t>Pripojovacia rúra Kronoflex Plus Ø 150 mm  - dĺžka 50 cm</t>
  </si>
  <si>
    <t>Pripojovacia rúra Kronoflex Plus Ø 150 mm  - dĺžka 100 cm</t>
  </si>
  <si>
    <t>Pripojovacia rúra Kronoflex Premium  Ø 125 mm  - dĺžka 100 cm</t>
  </si>
  <si>
    <t>Pripojovacia rúra Kronoflex Premium  Ø 150 mm  - dĺžka 100 cm</t>
  </si>
  <si>
    <t>R-1/ Ø150-110</t>
  </si>
  <si>
    <t>R-2/ Ø110-100</t>
  </si>
  <si>
    <t>R-3/ Ø110-100 redukcia pre ohnuté rúry</t>
  </si>
  <si>
    <t>R-4/ Ø125-110</t>
  </si>
  <si>
    <t>R-5/ Ø150-125</t>
  </si>
  <si>
    <t>Pyramída-1/ Ø125-110-100-75</t>
  </si>
  <si>
    <t>Flatline Regular nízky - rozmer 120x170</t>
  </si>
  <si>
    <t>Flatline Regular vysoký - rozmer 120x170</t>
  </si>
  <si>
    <t>Flatline Basic - rozmer 150</t>
  </si>
  <si>
    <t>Ventilačný prívod kruh/kruh - rozmer 150/150</t>
  </si>
  <si>
    <t>Ventilačný prívod kruh/štvorec - rozmer 150/140x140</t>
  </si>
  <si>
    <t>Ventilačná turbína Flatline ROTO - podlhovasté/guľaté Ø 200</t>
  </si>
  <si>
    <t>Ventilačná turbína Flatline ROTO s podstavcom- podlhovasté/guľaté Ø 200</t>
  </si>
  <si>
    <t>Ventilačná turbína Flatline ROTO s redukciou- podlhovasté/guľaté Ø 160</t>
  </si>
  <si>
    <t>Podstavec PP- Ø 200</t>
  </si>
  <si>
    <t>Kryt typu "kohút" Flatline ROTO-S- Ø 150</t>
  </si>
  <si>
    <t>Kryt typu "kohút" Flatline ROTO-S s podstavcom- Ø 150</t>
  </si>
  <si>
    <t>Kryt typu "kohút" Flatline ROTO-S s redukciou na 125 mm- Ø 125</t>
  </si>
  <si>
    <t>Kryt typu "kohút" Flatline ROTO-S s redukciou na 110 mm- Ø 110</t>
  </si>
  <si>
    <t>Kryt typu "kohút" Flatline ROTO-S s manžetou- Ø 150</t>
  </si>
  <si>
    <t>Kondenzátor - Ø 125</t>
  </si>
  <si>
    <t>Kondenzátor - Ø 150</t>
  </si>
  <si>
    <t>Kondenzátor s ventilátorom - Ø 125</t>
  </si>
  <si>
    <t>Kondenzátor s ventilátorom - Ø 150</t>
  </si>
  <si>
    <t>Klin 1 - rozmer 25x43x140 mm</t>
  </si>
  <si>
    <t>Klin 2 - rozmer 15x43x88 mm</t>
  </si>
  <si>
    <t>Klin 3 - rozmer 10x38x77 mm</t>
  </si>
  <si>
    <t>Klin 4 - rozmer 10x35x70 mm</t>
  </si>
  <si>
    <t>Dištančné podložky 02 - rozmer 50x50x2 mm</t>
  </si>
  <si>
    <t>Dištančné podložky 03 - rozmer 50x50x3 mm</t>
  </si>
  <si>
    <t>Dištančné podložky 04 - rozmer 50x50x4 mm</t>
  </si>
  <si>
    <t>Dištančné podložky 05 - rozmer 50x50x5 mm</t>
  </si>
  <si>
    <t>Dištančné podložky 08 - rozmer 50x50x8 mm</t>
  </si>
  <si>
    <t>Dištančné podložky 10 - rozmer 50x50x10 mm</t>
  </si>
  <si>
    <t>Dištančné podložky 15 - rozmer 50x50x15 mm</t>
  </si>
  <si>
    <t>500 ks/bal.</t>
  </si>
  <si>
    <t>1000 ks/bal.</t>
  </si>
  <si>
    <t>140 ks/bal.</t>
  </si>
  <si>
    <t>80 ks/bal.</t>
  </si>
  <si>
    <t>230 ks/bal.</t>
  </si>
  <si>
    <t>45 ks/bal.</t>
  </si>
  <si>
    <t>100 ks/bal.</t>
  </si>
  <si>
    <t>70 ks/bal.</t>
  </si>
  <si>
    <t>200 ks/bal.</t>
  </si>
  <si>
    <t>250 ks/bal.</t>
  </si>
  <si>
    <t>150 ks/bal.</t>
  </si>
  <si>
    <t>Pripojovacia rúra Kronoflex Premium  Ø 125 mm  - dĺžka 60 cm</t>
  </si>
  <si>
    <t>Pripojovacia rúra Kronoflex Premium  so spätným ventilom Ø 125 mm  - dĺžka 60 cm</t>
  </si>
  <si>
    <t>Pripojovacia rúra Kronoflex Premium  so spätným ventilom Ø 125 mm  - dĺžka 100 cm</t>
  </si>
  <si>
    <t>Pripojovacia rúra Kronoflex Premium  so spätným ventilom Ø 150 mm  - dĺžka 100 cm</t>
  </si>
  <si>
    <t>Pripojovacia rúra Kronoflex Premium  so spätným ventilom Ø 150 mm  - dĺžka 60 cm</t>
  </si>
  <si>
    <t>Pripojovacia rúra Kronoflex Premium  Ø 150 mm  - dĺžka 60 cm</t>
  </si>
  <si>
    <t>Klin - 1-2 mix L - rozmer Klin 1 - 30 ks a Klin - 1-2 mix L - rozmer Klin 2 - 50 ks</t>
  </si>
  <si>
    <t>Klin - 3-4 mix L - rozmer Klin 3 - 100 ks a Klin - 3-4 mix L - rozmer Klin 4 - 130 ks</t>
  </si>
  <si>
    <t>Klin - mix L - rozmer Klin 1 - 20 ks, rozmer Klin 2 - 40 ks, rozmer Klin 3 - 40 ks, rozmer Klin 4 - 40 ks</t>
  </si>
  <si>
    <t>Kurz NBS</t>
  </si>
  <si>
    <t>Bočné ventilačné hlavice SIDEVENT</t>
  </si>
  <si>
    <t xml:space="preserve">Sidevent nerotačný  - Ø 110 mm </t>
  </si>
  <si>
    <t xml:space="preserve">Sidevent rotačný guľatý - Ø 110 mm </t>
  </si>
  <si>
    <t xml:space="preserve">Sidevent rotačný podlhovastý - Ø 110 mm </t>
  </si>
  <si>
    <r>
      <rPr>
        <i/>
        <u/>
        <sz val="14"/>
        <color theme="1"/>
        <rFont val="Calibri"/>
        <family val="2"/>
        <charset val="238"/>
        <scheme val="minor"/>
      </rPr>
      <t>Farebné prevedenia SIDEVENT:</t>
    </r>
    <r>
      <rPr>
        <sz val="14"/>
        <color theme="1"/>
        <rFont val="Calibri"/>
        <family val="2"/>
        <charset val="238"/>
        <scheme val="minor"/>
      </rPr>
      <t xml:space="preserve"> RAL 7016, 7024, 7036, 8017, 9005</t>
    </r>
  </si>
  <si>
    <t>Gravitačné ventilačné hlavice</t>
  </si>
  <si>
    <t xml:space="preserve">Gravitačná ventilačná hlavica  - Ø 50 mm </t>
  </si>
  <si>
    <t xml:space="preserve">Gravitačná ventilačná hlavica  - Ø 75 mm </t>
  </si>
  <si>
    <t xml:space="preserve">Gravitačná ventilačná hlavica  - Ø 110 mm </t>
  </si>
  <si>
    <t xml:space="preserve">Gravitačná ventilačná hlavica  - Ø 160 mm </t>
  </si>
  <si>
    <t xml:space="preserve">Gravitačná ventilačná hlavica  - Ø 200 mm </t>
  </si>
  <si>
    <r>
      <rPr>
        <i/>
        <u/>
        <sz val="14"/>
        <color theme="1"/>
        <rFont val="Calibri"/>
        <family val="2"/>
        <charset val="238"/>
        <scheme val="minor"/>
      </rPr>
      <t>Farebné prevedenia:</t>
    </r>
    <r>
      <rPr>
        <sz val="14"/>
        <color theme="1"/>
        <rFont val="Calibri"/>
        <family val="2"/>
        <charset val="238"/>
        <scheme val="minor"/>
      </rPr>
      <t xml:space="preserve"> RAL 7024, 8017, 9005</t>
    </r>
  </si>
  <si>
    <r>
      <t xml:space="preserve">Lakoplastovaný plech, d. 2000 mm, hr. 0,50 mm, š. 1250 mm tabuľový  </t>
    </r>
    <r>
      <rPr>
        <b/>
        <sz val="11"/>
        <color theme="1"/>
        <rFont val="Calibri"/>
        <family val="2"/>
        <charset val="238"/>
        <scheme val="minor"/>
      </rPr>
      <t>STANDARD</t>
    </r>
  </si>
  <si>
    <t>Farebné prevedenie:</t>
  </si>
  <si>
    <t>STANDARD - RAL 3009, 3011, 7016, 8004, 8017, 9002, 9005, 9006, 9007, 9010</t>
  </si>
  <si>
    <t>ELEGANZ - RAL 3009, 7016, 8004, 8017, 8019, 9005</t>
  </si>
  <si>
    <t>STRONG - RAL 7016, 8017, 9005</t>
  </si>
  <si>
    <r>
      <t xml:space="preserve">Lakoplastovaný plech, d. 30000 mm, hr. 0,50 mm, š. 1250 mm zvitkový  </t>
    </r>
    <r>
      <rPr>
        <b/>
        <sz val="11"/>
        <color theme="1"/>
        <rFont val="Calibri"/>
        <family val="2"/>
        <charset val="238"/>
        <scheme val="minor"/>
      </rPr>
      <t>STANDARD</t>
    </r>
  </si>
  <si>
    <r>
      <t xml:space="preserve">Lakoplastovaný plech hr. 0,50 mm </t>
    </r>
    <r>
      <rPr>
        <b/>
        <sz val="11"/>
        <color theme="1"/>
        <rFont val="Calibri"/>
        <family val="2"/>
        <charset val="238"/>
        <scheme val="minor"/>
      </rPr>
      <t>STANDARD</t>
    </r>
  </si>
  <si>
    <r>
      <t xml:space="preserve">Lakoplastovaný plech, d. 2000 mm, hr. 0,50 mm, š. 1250 mm tabuľový  </t>
    </r>
    <r>
      <rPr>
        <b/>
        <sz val="11"/>
        <color theme="1"/>
        <rFont val="Calibri"/>
        <family val="2"/>
        <charset val="238"/>
        <scheme val="minor"/>
      </rPr>
      <t>ELEGANZ</t>
    </r>
  </si>
  <si>
    <r>
      <t xml:space="preserve">Lakoplastovaný plech, d. 30000 mm, hr. 0,50 mm, š. 1250 mm zvitkový  </t>
    </r>
    <r>
      <rPr>
        <b/>
        <sz val="11"/>
        <color theme="1"/>
        <rFont val="Calibri"/>
        <family val="2"/>
        <charset val="238"/>
        <scheme val="minor"/>
      </rPr>
      <t>ELEGANZ</t>
    </r>
  </si>
  <si>
    <r>
      <t xml:space="preserve">Lakoplastovaný plech hr. 0,50 mm </t>
    </r>
    <r>
      <rPr>
        <b/>
        <sz val="11"/>
        <color theme="1"/>
        <rFont val="Calibri"/>
        <family val="2"/>
        <charset val="238"/>
        <scheme val="minor"/>
      </rPr>
      <t>ELEGANZ</t>
    </r>
    <r>
      <rPr>
        <sz val="11"/>
        <color theme="1"/>
        <rFont val="Calibri"/>
        <family val="2"/>
        <charset val="238"/>
        <scheme val="minor"/>
      </rPr>
      <t xml:space="preserve"> </t>
    </r>
  </si>
  <si>
    <r>
      <t xml:space="preserve">Lakoplastovaný plech, d. 2000 mm, hr. 0,50 mm, š. 1250 mm tabuľový  </t>
    </r>
    <r>
      <rPr>
        <b/>
        <sz val="11"/>
        <color theme="1"/>
        <rFont val="Calibri"/>
        <family val="2"/>
        <charset val="238"/>
        <scheme val="minor"/>
      </rPr>
      <t>STRONG</t>
    </r>
  </si>
  <si>
    <r>
      <t xml:space="preserve">Lakoplastovaný plech, d. 30000 mm, hr. 0,50 mm, š. 1250 mm zvitkový  </t>
    </r>
    <r>
      <rPr>
        <b/>
        <sz val="11"/>
        <color theme="1"/>
        <rFont val="Calibri"/>
        <family val="2"/>
        <charset val="238"/>
        <scheme val="minor"/>
      </rPr>
      <t>STRONG</t>
    </r>
  </si>
  <si>
    <r>
      <t xml:space="preserve">Lakoplastovaný plech hr. 0,50 mm </t>
    </r>
    <r>
      <rPr>
        <b/>
        <sz val="11"/>
        <color theme="1"/>
        <rFont val="Calibri"/>
        <family val="2"/>
        <charset val="238"/>
        <scheme val="minor"/>
      </rPr>
      <t>STRONG</t>
    </r>
  </si>
  <si>
    <t>PZ plech tabuľový d. 2000 mm, hr. 0,50 mm, š. 1000 mm</t>
  </si>
  <si>
    <t>PZ plech tabuľový d. 2000 mm, hr. 0,80 mm, š. 1000 mm</t>
  </si>
  <si>
    <t>PZ plech tabuľový d. 2000 mm, hr. 1,00 mm, š. 1000 mm</t>
  </si>
  <si>
    <t>PZ plech tabuľový d. 2000 mm, hr. 1,50 mm, š. 1000 mm</t>
  </si>
  <si>
    <t>PZ plech tabuľový d. 2000 mm, hr. 0,50 mm, š. 1250 mm</t>
  </si>
  <si>
    <t>PZ plech tabuľový d. 2000 mm, hr. 0,80 mm, š. 1250 mm</t>
  </si>
  <si>
    <t>PZ plech tabuľový d. 2000 mm, hr. 1,00 mm, š. 1250 mm</t>
  </si>
  <si>
    <t>PZ plech zvitkový d. 30000 mm, hr. 0,50 mm, š. 1000 mm</t>
  </si>
  <si>
    <t>PZ plech zvitkový d. 30000 mm, hr. 0,80 mm, š. 1000 mm</t>
  </si>
  <si>
    <t>PZ plech zvitkový d. 30000 mm, hr. 1,00 mm, š. 1000 mm</t>
  </si>
  <si>
    <t>PZ plech zvitkový d. 30000 mm, hr. 1,50 mm, š. 1000 mm</t>
  </si>
  <si>
    <t>PZ plech zvitkový d. 30000 mm, hr. 0,50 mm, š. 1250 mm</t>
  </si>
  <si>
    <t>PZ plech zvitkový d. 30000 mm, hr. 0,80 mm, š. 1250 mm</t>
  </si>
  <si>
    <t>PZ plech zvitkový d. 30000 mm, hr. 1,00 mm, š. 1250 mm</t>
  </si>
  <si>
    <t>PZ plech zvitkový d. 30000 mm, hr. 2,00 mm, š. 1250 mm</t>
  </si>
  <si>
    <t>PZ plech hladký, hr. 0,50 mm, š. 1000 mm</t>
  </si>
  <si>
    <t>PZ plech hladký, hr. 0,80 mm, š. 1000 mm</t>
  </si>
  <si>
    <t>PZ plech hladký, hr. 1,00 mm, š. 1000 mm</t>
  </si>
  <si>
    <t>PZ plech hladký, hr. 1,50 mm, š. 1000 mm</t>
  </si>
  <si>
    <t>Perforovaný PZ plech Ø 5, 1000 mm x 2000 mm, hr. 0,75 mm, tabuľový</t>
  </si>
  <si>
    <t>cena na dopyt</t>
  </si>
  <si>
    <t>Medený plech, tabuľový, zvitkový, hr. 0,55 mm, š. 670 a 1000 mm</t>
  </si>
  <si>
    <t>Nerezový plech morený 2B, tabuľový, zvitkový, hr. 0,60 mm, š. 1000 mm</t>
  </si>
  <si>
    <t>Hliníkový plech PROFAL hr. 0,70 mm, š. 600 mm, zvitkový - RAL 7016, 7036, 8004, 8016, 9006</t>
  </si>
  <si>
    <t>Hliníkový plech tabuľový, d. 2000 mm, š. 1000 mm, hr. 0,60 mm, prírodný Al</t>
  </si>
  <si>
    <t>Hliníkový plech tabuľový, d. 2000 mm, š. 1000 mm, hr. 0,80 mm, prírodný Al</t>
  </si>
  <si>
    <t>Hliníkový plech tabuľový, d. 2000 mm, š. 1000 mm, hr. 1,00 mm, prírodný Al</t>
  </si>
  <si>
    <t>Hliníkový plech tabuľový, d. 2000 mm, š. 1000 mm, hr. 1,50 mm, prírodný Al</t>
  </si>
  <si>
    <t>Hliníkový plech tabuľový, d. 2000 mm, š. 1000 mm, hr. 2,00 mm, prírodný Al</t>
  </si>
  <si>
    <t>Hliníkový plech zvitkový, d. 30000, š. 1250 mm, hr. 0,60 mm, mm prírodný Al</t>
  </si>
  <si>
    <t>Hliníkový plech zvitkový, d. 30000, š. 1250 mm, hr. 0,80 mm, mm prírodný Al</t>
  </si>
  <si>
    <t>PVC Poplastovaný plech FB12 BAUDER, d. 2000 mm, š. 1000 mm,  hr. 1,2 mm/ poplastovanie 0,60 mm, tabuľový, svetlosivý</t>
  </si>
  <si>
    <r>
      <t>PVC Poplastovaný plech FB12 BAUDER hr. 1,2 mm/ poplastovanie 0,60 mm, zvitok 150 m</t>
    </r>
    <r>
      <rPr>
        <vertAlign val="super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>, svetlosivý</t>
    </r>
  </si>
  <si>
    <t>PVC Poplastovaný plech FB14 BAUDER, d. 2000 mm, š. 1000 mm,  hr. 1,4 mm/ poplastovanie 0,80 mm, tabuľový, antracit</t>
  </si>
  <si>
    <t>PVC Poplastovaný plech FB14 BAUDER, d. 2000 mm, š. 1000 mm,  hr. 1,4 mm/ poplastovanie 0,80 mm, tabuľový, tehlovočervený</t>
  </si>
  <si>
    <r>
      <t>PVC Poplastovaný plech FB14 BAUDER, hr. 1,4 mm/ poplastovanie 0,80 mm, zvitok 150 m</t>
    </r>
    <r>
      <rPr>
        <vertAlign val="super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>, zvitok, antracit</t>
    </r>
  </si>
  <si>
    <t>PVC Poplastovaný plech FB12 BAUDER hr. 1,2 mm/ poplastovanie 0,60 mm, zvitok 30 m2, svetlosivý</t>
  </si>
  <si>
    <t>PVC Poplastovaný plech FB14 BAUDER hr. 1,4 mm/ poplastovanie 0,80 mm, zvitok 30 m2, zvitok, antracit</t>
  </si>
  <si>
    <t>TPO Poplastovaný plech FB14 BAUDER, d. 2000 mm, š. 1000 mm,  hr. 1,4 mm/ poplastovanie 0,80 mm, tabuľový, perlovobiely (maslový)</t>
  </si>
  <si>
    <t>TPO Poplastovaný plech FB14 BAUDER, d. 2000 mm, š. 1000 mm,  hr. 1,4 mm/ poplastovanie 0,80 mm, tabuľový, striebornosivý</t>
  </si>
  <si>
    <t>TPO Poplastovaný plech FB14 BAUDER, d. 2000 mm, š. 1000 mm,  hr. 1,4 mm/ poplastovanie 0,80 mm, tabuľový, granitovo čierny (antracit)</t>
  </si>
  <si>
    <t>TPO Poplastovaný plech FB14 BAUDER, d. 2000 mm, š. 1000 mm,  hr. 1,4 mm/ poplastovanie 0,80 mm, tabuľový, biely</t>
  </si>
  <si>
    <t>TPO Poplastovaný plech FB14 BAUDER, hr. 1,4 mm/ poplastovanie 0,80 mm, zvitok 150 m2, zvitok, perlovobiely (maslový)</t>
  </si>
  <si>
    <t>TPO Poplastovaný plech FB14 BAUDER, hr. 1,4 mm/ poplastovanie 0,80 mm, zvitok 150 m2, zvitok, biely</t>
  </si>
  <si>
    <t>TPO Poplastovaný plech FB14 BAUDER,  hr. 1,4 mm/ poplastovanie 0,80 mm, zvitok 150 m2, zvitok, striebornosivý</t>
  </si>
  <si>
    <t>TPO Poplastovaný plech FB14 BAUDER,  hr. 1,4 mm/ poplastovanie 0,80 mm, zvitok 30 m2, zvitok, perlovobiely (maslový)</t>
  </si>
  <si>
    <t>TPO Poplastovaný plech FB14 BAUDER, hr. 1,4 mm/ poplastovanie 0,80 mm, zvitok 30 m2, zvitok, striebornosivý</t>
  </si>
  <si>
    <t>Hliníkový plech zvitkový, d. 30000 mm, š. 1000 mm, hr. 0,60 mm, prírodný Al</t>
  </si>
  <si>
    <t>Hliníkový plech zvitkový, d. 30000 mm, š. 1000 mm, hr. 0,80 mm, prírodný Al</t>
  </si>
  <si>
    <t>Hliníkový plech zvitkový, d. 30000 mm, š. 1000 mm, hr. 1,00 mm, prírodný Al</t>
  </si>
  <si>
    <t>Hliníkový plech zvitkový, d. 30000, š. 1250 mm, hr. 1,00 mm, mm prírodný Al</t>
  </si>
  <si>
    <t>PYE PV 200 S5 EN, hrúbka 5,2 mm - bal./pal (v m2) 5/120</t>
  </si>
  <si>
    <t>PYE PV 200 S4 EN natursch., hrúbka 4,2 mm - bal./pal (v m2) 7,5/150</t>
  </si>
  <si>
    <t>Bauder FLEX WF 5, hrúbka 5,2 mm - bal./pal (v m2) 5/120</t>
  </si>
  <si>
    <t>Bauder FLEX WF 4, hrúbka 4 mm - bal./pal (v m2) 8/160</t>
  </si>
  <si>
    <t>Bauder EP 4 ard, hrúbka 4 mm - bal./pal (v m2) 8/160</t>
  </si>
  <si>
    <t>Bauder EP 5 ard, hrúbka 5 mm - bal./pal (v m2) 8/120</t>
  </si>
  <si>
    <t>Bauder EP 4 WF ard, hrúbka 4 mm - bal./pal (v m2) 8/160</t>
  </si>
  <si>
    <t>Baukubit K5K grauschiefer, hrúbka 5,2 mm - bal./pal (v m2) 5/120</t>
  </si>
  <si>
    <t>Baukubit K5K grafitschw., hrúbka 5,2 mm - bal./pal (v m2) 5/120</t>
  </si>
  <si>
    <t>Baukubit K5K rottsch., hrúbka 5,2 mm - bal./pal (v m2) 5/120</t>
  </si>
  <si>
    <t>Baukubit K5K herbstbraun, hrúbka 5,2 mm - bal./pal (v m2) 5/120</t>
  </si>
  <si>
    <t>Bauder KARAT grunweisssch., hrúbka 5,2 mm - bal./pal (v m2) 5/120</t>
  </si>
  <si>
    <t>Bauder KARAT graphitschw., hrúbka 5,2 mm - bal./pal (v m2) 5/120</t>
  </si>
  <si>
    <t>Bauder PRO F grauschiefer, hrúbka 5,2 mm - bal./pal (v m2) 5,5/132</t>
  </si>
  <si>
    <t>Bauder PRO F grunweisssch., hrúbka 5,2 mm - bal./pal (v m2) 5,5/132</t>
  </si>
  <si>
    <t>Bauder SMARAGD, hrúbka 5,2 mm - bal./pal (v m2) 5/120</t>
  </si>
  <si>
    <t>Bauder PLANT E, hrúbka 5,2 mm - bal./pal (v m2) 5/120</t>
  </si>
  <si>
    <t>BauderTHERM SL500, sivá bridl., hrúbka 5,2 mm - bal./pal (v m2) 5/120</t>
  </si>
  <si>
    <t>Bauder PP 4 ARD, hrúbka 4 mm - bal./pal (v m2) 8/160</t>
  </si>
  <si>
    <t>Bauder PYE PV 200 S4 mineral, hrúbka 4 mm bal./pal (v m2) 10/150</t>
  </si>
  <si>
    <t>Bauder PYE G 200 S4, hrúbka 4 mm bal./pal (v m2) 5/150</t>
  </si>
  <si>
    <t>BauderTEC KSA DUO, hrúbka 3 mm bal./pal (v m2) 7,5/180</t>
  </si>
  <si>
    <t>BauderTEC KSA , hrúbka 3 mm bal./pal (v m2) 10/200</t>
  </si>
  <si>
    <t>Bauder EP 4 flam, hrúbka 4 mm bal./pal (v m2) 8/160</t>
  </si>
  <si>
    <t>Bauder SPRINT DUO, hrúbka 2 mm bal./pal (v m2) 15/?</t>
  </si>
  <si>
    <t>BauderTEC ELWS DUO, hrúbka 3 mm bal./pal (v m2) 7,5/180</t>
  </si>
  <si>
    <t>BauderTHERM UL 50, hrúbka 4,2 mm bal./pal (v m2) 7,5/150</t>
  </si>
  <si>
    <t>Bauder PP 4 t, hrúbka 4 mm</t>
  </si>
  <si>
    <t>BauderTEC KSD , hrúbka 1,5 mm bal./pal (v m2) 15/360</t>
  </si>
  <si>
    <t>BauderTEC KSD minerál posyp, hrúbka 2,5 mm bal./pal (v m2) 10,8/</t>
  </si>
  <si>
    <t>BauderTHERM DS1 DUO, hrúbka 4 mm bal./pal (v m2) 8,1/162</t>
  </si>
  <si>
    <t>BauderTHERM DS2, hrúbka 4 mm bal./pal (v m2) 8,1/162</t>
  </si>
  <si>
    <t>Bauder Super AL-E, hrúbka 3,5 mm bal./pal (v m2) 7,5/180</t>
  </si>
  <si>
    <t>Bauder Super AL-E PLUS, 4 mm, hrúbka 3,7 mm bal./pal (v m2) 5/150</t>
  </si>
  <si>
    <t>BauderTEC DBR, hrúbka 0,4 mm bal./pal (v m2) 75/1500</t>
  </si>
  <si>
    <t>Bauder FLEX DNA, hrúbka 4 mm bal./pal (v m2) 5/150</t>
  </si>
  <si>
    <t>Bauder E-VA 35, hrúbka 3,5 mm bal./pal (v m2) 8/192</t>
  </si>
  <si>
    <t>Bauder E-VA 40, hrúbka 4 mm bal./pal (v m2) 8/192</t>
  </si>
  <si>
    <t>Bauder V60  S35 bal./pal (v m2) 5/150</t>
  </si>
  <si>
    <t>Bauder VA 4 bal./pal (v m2) 5/150</t>
  </si>
  <si>
    <t>G 200 S4 bal./pal (v m2) 5/150</t>
  </si>
  <si>
    <t>Burkolit PLUS  30 litrov v balení</t>
  </si>
  <si>
    <t>Bauder Schaumkleber 12 dóz v balení</t>
  </si>
  <si>
    <t>Bauder TEC KSO SN sivá bridlica, hrúbka 4 mm - bal./pal (v m2) 5/140</t>
  </si>
  <si>
    <t>Kat.č.</t>
  </si>
  <si>
    <t xml:space="preserve">Thermofol U 15 - (hr.:1,5mm; 30m2/bal.; 480m2/pal.) </t>
  </si>
  <si>
    <t xml:space="preserve">Thermofol U 18 - (hr.:1,8mm; 30m2/bal.; 480m2/pal.) </t>
  </si>
  <si>
    <t xml:space="preserve">Thermofol U 20 - (hr.:2,0mm; 30m2/bal.; 360m2/pal.) </t>
  </si>
  <si>
    <t xml:space="preserve">Thermofol U 15 antracit - (hr.:1,5mm; 30m2/bal.; 480m2/pal.) </t>
  </si>
  <si>
    <t xml:space="preserve">Thermofol U 18 antracit - (hr.:1,8mm; 30m2/bal.; 480m2/pal.) </t>
  </si>
  <si>
    <t xml:space="preserve">Thermofol U 20 antracit - (hr.:2,0mm; 30m2/bal.; 360m2/pal.) </t>
  </si>
  <si>
    <t xml:space="preserve">Thermofol M15 - (hr.:1,5mm; 30m2/bal.; 480m2/pal.) </t>
  </si>
  <si>
    <t xml:space="preserve">Thermofol M18 - (hr.:1,8mm; 30m2/bal.; 480m2/pal.) </t>
  </si>
  <si>
    <t xml:space="preserve">Thermofol M20 - (hr.:2,0mm; 30m2/bal.; 360m2/pal.) </t>
  </si>
  <si>
    <t>Thermofol D18 - (hr.: 1,8 mm; 15 m2/bal)</t>
  </si>
  <si>
    <t>Thermofol D18 antracit - (hr.: 1,8 mm; 15 m2/bal)</t>
  </si>
  <si>
    <t>BauderPVC VBL 12 (PVC plech svetlosivý) - (tab.: 2m x1m, 60 m2/pal) 0,6 mm plech, 0,6 mm poplast.</t>
  </si>
  <si>
    <t>BauderPVC VBL 14 (PVC plech antracit) - (tab.: 2m x1m, 60 m2/pal) 0,6 mm plech, 0,8 mm poplast.</t>
  </si>
  <si>
    <t>BauderPVC IE (Vnútorný roh 90° svetlosivý) - bal. 25 ks</t>
  </si>
  <si>
    <t>BauderPVC AE (Vonkajší roh 90° svetlosivý) - bal. 25 ks</t>
  </si>
  <si>
    <t>BauderPVC UE (Univerzálny roh/vlnovec svetlosivý) - bal. 25 ks</t>
  </si>
  <si>
    <t>BauderPVC IE (Vnútorný roh 90° antracit) - bal. 25 ks</t>
  </si>
  <si>
    <t>BauderPVC AE (Vonkajší roh 90° antracit) - bal. 25 ks</t>
  </si>
  <si>
    <t>BauderPVC UE (Univerzálny roh/vlnovec antracit( - bal. 25 ks</t>
  </si>
  <si>
    <t>BauderPVC RG - PVC čistič 5 litrov balenie - 5 liter/balenie</t>
  </si>
  <si>
    <t>BauderPVC RG - PVC čistič 1 liter balenie (6 ks v kartóne) - balenie: 6x1 liter</t>
  </si>
  <si>
    <t>BauderPVC NSM zálievka spojov 1 liter (6 ks v kartóne) - 1 liter/balenie</t>
  </si>
  <si>
    <t xml:space="preserve">Thermoplex P15 biela - (hr.:1,5mm; 40m2/bal.; 840 m2/pal.) </t>
  </si>
  <si>
    <t xml:space="preserve">Thermoplex P18 biela - (hr.:1,8mm; 30m2/bal.; 630m2/pal.) </t>
  </si>
  <si>
    <t xml:space="preserve">Thermoplex P20 biela - (hr.:2,0mm; 30m2/bal.; 630m2/pal.) </t>
  </si>
  <si>
    <t xml:space="preserve">Thermoplan T 15 Perlovobiela - (hr.:1,5mm; 30m2/bal.; 480m2/pal.) </t>
  </si>
  <si>
    <t xml:space="preserve">Thermoplan T 15 šedá - (hr.:1,5mm; 30m2/bal.; 480m2/pal.) </t>
  </si>
  <si>
    <t xml:space="preserve">Thermoplan T 18 Perlovobiela - (hr.:1,8mm; 30m2/bal.; 480m2/pal.) </t>
  </si>
  <si>
    <t xml:space="preserve">Thermoplan T 18 šedá - (hr.:1,8mm; 30m2/bal.; 480m2/pal.) </t>
  </si>
  <si>
    <t xml:space="preserve">Thermoplan T 20 Perlovobiela - (hr.:2,0mm; 30m2/bal.; 420m2/pal.) </t>
  </si>
  <si>
    <t xml:space="preserve">Thermoplan T 20 šedá - (hr.:2,0mm; 30m2/bal.; 420m2/pal.) </t>
  </si>
  <si>
    <t>Thermplan T TL 18 Perlovobiela - (hr.: 1,8 mm; 15 m2/bal)</t>
  </si>
  <si>
    <t>Thermplan T TL 18 šedá - (hr.: 1,8 mm; 15 m2/bal)</t>
  </si>
  <si>
    <t>Thermplan T TL 18 biela - (hr.: 1,8 mm; 15 m2/bal)</t>
  </si>
  <si>
    <t xml:space="preserve">Thermofin F 15 šedá - (hr.:1,5mm; 30m2/bal.; 480m2/pal.) </t>
  </si>
  <si>
    <t xml:space="preserve">Thermofin F 18 šedá - (hr.:1,8mm; 30m2/bal.; 480m2/pal.) </t>
  </si>
  <si>
    <t xml:space="preserve">Thermofin F 20 šedá - (hr.:2,0mm; 30m2/bal.; 420m2/pal.) </t>
  </si>
  <si>
    <t>BauderFPO VBL 14 biely (k Thermoplexu) - (tab.: 2m x1m, 60 m2/pal) 0,6 mm plech, 0,8 mm poplast.</t>
  </si>
  <si>
    <t>BauderFPO VBL 14 striebornosivý - (tab.: 2m x1m, 60 m2/pal) 0,6 mm plech, 0,8 mm poplast.</t>
  </si>
  <si>
    <t>BauderFPO VBL 14 perlovobiela - (tab.: 2m x1m, 60 m2/pal) 0,6 mm plech, 0,8 mm poplast.</t>
  </si>
  <si>
    <t>BauderFPO IE perlovobiely (vnútorný kút) - bal. 25 ks</t>
  </si>
  <si>
    <t>BauderFPO IE striebornosivý - bal. 25 ks</t>
  </si>
  <si>
    <t>BauderFPO IE biely - bal. 25 ks</t>
  </si>
  <si>
    <t>BauderFPO AE perlovobiely (vonkajší roh) - bal. 25 ks</t>
  </si>
  <si>
    <t>BauderFPO AE striebornosivý - bal. 25 ks</t>
  </si>
  <si>
    <t>BauderFPO AE biely - bal. 25 ks</t>
  </si>
  <si>
    <t>BauderFPO UE perlovobiely (univerzálny roh/vlnovec) - bal. 25 ks</t>
  </si>
  <si>
    <t>BauderFPO UE striebornosivý (univerzálny roh/vlnovec) - bal. 25 ks</t>
  </si>
  <si>
    <t>BauderFPO RG čistič - 5 litrové balenie</t>
  </si>
  <si>
    <t>BauderSYN RET-N čistiaca utierka - 450 ks v balení</t>
  </si>
  <si>
    <t>Thermofol U 15 V - (hr.:1,5 mm; 30m2/bal.)</t>
  </si>
  <si>
    <t>Bauder PIR FA 60 - bal. 14,4 m2</t>
  </si>
  <si>
    <t>Bauder PIR FA 80 - bal. 11,52 m2</t>
  </si>
  <si>
    <t>Bauder PIR FA 100 - bal. 8,64 m2</t>
  </si>
  <si>
    <t>Bauder PIR FA 120 - bal. 8,64 m2</t>
  </si>
  <si>
    <t>Bauder PIR FA 140 - bal. 8,64 m2</t>
  </si>
  <si>
    <t>Bauder PIR FA 160 - bal. 8,64 m2</t>
  </si>
  <si>
    <t>Bauder PIR FA 180 - bal. 5,76 m2</t>
  </si>
  <si>
    <t>Bauder PIR FA 200 - bal. 5,76 m2</t>
  </si>
  <si>
    <t>Bauder PIR FA 220 - bal. 5,76 m2</t>
  </si>
  <si>
    <t>Bauder PIR FA 240 - bal. 5,76 m2</t>
  </si>
  <si>
    <t>Bauder PIR M 20 - bal. 16,56 m2</t>
  </si>
  <si>
    <t>Bauder PIR M 30 - bal. 11,52 m2</t>
  </si>
  <si>
    <t>Bauder PIR M 40 - bal. 8,64 m2</t>
  </si>
  <si>
    <t>Bauder PIR M 50 - bal. 7,2 m2</t>
  </si>
  <si>
    <t>Bauder PIR M 60 - bal. 5,76 m2</t>
  </si>
  <si>
    <t>Bauder PIR M 80 - bal. 4,32 m2</t>
  </si>
  <si>
    <t>Bauder PIR M 100 - bal. 3,6 m2</t>
  </si>
  <si>
    <t>Bauder PIR MF 40 - bal. 8,64 m2</t>
  </si>
  <si>
    <t>Bauder PIR MF 50 - bal. 7,2 m2</t>
  </si>
  <si>
    <t>Bauder PIR MF 60 - bal. 5,76 m2</t>
  </si>
  <si>
    <t>Bauder PIR MF 80 - bal. 4,32 m2</t>
  </si>
  <si>
    <t>Bauder PIR MF 100 - bal. 3,6 m2</t>
  </si>
  <si>
    <t>Bauder PIR MF 120 - bal. 2,88 m2</t>
  </si>
  <si>
    <t>Bauder PIR MF 140 - bal. 2,16 m2</t>
  </si>
  <si>
    <t>Bauder PIR MF 160 - bal. 2,16 m2</t>
  </si>
  <si>
    <t>Bauder PIR MF 180 - bal. 2,16 m2</t>
  </si>
  <si>
    <t>Bauder PIR MF 200 - bal. 1,44 m2</t>
  </si>
  <si>
    <t>Bauder PIR MF 220 - bal. 1,44 m2</t>
  </si>
  <si>
    <t>Bauder PIR MF 240 - bal. 1,44 m2</t>
  </si>
  <si>
    <t>BauderPIR FA TE /BauderPIR FA TE F 60 - bal. 5,76 m2</t>
  </si>
  <si>
    <t>BauderPIR FA TE /BauderPIR FA TE F 80 - bal. 4,32 m2</t>
  </si>
  <si>
    <t>BauderPIR FA TE /BauderPIR FA TE F 100 - bal. 3,6 m2</t>
  </si>
  <si>
    <t>BauderPIR FA TE /BauderPIR FA TE F 120 - bal. 2,88 m2</t>
  </si>
  <si>
    <t>BauderPIR FA TE /BauderPIR FA TE F 140 - bal. 2,16 m2</t>
  </si>
  <si>
    <t>BauderPIR FA TE /BauderPIR FA TE F 160 - bal. 2,16 m2</t>
  </si>
  <si>
    <t>Bauder PIR FA TE 20 - bal. 16,56 m2</t>
  </si>
  <si>
    <t>Bauder PIR FA TE 30 - bal. 11,52 m2</t>
  </si>
  <si>
    <t>Bauder PIR FA TE 40 - bal. 8,64 m2</t>
  </si>
  <si>
    <t>Bauder PIR FA TE 50 - bal. 7,2 m2</t>
  </si>
  <si>
    <t>Bauder PIR FA TE 60 - bal. 5,76 m2</t>
  </si>
  <si>
    <t>Bauder PIR FA TE 70 - bal. 5,04 m2</t>
  </si>
  <si>
    <t>Bauder PIR FA TE 80 - bal. 4,32 m2</t>
  </si>
  <si>
    <t>Bauder PIR FA TE 100 - bal. 3,6 m2</t>
  </si>
  <si>
    <t>Bauder PIR FA TE 120 - bal. 2,88 m2</t>
  </si>
  <si>
    <t>Bauder PIR FA TE 140 - bal. 2,16 m2</t>
  </si>
  <si>
    <t>Bauder PIR FA TE 160 - bal. 2,16 m2</t>
  </si>
  <si>
    <t>BauderPIR PLUS 80 - 10,5 m2 v balení</t>
  </si>
  <si>
    <t>BauderPIR PLUS 100 - 8,4 m2 v balení</t>
  </si>
  <si>
    <t>BauderPIR PLUS 120 - 8,4 m2 v balení</t>
  </si>
  <si>
    <t>BauderPIR PLUS 140 - 6,3 m2 v balení</t>
  </si>
  <si>
    <t>BauderPIR PLUS 160 - 6,3 m2 v balení</t>
  </si>
  <si>
    <t>BauderPIR PLUS 180 - 4,2 m2 v balení</t>
  </si>
  <si>
    <t>BauderPIR PLUS 200 - 4,2 m2 v balení</t>
  </si>
  <si>
    <t>BauderPIR SF 80 - 10,5 m2 v balení</t>
  </si>
  <si>
    <t>BauderPIR SF 100 - 8,4 m2 v balení</t>
  </si>
  <si>
    <t>BauderPIR SF 120 - 8,4 m2 v balení</t>
  </si>
  <si>
    <t>BauderPIR SF 140 - 6,3 m2 v balení</t>
  </si>
  <si>
    <t>BauderPIR SF 160 - 6,3 m2 v balení</t>
  </si>
  <si>
    <t>BauderPIR SF 180 - 4,2 m2 v balení</t>
  </si>
  <si>
    <t>BauderPIR SF 200 - 4,2 m2 v balení</t>
  </si>
  <si>
    <t>BauderPIR SF 220 - 4,2 m2 v balení</t>
  </si>
  <si>
    <t>BauderPIR SF 240 - 4,2 m2 v balení</t>
  </si>
  <si>
    <t>BauderPIR SDS 080 - 10,5 m2 v balení</t>
  </si>
  <si>
    <t>BauderPIR SDS 100 - 8,4 m2 v balení</t>
  </si>
  <si>
    <t>BauderPIR SDS 120 - 8,4 m2 v balení</t>
  </si>
  <si>
    <t>BauderPIR SDS 140 - 6,3 m2 v balení</t>
  </si>
  <si>
    <t>BauderPIR SDS 160 - 6,3 m2 v balení</t>
  </si>
  <si>
    <t>BauderPIR SDS 180 - 4,2 m2 v balení</t>
  </si>
  <si>
    <t>BauderPIR SDS 200 - 4,2 m2 v balení</t>
  </si>
  <si>
    <t>BauderPIR AZS 50 - 18,9 m2 v balení</t>
  </si>
  <si>
    <t>BauderPIR MDE 102 - 2,1 m2 v balení</t>
  </si>
  <si>
    <t>BauderPIR MDE 122 - 2,1 m2 v balení</t>
  </si>
  <si>
    <t>BauderPIR MDE 142 - 2,1 m2 v balení</t>
  </si>
  <si>
    <t>BauderPIR MDE 162 - 2,1 m2 v balení</t>
  </si>
  <si>
    <t>BauderPIR MDE 182 - 2,1 m2 v balení</t>
  </si>
  <si>
    <t>BauderPIR MDE 202 - 2,1 m2 v balení</t>
  </si>
  <si>
    <t>Bauder pásky pod kontry - 15 m v balení</t>
  </si>
  <si>
    <t>Bauder TOP VENT NSK - 25 m2 v balení</t>
  </si>
  <si>
    <t>Bauder VAP - 75 m2 v balení</t>
  </si>
  <si>
    <t>BauderTOP TS 40 NSK - 40 m2 v balení</t>
  </si>
  <si>
    <t>BauderTOP UDS 1,5 - 20 m2 v balení</t>
  </si>
  <si>
    <t>BauderTOP UDS 3 - 10 m2 v balení</t>
  </si>
  <si>
    <t>Bauder TEC SDK  - 30 cm/25m</t>
  </si>
  <si>
    <t>BauderTOP BuZi NSK - 64 m2 v balení</t>
  </si>
  <si>
    <t>BauderPIR Systemschraube (bal. 50 ks) - 7,0 x 160</t>
  </si>
  <si>
    <t>BauderPIR Systemschraube (bal. 50 ks) - 7,0 x 180</t>
  </si>
  <si>
    <t>BauderPIR Systemschraube (bal. 50 ks) - 7,0 x 200</t>
  </si>
  <si>
    <t>BauderPIR Systemschraube (bal. 50 ks) - 7,0 x 220</t>
  </si>
  <si>
    <t>BauderPIR Systemschraube (bal. 50 ks) - 7,0 x 240</t>
  </si>
  <si>
    <t>BauderPIR Systemschraube (bal. 50 ks) - 7,0 x 260</t>
  </si>
  <si>
    <t>BauderPIR Systemschraube (bal. 50 ks) - 7,0 x 280</t>
  </si>
  <si>
    <t>BauderPIR Systemschraube (bal. 50 ks) - 7,0 x 300</t>
  </si>
  <si>
    <t>BauderPIR Systemschraube (bal. 50 ks) - 7,0 x 320</t>
  </si>
  <si>
    <t>BauderPIR Systemschraube (bal. 50 ks) - 7,0 x 340</t>
  </si>
  <si>
    <t>BauderPIR Systemschraube (bal. 50 ks) - 7,0 x 360</t>
  </si>
  <si>
    <t>BauderPIR Systemschraube (bal. 50 ks) - 7,0 x 380</t>
  </si>
  <si>
    <t>BauderPIR Systemschraube (bal. 50 ks) - 7,0 x 400</t>
  </si>
  <si>
    <t>BauderPIR Systemschraube (bal. 50 ks) - 7,0 x 420</t>
  </si>
  <si>
    <t>BauderPIR Systemschraube (bal. 50 ks) - 7,0 x 440</t>
  </si>
  <si>
    <t>BauderPIR Systemschraube (bal. 50 ks) - 7,0 x 460</t>
  </si>
  <si>
    <t>BauderPIR Systemschraube (bal. 50 ks) - 7,0 x 480</t>
  </si>
  <si>
    <t>BauderPIR Systemschraube (bal. 50 ks) - 7,0 x 500</t>
  </si>
  <si>
    <t>Bauder PIR FA spády</t>
  </si>
  <si>
    <t>PIR FA spády 0 - 5 mm - 30 mm - 14,4 m2</t>
  </si>
  <si>
    <t>PIR FA Spády 1 - 30 mm-55 mm - 11,52 m2</t>
  </si>
  <si>
    <t>PIR FA Spády 2 - 55 mm - 80 mm - 8,64 m2</t>
  </si>
  <si>
    <t>PIR FA Spády 3 - 80 mm -105 mm - 5,76 m2</t>
  </si>
  <si>
    <t>PIR FA Spády 4 - 105 mm - 130 mm - 5,76 m2</t>
  </si>
  <si>
    <t>PIR FA Spády 5 - 2,88 m2</t>
  </si>
  <si>
    <t>PIR FA Spády 6 - 2,88 m2</t>
  </si>
  <si>
    <t>PIR KFS 2% - úžľabná doska</t>
  </si>
  <si>
    <t>PIR GFS 2% - hrebeňová doska</t>
  </si>
  <si>
    <t>Plech zvitok FeZn hr. 0,50 mm, š. 1000 mm</t>
  </si>
  <si>
    <t>Plech zvitok FeZn hr. 0,50 mm, š. 1250 mm</t>
  </si>
  <si>
    <t>Plech zvitok FeZn hr. 0,80 mm, š. 1000 mm</t>
  </si>
  <si>
    <t>Plech zvitok FeZn hr. 0,80 mm, š. 1250 mm</t>
  </si>
  <si>
    <t>Plech zvitok FeZn hr. 1 mm, š. 1000 mm</t>
  </si>
  <si>
    <t>Plech zvitok FeZn hr. 2 mm, š. 1000 mm</t>
  </si>
  <si>
    <t>Plech zvitok Aluzinok S2 20GD+AZ hr. 0,50 mm, š. 1250 mm</t>
  </si>
  <si>
    <t>Plech zvitok ZnAlMg MAGNELIS hr. 0,50 mm, š. 1250 mm</t>
  </si>
  <si>
    <t>Plech zvitok FeZn PES CBF dĺžka 24000 mm, hr. 0,50 mm, š. 1250 mm (RAL 3009, 5010, 7016, 8004, 8017, 9005, 9010)</t>
  </si>
  <si>
    <t>Plech zvitok FeZn PES CBF dĺžka 30000 mm, hr. 0,50 mm, š. 1250 mm (RAL 3009, 5010, 7016, 8004, 8017, 9005, 9010)</t>
  </si>
  <si>
    <t>Plech zvitok FeZn PES CBF dĺžka 80000 mm, hr. 0,50 mm, š. 1250 mm (RAL 3009, 5010, 7016, 8004, 8017, 9005, 9010)</t>
  </si>
  <si>
    <t>Plech FeZn PES CBF , hr. 0,50 mm, š. 1250 mm (RAL 3009, 5010, 7016, 8004, 8017, 9005, 9010)</t>
  </si>
  <si>
    <t>Plech zvitok FeZn PES CBF dĺžka 24000 mm, hr. 0,50 mm, š. 1250 mm (RAL3011, 8019, 8028, 9002, 9006)</t>
  </si>
  <si>
    <t>Plech zvitok FeZn PES CBF dĺžka 30000 mm, hr. 0,50 mm, š. 1250 mm (RAL3011, 8019, 8028, 9002, 9006)</t>
  </si>
  <si>
    <t>Plech zvitok FeZn PES CBF dĺžka 80000 mm, hr. 0,50 mm, š. 1250 mm (RAL3011, 8019, 8028, 9002, 9006)</t>
  </si>
  <si>
    <t>Plech FeZn PES CBF , hr. 0,50 mm, š. 1250 mm (RAL3011, 8019, 8028, 9002, 9006)</t>
  </si>
  <si>
    <t>Plech zvitok FeZn PES CBF dĺžka 24000 mm, hr. 0,50 mm, š. 1250 mm (RAL 8003)</t>
  </si>
  <si>
    <t>Plech zvitok FeZn PES CBF dĺžka 30000 mm, hr. 0,50 mm, š. 1250 mm (RAL 8003)</t>
  </si>
  <si>
    <t>Plech zvitok FeZn PES CBF dĺžka 80000 mm, hr. 0,50 mm, š. 1250 mm (RAL 8003)</t>
  </si>
  <si>
    <t>Plech FeZn PES CBF , hr. 0,50 mm, š. 1250 mm (RAL 8003)</t>
  </si>
  <si>
    <t>Plech zvitok FeZn PES CBF dĺžka 200000 mm, hr. 0,50 mm,  š. 625 mm (RAL 3009, 5010, 7016, 8004, 8017, 9005, 9010)</t>
  </si>
  <si>
    <t>Plech FeZn PES CBF , hr. 0,50 mm,  š. 625 mm (RAL 3009, 5010, 7016, 8004, 8017, 9005, 9010)</t>
  </si>
  <si>
    <t>Plech zvitok FeZn PES CBF dĺžka 200000 mm, hr. 0,50 mm,  š. 625 mm (RAL3011, 8019, 8028, 9002, 9006)</t>
  </si>
  <si>
    <t>Plech FeZn PES CBF , hr. 0,50 mm,  š. 625 mm (RAL3011, 8019, 8028, 9002, 9006)</t>
  </si>
  <si>
    <t>Plech zvitok FeZn PES CBF dĺžka 200000 mm, hr. 0,50 mm,  š. 625 mm (RAL 8003)</t>
  </si>
  <si>
    <t>Plech FeZn PES CBF , hr. 0,50 mm,  š. 625 mm (RAL 8003)</t>
  </si>
  <si>
    <t>Plech zvitok FeZn PES 25/15 (RAL 7016 a 8004 - 25/25) dĺžka 24000 mm, hr. 0,50 mm, š. 1250 mm, (RAL 3009, 7016, 8004, 8017, 9005, 9010)</t>
  </si>
  <si>
    <t>Plech zvitok FeZn PES 25/15 (RAL 7016 a 8004 - 25/25) dĺžka 30000 mm, hr. 0,50 mm, š. 1250 mm, (RAL 3009, 7016, 8004, 8017, 9005, 9010)</t>
  </si>
  <si>
    <t>Plech zvitok FeZn PES 25/15 (RAL 7016 a 8004 - 25/25) dĺžka 80000 mm, hr. 0,50 mm, š. 1250 mm, (RAL 3009, 7016, 8004, 8017, 9005, 9010)</t>
  </si>
  <si>
    <t>Plech FeZn PES 25/15 (RAL 7016 a 8004 - 25/25) , hr. 0,50 mm, š. 1250 mm, (RAL 3009, 7016, 8004, 8017, 9005, 9010)</t>
  </si>
  <si>
    <t>Plech zvitok FeZn PES 25/15 ) dĺžka 24000 mm, hr. 0,50 mm, š. 1250 mm, (RAL 3011)</t>
  </si>
  <si>
    <t>Plech zvitok FeZn PES 25/15 ) dĺžka 30000 mm, hr. 0,50 mm, š. 1250 mm, (RAL 3011)</t>
  </si>
  <si>
    <t>Plech zvitok FeZn PES 25/15 ) dĺžka 80000 mm, hr. 0,50 mm, š. 1250 mm, (RAL 3011)</t>
  </si>
  <si>
    <t>Plech FeZn PES 25/15 , hr. 0,50 mm, š. 1250 mm, (RAL 3011)</t>
  </si>
  <si>
    <t>Plech zvitok FeZn PES 25/15 (RAL 7016 a 8004 - 25/25) dĺžka 200000 mm, hr. 0,50 mm,  š. 625 mm, (RAL 3009, 7016, 8004, 8017, 9005, 9010)</t>
  </si>
  <si>
    <t>Plech FeZn PES 25/15 (RAL 7016 a 8004 - 25/25) , hr. 0,50 mm,  š. 625 mm, (RAL 3009, 7016, 8004, 8017, 9005, 9010)</t>
  </si>
  <si>
    <t>Plech zvitok FeZn PES 25/15 (RAL 7016 a 8004 - 25/25) dĺžka 200000 mm, hr. 0,50 mm,  š. 625 mm, (RAL 3011)</t>
  </si>
  <si>
    <t>Plech FeZn PES 25/15 , hr. 0,50 mm,  š. 625 mm, (RAL 3011)</t>
  </si>
  <si>
    <t>Plech zvitok AZ PES S250 GDCBF MAT dĺžka 24000 mm, hr. 0,50 mm, š. 1250 mm, (RAL 3009, 7016, 8017, 9005)</t>
  </si>
  <si>
    <t>Plech zvitok AZ PES S250 GDCBF MAT dĺžka 30000 mm, hr. 0,50 mm, š. 1250 mm, (RAL 3009, 7016, 8017, 9005)</t>
  </si>
  <si>
    <t>Plech zvitok AZ PES S250 GDCBF MAT dĺžka 80000 mm, hr. 0,50 mm, š. 1250 mm, (RAL 3009, 7016, 8017, 9005)</t>
  </si>
  <si>
    <t>Plech  AZ PES S250 GDCBF MAT , hr. 0,50 mm, š. 1250 mm, (RAL 3009, 7016, 8017, 9005)</t>
  </si>
  <si>
    <t>Plech zvitok AZ PES S250 GDCBF MAT dĺžka 200000 mm, hr. 0,50 mm,  š. 625 mm, (RAL 3009, 7016, 8017, 9005)</t>
  </si>
  <si>
    <t>Plech  AZ PES S250 GDCBF MAT , hr. 0,50 mm,  š. 625 mm, (RAL 3009, 7016, 8017, 9005)</t>
  </si>
  <si>
    <t>Plech zvitok FeZn PUR 45 QUARTZ dĺžka 24000 mm, hr. 0,50 mm, š. 1250 mm, (RAL 3009, 7016, 8017, 9005)</t>
  </si>
  <si>
    <t>Plech zvitok FeZn PUR 45 QUARTZ dĺžka 30000 mm, hr. 0,50 mm, š. 1250 mm, (RAL 3009, 7016, 8017, 9005)</t>
  </si>
  <si>
    <t>Plech zvitok FeZn PUR 45 QUARTZ dĺžka 80000 mm, hr. 0,50 mm, š. 1250 mm, (RAL 3009, 7016, 8017, 9005)</t>
  </si>
  <si>
    <t>Plech FeZn PUR 45 QUARTZ , hr. 0,50 mm, š. 1250 mm, (RAL 3009, 7016, 8017, 9005)</t>
  </si>
  <si>
    <t>Plech zvitok FeZn PUR 50 STORM dĺžka 24000 mm, hr. 0,50 mm, š. 1250 mm, (RAL 3009, 7016, 8017, 9005)</t>
  </si>
  <si>
    <t>Plech zvitok FeZn PUR 50 STORM dĺžka 30000 mm, hr. 0,50 mm, š. 1250 mm, (RAL 3009, 7016, 8017, 9005)</t>
  </si>
  <si>
    <t>Plech zvitok FeZn PUR 50 STORM dĺžka 80000 mm, hr. 0,50 mm, š. 1250 mm, (RAL 3009, 7016, 8017, 9005)</t>
  </si>
  <si>
    <t>Plech FeZn PUR 50 STORM , hr. 0,50 mm, š. 1250 mm, (RAL 3009, 7016, 8017, 9005)</t>
  </si>
  <si>
    <t>Plech zvitok FeZn PUR 45 QUARTZ dĺžka 200000 mm, hr. 0,50 mm,  š. 625 mm, (RAL 3009, 7016, 8017, 9005)</t>
  </si>
  <si>
    <t>Plech FeZn PUR 45 QUARTZ , hr. 0,50 mm,  š. 625 mm, (RAL 3009, 7016, 8017, 9005)</t>
  </si>
  <si>
    <t>Plech zvitok FeZn PUR 50 STORM dĺžka 200000 mm, hr. 0,50 mm,  š. 625 mm, (RAL 3009, 7016, 8017, 9005)</t>
  </si>
  <si>
    <t>Plech FeZn PUR 50 STORM , hr. 0,50 mm,  š. 625 mm, (RAL 3009, 7016, 8017, 9005)</t>
  </si>
  <si>
    <r>
      <t>Ceny sú uvádzané bez DPH za m</t>
    </r>
    <r>
      <rPr>
        <vertAlign val="superscript"/>
        <sz val="14"/>
        <rFont val="Calibri"/>
        <family val="2"/>
        <charset val="238"/>
        <scheme val="minor"/>
      </rPr>
      <t>2</t>
    </r>
    <r>
      <rPr>
        <sz val="14"/>
        <rFont val="Calibri"/>
        <family val="2"/>
        <charset val="238"/>
        <scheme val="minor"/>
      </rPr>
      <t xml:space="preserve"> krycej plochy krytiny.</t>
    </r>
  </si>
  <si>
    <t>STANDARD (mat. LPL), hr. 0,5 mm, r.š.  625 mm, k.š. 550 mm</t>
  </si>
  <si>
    <t>ELEGANZ (mat. LPL), hr. 0,5 mm, r.š.  625 mm, k.š. 550 mm</t>
  </si>
  <si>
    <t>STRONG (mat. LPL), hr. 0,5 mm, r.š.  625 mm, k.š. 550 mm</t>
  </si>
  <si>
    <t>POZINK, hr. 0,5 mm, r.š.  500 mm, k.š. 430 mm</t>
  </si>
  <si>
    <t>POZINK, hr. 0,5 mm, r.š.  625 mm, k.š. 550 mm</t>
  </si>
  <si>
    <t>meď , hr. 0,55 mm, r.š.  500 mm, k.š. 430 mm</t>
  </si>
  <si>
    <t>meď , hr. 0,55 mm, r.š.  670 mm, k.š. 600 mm</t>
  </si>
  <si>
    <t>RAL (mat. Al profal), hr. 0,7 mm, r.š.  600 mm, k.š. 530 mm</t>
  </si>
  <si>
    <t>Natural (mat. TZ), hr. 0,65 mm, r.š.  500 mm, k.š. 430 mm</t>
  </si>
  <si>
    <t>Natural (mat. TZ), hr. 0,65 mm, r.š.  670 mm, k.š. 600 mm</t>
  </si>
  <si>
    <t>Natural (mat. TZ), hr. 0,7 mm, r.š.  670 mm, k.š. 600 mm</t>
  </si>
  <si>
    <t>Anthra (mat. TZ), hr. 0,7 mm, r.š.  670 mm, k.š. 600 mm</t>
  </si>
  <si>
    <t>Quartz (mat. TZ), hr. 0,7 mm, r.š.  670 mm, k.š. 600 mm</t>
  </si>
  <si>
    <t>POZINK (mat. PZ), hr. 0,5 mm, r.š.  625 mm, k.š. 510 mm</t>
  </si>
  <si>
    <t>STANDARD (mat. LPL), hr. 0,5 mm, r.š.  625 mm, k.š. 510 mm</t>
  </si>
  <si>
    <t>ELEGANZ (mat. LPL), hr. 0,5 mm, r.š.  625 mm, k.š. 510 mm</t>
  </si>
  <si>
    <t>STRONG (mat. LPL), hr. 0,5 mm, r.š.  625 mm, k.š. 510 mm</t>
  </si>
  <si>
    <t>Oplechovania ku škridloplechom</t>
  </si>
  <si>
    <t>Podkladový pás - STANDARD - r.š. 200 mm</t>
  </si>
  <si>
    <t>Podkladový pás - ELEGANZ - r.š. 200 mm</t>
  </si>
  <si>
    <t>Podkladový pás - STRONG - r.š. 200 mm</t>
  </si>
  <si>
    <t>Podkladový pás - STANDARD - r.š. 250 mm</t>
  </si>
  <si>
    <t>Podkladový pás - ELEGANZ - r.š. 250 mm</t>
  </si>
  <si>
    <t>Podkladový pás - STRONG - r.š. 250 mm</t>
  </si>
  <si>
    <t>Vetrací profil - STANDARD - r.š. 150 mm</t>
  </si>
  <si>
    <t>Vetrací profil - ELEGANZ - r.š. 150 mm</t>
  </si>
  <si>
    <t>Vetrací profil - STRONG - r.š. 150 mm</t>
  </si>
  <si>
    <t>Vetrací profil CLIP PANEL - STANDARD - dĺ. 500 mm</t>
  </si>
  <si>
    <t>Vetrací profil CLIP PANEL - ELEGANZ - dĺ. 500 mm</t>
  </si>
  <si>
    <t>Vetrací profil CLIP PANEL - STRONG - dĺ. 500 mm</t>
  </si>
  <si>
    <t>Vetrací profil SCHLEBACH - STANDARD - dĺ. 540 mm</t>
  </si>
  <si>
    <t>Vetrací profil SCHLEBACH - ELEGANZ - dĺ. 540 mm</t>
  </si>
  <si>
    <t>Vetrací profil SCHLEBACH - STRONG - dĺ. 540 mm</t>
  </si>
  <si>
    <t>Vetrací profil - STANDARD - dĺ. 3000 mm</t>
  </si>
  <si>
    <t>Vetrací profil - ELEGANZ - dĺ. 3000 mm</t>
  </si>
  <si>
    <t>Vetrací profil - STRONG - dĺ. 3000 mm</t>
  </si>
  <si>
    <t>Odkvapové lemovanie - STANDARD - r.š. 208 mm /dĺ. 2 m</t>
  </si>
  <si>
    <t>Odkvapové lemovanie - ELEGANZ - r.š. 208 mm /dĺ. 2 m</t>
  </si>
  <si>
    <t>Odkvapové lemovanie - STRONG - r.š. 208 mm /dĺ. 2 m</t>
  </si>
  <si>
    <t>Záveterná lišta štítová - STANDARD - r.š. 310 mm /dĺ. 2 m</t>
  </si>
  <si>
    <t>Záveterná lišta štítová - ELEGANZ - r.š. 310 mm /dĺ. 2 m</t>
  </si>
  <si>
    <t>Záveterná lišta štítová - STRONG - r.š. 310 mm /dĺ. 2 m</t>
  </si>
  <si>
    <t>Úžľabie - STANDARD - r.š. 625 mm /dĺ. 2 m</t>
  </si>
  <si>
    <t>Úžľabie - ELEGANZ - r.š. 625 mm /dĺ. 2 m</t>
  </si>
  <si>
    <t>Úžľabie - STRONG - r.š. 625 mm /dĺ. 2 m</t>
  </si>
  <si>
    <t>Bočné lemovanie - STANDARD - r.š. 310 mm /dĺ. 2 m</t>
  </si>
  <si>
    <t>Bočné lemovanie - ELEGANZ - r.š. 310 mm /dĺ. 2 m</t>
  </si>
  <si>
    <t>Bočné lemovanie - STRONG - r.š. 310 mm /dĺ. 2 m</t>
  </si>
  <si>
    <t>Pultové lemovanie - STANDARD - r.š. 310 mm /dĺ. 2 m</t>
  </si>
  <si>
    <t>Pultové lemovanie - ELEGANZ - r.š. 310 mm /dĺ. 2 m</t>
  </si>
  <si>
    <t>Pultové lemovanie - STRONG - r.š. 310 mm /dĺ. 2 m</t>
  </si>
  <si>
    <t>Farmárska skrutka farebná RAL - 4,8 x 20 mm</t>
  </si>
  <si>
    <t>Farmárska skrutka farebná RAL - 4,8 x 35 mm</t>
  </si>
  <si>
    <t>Farmárska skrutka farebná RAL - 4,8 x 70 mm</t>
  </si>
  <si>
    <t>Skrutka (CLIP panel) - 4,2 x 25 mm</t>
  </si>
  <si>
    <t>Skrutka pozink (SOFIT panel) - 4,2 x 13 mm</t>
  </si>
  <si>
    <t>Skrutka pozink (SOFIT panel) - 4,2 x 16 mm</t>
  </si>
  <si>
    <t>Trhací nit farebný - 4 x 8 mm</t>
  </si>
  <si>
    <t>Klinec krútený - 3x 40 mm</t>
  </si>
  <si>
    <t>Klinec krútený - 3x 50 mm</t>
  </si>
  <si>
    <t>Príponka pevná lakoplastovaná - 25 mm</t>
  </si>
  <si>
    <t>Príponka pevná medená - 25 mm</t>
  </si>
  <si>
    <t>Príponka pevná nerezová - 25 mm</t>
  </si>
  <si>
    <t>Príponka pevná nerezová - 28 mm</t>
  </si>
  <si>
    <t>Príponka posuvná nerezová - 25 mm</t>
  </si>
  <si>
    <t>Príponka posuvná nerezová - 28 mm</t>
  </si>
  <si>
    <t>Príponka pevná DELTA nerezová - 25 mm</t>
  </si>
  <si>
    <t>Príponka posuvná DELTA nerezová - 25 mm</t>
  </si>
  <si>
    <t xml:space="preserve">Ceny sú uvádzané bez DPH </t>
  </si>
  <si>
    <t>Odkvapové lemovanie - STANDARD - r.š. 313 mm - r.š. 313 mm - 2 bm</t>
  </si>
  <si>
    <t>Odkvapové lemovanie - ELEGANZ - r.š. 313 mm - r.š. 313 mm - 2 bm</t>
  </si>
  <si>
    <t>Odkvapové lemovanie - STRONG - r.š. 313 mm - r.š. 313 mm - 2 bm</t>
  </si>
  <si>
    <t>Upevňovací obrysový plech - STANDARD - r.š. 100 mm - 2 bm</t>
  </si>
  <si>
    <t>Upevňovací obrysový plech - ELEGANZ - r.š. 100 mm - 2 bm</t>
  </si>
  <si>
    <t>Upevňovací obrysový plech - STRONG - r.š. 100 mm - 2 bm</t>
  </si>
  <si>
    <t>Spojovací plech - STANDARD - r.š. 150 mm - 2 bm</t>
  </si>
  <si>
    <t>Spojovací plech - ELEGANZ - r.š. 150 mm - 2 bm</t>
  </si>
  <si>
    <t>Spojovací plech - STRONG - r.š. 150 mm - 2 bm</t>
  </si>
  <si>
    <t>Pultové lemovanie - STANDARD - r.š. 500 mm - 2 bm</t>
  </si>
  <si>
    <t>Pultové lemovanie - ELEGANZ - r.š. 500 mm - 2 bm</t>
  </si>
  <si>
    <t>Pultové lemovanie - STRONG - r.š. 500 mm - 2 bm</t>
  </si>
  <si>
    <t>Napojenie plechu na múr vrchné - STANDARD - r.š. 350 mm - 2 bm</t>
  </si>
  <si>
    <t>Napojenie plechu na múr vrchné - ELEGANZ - r.š. 350 mm - 2 bm</t>
  </si>
  <si>
    <t>Napojenie plechu na múr vrchné - STRONG - r.š. 350 mm - 2 bm</t>
  </si>
  <si>
    <t>Napojenie plechu na múr bočné - STANDARD - r.š. 300 mm - 2 bm</t>
  </si>
  <si>
    <t>Napojenie plechu na múr bočné - ELEGANZ - r.š. 300 mm - 2 bm</t>
  </si>
  <si>
    <t>Napojenie plechu na múr bočné - STRONG - r.š. 300 mm - 2 bm</t>
  </si>
  <si>
    <t>Štítové lemovanie - STANDARD - r.š. 400 mm - 2 bm</t>
  </si>
  <si>
    <t>Štítové lemovanie - ELEGANZ - r.š. 400 mm - 2 bm</t>
  </si>
  <si>
    <t>Štítové lemovanie - STRONG - r.š. 400 mm - 2 bm</t>
  </si>
  <si>
    <t>Hrebenáč - STANDARD - r.š. 416 mm - 2 bm</t>
  </si>
  <si>
    <t>Hrebenáč - ELEGANZ - r.š. 416 mm - 2 bm</t>
  </si>
  <si>
    <t>Hrebenáč - STRONG - r.š. 416 mm - 2 bm</t>
  </si>
  <si>
    <t>Úžľabie - STANDARD - r.š. 625 mm - 2 bm</t>
  </si>
  <si>
    <t>Úžľabie - ELEGANZ - r.š. 625 mm - 2 bm</t>
  </si>
  <si>
    <t>Úžľabie - STRONG - r.š. 625 mm - 2 bm</t>
  </si>
  <si>
    <t>pozink - hr. 0,5 mm, r.š.1190, k.š. 1120</t>
  </si>
  <si>
    <t>PZ lak PES lesk (polomat) 25μ - hr. 0,5 mm, r.š.1190, k.š. 1120 (RAL 3009, 3011, 5010, 7016, 8004, 8017, 9005, 9006, 9010, 8028)</t>
  </si>
  <si>
    <t>PZ lak PES matný 25μ - hr. 0,5 mm, r.š.1190, k.š. 1120 (RAL 3009, 7016, 8017, 9005)</t>
  </si>
  <si>
    <t>PZ lak polyurethan (mat. QUARTZ) 45μ - hr. 0,5 mm, r.š.1190, k.š. 1120 (RAL 3009, 7016, 8017, 9005)</t>
  </si>
  <si>
    <t>PZ lak polyurethan (mat. STORM) 50μ - hr. 0,5 mm, r.š.1190, k.š. 1120 (RAL 3009, 7016, 8017, 9005)</t>
  </si>
  <si>
    <t>Al lak PES lesk (polomat) STUCCO - hr. 0,6 mm, r.š.1190, k.š. 1120 (RAL 7016)</t>
  </si>
  <si>
    <t>Al lak PES lesk (polomat) 25/25μ - hr. 0,7 mm, r.š.1190, k.š. 1120 (RAL 3016, 7016, 8017, 9005)</t>
  </si>
  <si>
    <t>Al lak polyurethan matný STORM 35μ - hr. 0,7 mm, r.š.1190, k.š. 1120 (RAL 3009, 7016, 8004, 8017)</t>
  </si>
  <si>
    <t>PZ lak PES lesk (polomat) 25μ, hr. 0,5 mm, r.š. 1190, k.š. 1140 (RAL 7016, 8017, 9005)</t>
  </si>
  <si>
    <t>PZ lak PES matný 25μ, hr. 0,5 mm, r.š. 1190, k.š. 1140 (RAL 3009, 7016, 8017, 9005)</t>
  </si>
  <si>
    <t>PZ lak polyurethan (mat. QUARTZ) 45μ, hr. 0,5 mm, r.š. 1190, k.š. 1140 (RAL 3009, 7016, 8017, 9005)</t>
  </si>
  <si>
    <t>PZ lak polyurethan (mat. STORM) 50μ, hr. 0,5 mm, r.š. 1190, k.š. 1140 (RAL 3009, 7016, 8017, 9005)</t>
  </si>
  <si>
    <t>Al lak PES lesk (polomat) STUCCO, hr. 0,6 mm, r.š. 1190, k.š. 1140 (RAL 7016)</t>
  </si>
  <si>
    <t>Al lak PES lesk (polomat) 25/25μ, hr. 0,7 mm, r.š. 1190, k.š. 1140 (RAL 3016, 7016, 8017, 9005)</t>
  </si>
  <si>
    <t>Al lak polyurethan matný STORM 35μ, hr. 0,7 mm, r.š. 1190, k.š. 1140 (RAL 3009, 7016, 8004, 8017)</t>
  </si>
  <si>
    <t>Pozink - hr. 0,5 mm, r.š.1198, k.š. 1144</t>
  </si>
  <si>
    <t>PZ lak PES lesk (polomat) 25μ - hr. 0,5 mm, r.š.1198, k.š. 1144 (RAL 3009, 3011, 5010, 7016, 8004, 8017, 9005, 9006, 9010, 8028)</t>
  </si>
  <si>
    <t>PZ lak PES matný 25μ - hr. 0,5 mm, r.š.1198, k.š. 1144 (RAL 3009, 7016, 8017, 9005)</t>
  </si>
  <si>
    <t>PZ lak polyurethan (mat. QUARTZ) 45μ - hr. 0,5 mm, r.š.1198, k.š. 1144 (RAL 3009, 7016, 8017, 9005)</t>
  </si>
  <si>
    <t>PZ lak polyurethan (mat. STORM) 50μ - hr. 0,5 mm, r.š.1198, k.š. 1144 (RAL 3009, 7016, 8017, 9005)</t>
  </si>
  <si>
    <t>Pozink - hr. 0,5 mm, r.š.1155, k.š. 1110</t>
  </si>
  <si>
    <t>PZ lak PES lesk (polomat) 25μ - hr. 0,5 mm, r.š.1155, k.š. 1110 (RAL 3009, 3011, 5010, 7016, 8004, 8017, 9005, 9006, 9010, 8028)</t>
  </si>
  <si>
    <t>PZ lak PES matný 25μ - hr. 0,5 mm, r.š.1155, k.š. 1110 (RAL 3009, 7016, 8017, 9005)</t>
  </si>
  <si>
    <t>PZ lak polyurethan (mat. QUARTZ) 45μ - hr. 0,5 mm, r.š.1155, k.š. 1110 (RAL 3009, 7016, 8017, 9005)</t>
  </si>
  <si>
    <t>PZ lak polyurethan (mat. STORM) 50μ - hr. 0,5 mm, r.š.1155, k.š. 1110 (RAL 3009, 7016, 8017, 9005)</t>
  </si>
  <si>
    <t>Pozink - hr. 0,5 mm, r.š.1082, k.š. 1035</t>
  </si>
  <si>
    <t>Pozink - hr. 0,8 mm, r.š.1082, k.š. 1035</t>
  </si>
  <si>
    <t>PZ lak PES lesk (polomat) 25μ - hr. 0,5 mm, r.š.1082, k.š. 1035 (RAL 3009, 3011, 5010, 7016, 8004, 8017, 9005, 9006, 9010, 8028)</t>
  </si>
  <si>
    <t>PZ lak PES matný 25μ - hr. 0,5 mm, r.š.1082, k.š. 1035 (RAL 3009, 7016, 8017, 9005)</t>
  </si>
  <si>
    <t>PZ lak polyurethan (mat. QUARTZ) 45μ - hr. 0,5 mm, r.š.1082, k.š. 1035 (RAL 3009, 7016, 8017, 9005)</t>
  </si>
  <si>
    <t>PZ lak polyurethan (mat. STORM) 50μ - hr. 0,5 mm, r.š.1082, k.š. 1035 (RAL 3009, 7016, 8017, 9005)</t>
  </si>
  <si>
    <t>Pozink - hr. 0,5 mm, r.š.1052,5, k.š. 1020</t>
  </si>
  <si>
    <t>Pozink - hr. 0,8 mm, r.š.1052,5, k.š. 1020</t>
  </si>
  <si>
    <t>PZ lak PES lesk (polomat) 25μ - hr. 0,5 mm, r.š.1052,5, k.š. 1020 (RAL 3009, 3011, 5010, 7016, 8004, 8017, 9005, 9006, 9010, 8028)</t>
  </si>
  <si>
    <t>PZ lak PES matný 25μ - hr. 0,5 mm, r.š.1052,5, k.š. 1020 (RAL 3009, 7016, 8017, 9005)</t>
  </si>
  <si>
    <t>PZ lak polyurethan (mat. QUARTZ) 45μ - hr. 0,5 mm, r.š.1052,5, k.š. 1020 (RAL 3009, 7016, 8017, 9005)</t>
  </si>
  <si>
    <t>PZ lak polyurethan (mat. STORM) 50μ - hr. 0,5 mm, r.š.1052,5, k.š. 1020 (RAL 3009, 7016, 8017, 9005)</t>
  </si>
  <si>
    <r>
      <t>Ceny sú uvádzané bez DPH za m</t>
    </r>
    <r>
      <rPr>
        <vertAlign val="superscript"/>
        <sz val="14"/>
        <rFont val="Calibri"/>
        <family val="2"/>
        <charset val="238"/>
        <scheme val="minor"/>
      </rPr>
      <t>2</t>
    </r>
    <r>
      <rPr>
        <sz val="14"/>
        <rFont val="Calibri"/>
        <family val="2"/>
        <charset val="238"/>
        <scheme val="minor"/>
      </rPr>
      <t xml:space="preserve"> krycej plochy krytiny aj celkovej šírky</t>
    </r>
  </si>
  <si>
    <r>
      <t>m</t>
    </r>
    <r>
      <rPr>
        <i/>
        <vertAlign val="superscript"/>
        <sz val="11"/>
        <color theme="1"/>
        <rFont val="Calibri"/>
        <family val="2"/>
        <charset val="238"/>
        <scheme val="minor"/>
      </rPr>
      <t>2</t>
    </r>
  </si>
  <si>
    <r>
      <t>Cena za m</t>
    </r>
    <r>
      <rPr>
        <b/>
        <vertAlign val="superscript"/>
        <sz val="12"/>
        <color theme="0"/>
        <rFont val="Calibri"/>
        <family val="2"/>
        <charset val="238"/>
        <scheme val="minor"/>
      </rPr>
      <t>2</t>
    </r>
    <r>
      <rPr>
        <b/>
        <sz val="12"/>
        <color theme="0"/>
        <rFont val="Calibri"/>
        <family val="2"/>
        <charset val="238"/>
        <scheme val="minor"/>
      </rPr>
      <t xml:space="preserve"> krycej šírky/</t>
    </r>
    <r>
      <rPr>
        <b/>
        <i/>
        <sz val="12"/>
        <color theme="0"/>
        <rFont val="Calibri"/>
        <family val="2"/>
        <charset val="238"/>
        <scheme val="minor"/>
      </rPr>
      <t>Cena za m</t>
    </r>
    <r>
      <rPr>
        <b/>
        <i/>
        <vertAlign val="superscript"/>
        <sz val="12"/>
        <color theme="0"/>
        <rFont val="Calibri"/>
        <family val="2"/>
        <charset val="238"/>
        <scheme val="minor"/>
      </rPr>
      <t>2</t>
    </r>
    <r>
      <rPr>
        <b/>
        <i/>
        <sz val="12"/>
        <color theme="0"/>
        <rFont val="Calibri"/>
        <family val="2"/>
        <charset val="238"/>
        <scheme val="minor"/>
      </rPr>
      <t xml:space="preserve"> celkovej šírky</t>
    </r>
  </si>
  <si>
    <t>Vrchná vrstva/spodná vrstva</t>
  </si>
  <si>
    <t>25 μm/7 μm</t>
  </si>
  <si>
    <t>45 μm/10 μm</t>
  </si>
  <si>
    <t>50 μm/12 μm</t>
  </si>
  <si>
    <t>Bočné lemovanie, r.š.310 mm - PES CBF lesk (polomat) - jednostranný - 2 bm (RAL 3009, 5010, 7016, 8004, 8017, 9005)</t>
  </si>
  <si>
    <t>Bočné lemovanie, r.š.310 mm - PES CBF lesk (polomat) - jednostranný - 2 bm (RAL 3011, 8019, 9002, 9006, 9010, 8028, 8003)</t>
  </si>
  <si>
    <t>Bočné lemovanie, r.š.310 mm - PES CBF lesk (polomat) - jednostranný - 2 bm (RAL 8003)</t>
  </si>
  <si>
    <t>Bočné lemovanie, r.š.310 mm - PES 2X lesk (polomat) - obojstranný - 2 bm (RAL 3009, 3011, 7016, 8004, 8017, 9005, 9010, 8028)</t>
  </si>
  <si>
    <t>Bočné lemovanie, r.š.310 mm - PES CBF matný - jednostranný - 2 bm (RAL 3009, 7016, 8017, 9005)</t>
  </si>
  <si>
    <t>Bočné lemovanie, r.š.310 mm - QUARTZ - 2 bm (RAL 3009, 7016, 8017, 9005)</t>
  </si>
  <si>
    <t>Bočné lemovanie, r.š.310 mm - STORM - 2 bm (RAL 3009, 7016, 8017, 9005)</t>
  </si>
  <si>
    <t>Čelo hrebenáča - nárožie - PES CBF lesk (polomat) - jednostranný - 2 bm (RAL 3009, 5010, 7016, 8004, 8017, 9005)</t>
  </si>
  <si>
    <t>Čelo hrebenáča - nárožie - PES CBF lesk (polomat) - jednostranný - 2 bm (RAL 3011, 8019, 9002, 9006, 9010, 8028, 8003)</t>
  </si>
  <si>
    <t>Čelo hrebenáča - nárožie - PES CBF lesk (polomat) - jednostranný - 2 bm (RAL 8003)</t>
  </si>
  <si>
    <t>Čelo hrebenáča - nárožie - PES 2X lesk (polomat) - obojstranný - 2 bm (RAL 3009, 3011, 7016, 8004, 8017, 9005, 9010, 8028)</t>
  </si>
  <si>
    <t>Čelo hrebenáča - nárožie - PES CBF matný - jednostranný - 2 bm (RAL 3009, 7016, 8017, 9005)</t>
  </si>
  <si>
    <t>Čelo hrebenáča - nárožie - QUARTZ - 2 bm (RAL 3009, 7016, 8017, 9005)</t>
  </si>
  <si>
    <t>Čelo hrebenáča - nárožie - STORM - 2 bm (RAL 3009, 7016, 8017, 9005)</t>
  </si>
  <si>
    <t>Čelo hrebenáča - štít  - PES CBF lesk (polomat) - jednostranný - 2 bm (RAL 3009, 5010, 7016, 8004, 8017, 9005)</t>
  </si>
  <si>
    <t>Čelo hrebenáča - štít  - PES CBF lesk (polomat) - jednostranný - 2 bm (RAL 3011, 8019, 9002, 9006, 9010, 8028, 8003)</t>
  </si>
  <si>
    <t>Čelo hrebenáča - štít  - PES CBF lesk (polomat) - jednostranný - 2 bm (RAL 8003)</t>
  </si>
  <si>
    <t>Čelo hrebenáča - štít  - PES 2X lesk (polomat) - obojstranný - 2 bm (RAL 3009, 3011, 7016, 8004, 8017, 9005, 9010, 8028)</t>
  </si>
  <si>
    <t>Čelo hrebenáča - štít  - PES CBF matný - jednostranný - 2 bm (RAL 3009, 7016, 8017, 9005)</t>
  </si>
  <si>
    <t>Čelo hrebenáča - štít  - QUARTZ - 2 bm (RAL 3009, 7016, 8017, 9005)</t>
  </si>
  <si>
    <t>Čelo hrebenáča - štít - STORM - 2 bm (RAL 3009, 7016, 8017, 9005)</t>
  </si>
  <si>
    <t>Hrebenáč oblý, r.š.312,5 mm - PES CBF lesk (polomat) - jednostranný - 2 bm (RAL 3009, 5010, 7016, 8004, 8017, 9005)</t>
  </si>
  <si>
    <t>Hrebenáč oblý, r.š.312,5 mm - PES CBF lesk (polomat) - jednostranný - 2 bm (RAL 3011, 8019, 9002, 9006, 9010, 8028, 8003)</t>
  </si>
  <si>
    <t>Hrebenáč oblý, r.š.312,5 mm - PES CBF lesk (polomat) - jednostranný - 2 bm (RAL 8003)</t>
  </si>
  <si>
    <t>Hrebenáč oblý, r.š.312,5 mm - PES 2X lesk (polomat) - obojstranný - 2 bm (RAL 3009, 3011, 7016, 8004, 8017, 9005, 9010, 8028)</t>
  </si>
  <si>
    <t>Hrebenáč oblý, r.š.312,5 mm - PES CBF matný - jednostranný - 2 bm (RAL 3009, 7016, 8017, 9005)</t>
  </si>
  <si>
    <t>Hrebenáč oblý, r.š.312,5 mm - QUARTZ - 2 bm (RAL 3009, 7016, 8017, 9005)</t>
  </si>
  <si>
    <t>Hrebenáč oblý, r.š.312,5 mm - STORM - 2 bm (RAL 3009, 7016, 8017, 9005)</t>
  </si>
  <si>
    <t>Odkvapové lemovanie, r.š.208 mm - PES CBF lesk (polomat) - jednostranný - 2 bm (RAL 3009, 5010, 7016, 8004, 8017, 9005)</t>
  </si>
  <si>
    <t>Odkvapové lemovanie, r.š.208 mm - PES CBF lesk (polomat) - jednostranný - 2 bm (RAL 3011, 8019, 9002, 9006, 9010, 8028, 8003)</t>
  </si>
  <si>
    <t>Odkvapové lemovanie, r.š.208 mm - PES CBF lesk (polomat) - jednostranný - 2 bm (RAL 8003)</t>
  </si>
  <si>
    <t>Odkvapové lemovanie, r.š.208 mm - PES 2X lesk (polomat) - obojstranný - 2 bm (RAL 3009, 3011, 7016, 8004, 8017, 9005, 9010, 8028)</t>
  </si>
  <si>
    <t>Odkvapové lemovanie, r.š.208 mm - PES CBF matný - jednostranný - 2 bm (RAL 3009, 7016, 8017, 9005)</t>
  </si>
  <si>
    <t>Odkvapové lemovanie, r.š.208 mm - QUARTZ - 2 bm (RAL 3009, 7016, 8017, 9005)</t>
  </si>
  <si>
    <t>Odkvapové lemovanie, r.š.208 mm - STORM - 2 bm (RAL 3009, 7016, 8017, 9005)</t>
  </si>
  <si>
    <t>Pultové lemovanie, r.š.310 mm - PES CBF lesk (polomat) - jednostranný - 2 bm (RAL 3009, 5010, 7016, 8004, 8017, 9005)</t>
  </si>
  <si>
    <t>Pultové lemovanie, r.š.310 mm - PES CBF lesk (polomat) - jednostranný - 2 bm (RAL 3011, 8019, 9002, 9006, 9010, 8028, 8003)</t>
  </si>
  <si>
    <t>Pultové lemovanie, r.š.310 mm - PES CBF lesk (polomat) - jednostranný - 2 bm (RAL 8003)</t>
  </si>
  <si>
    <t>Pultové lemovanie, r.š.310 mm - PES 2X lesk (polomat) - obojstranný - 2 bm (RAL 3009, 3011, 7016, 8004, 8017, 9005, 9010, 8028)</t>
  </si>
  <si>
    <t>Pultové lemovanie, r.š.310 mm - PES CBF matný - jednostranný - 2 bm (RAL 3009, 7016, 8017, 9005)</t>
  </si>
  <si>
    <t>Pultové lemovanie, r.š.310 mm - QUARTZ - 2 bm (RAL 3009, 7016, 8017, 9005)</t>
  </si>
  <si>
    <t>Pultové lemovanie, r.š.310 mm - STORM - 2 bm (RAL 3009, 7016, 8017, 9005)</t>
  </si>
  <si>
    <t>Sneholap oblúkový - PES CBF lesk (polomat) - jednostranný - 2 bm (RAL 3009, 5010, 7016, 8004, 8017, 9005)</t>
  </si>
  <si>
    <t>Sneholap oblúkový - PES CBF lesk (polomat) - jednostranný - 2 bm (RAL 3011, 8019, 9002, 9006, 9010, 8028, 8003)</t>
  </si>
  <si>
    <t>Sneholap oblúkový - PES CBF lesk (polomat) - jednostranný - 2 bm (RAL 8003)</t>
  </si>
  <si>
    <t>Sneholap oblúkový - PES 2X lesk (polomat) - obojstranný - 2 bm (RAL 3009, 3011, 7016, 8004, 8017, 9005, 9010, 8028)</t>
  </si>
  <si>
    <t>Sneholap oblúkový - PES CBF matný - jednostranný - 2 bm (RAL 3009, 7016, 8017, 9005)</t>
  </si>
  <si>
    <t>Sneholap oblúkový  - QUARTZ - 2 bm (RAL 3009, 7016, 8017, 9005)</t>
  </si>
  <si>
    <t>Sneholap oblúkový - STORM - 2 bm (RAL 3009, 7016, 8017, 9005)</t>
  </si>
  <si>
    <t>Úžľabie, r.š.625 mm - PES CBF lesk (polomat) - jednostranný - 2 bm (RAL 3009, 5010, 7016, 8004, 8017, 9005)</t>
  </si>
  <si>
    <t>Úžľabie, r.š.625 mm - PES CBF lesk (polomat) - jednostranný - 2 bm (RAL 3011, 8019, 9002, 9006, 9010, 8028, 8003)</t>
  </si>
  <si>
    <t>Úžľabie, r.š.625 mm - PES CBF lesk (polomat) - jednostranný - 2 bm (RAL 8003)</t>
  </si>
  <si>
    <t>Úžľabie, r.š.625 mm - PES 2X lesk (polomat) - obojstranný - 2 bm (RAL 3009, 3011, 7016, 8004, 8017, 9005, 9010, 8028)</t>
  </si>
  <si>
    <t>Úžľabie, r.š.625 mm - PES CBF matný - jednostranný - 2 bm (RAL 3009, 7016, 8017, 9005)</t>
  </si>
  <si>
    <t>Úžľabie, r.š.625 mm - QUARTZ - 2 bm (RAL 3009, 7016, 8017, 9005)</t>
  </si>
  <si>
    <t>Úžľabie, r.š.625 mm - STORM - 2 bm (RAL 3009, 7016, 8017, 9005)</t>
  </si>
  <si>
    <t>Záveterná lišta štítová, r.š.310 mm  - PES CBF lesk (polomat) - jednostranný - 2 bm (RAL 3009, 5010, 7016, 8004, 8017, 9005)</t>
  </si>
  <si>
    <t>Záveterná lišta štítová, r.š.310 mm  - PES CBF lesk (polomat) - jednostranný - 2 bm (RAL 3011, 8019, 9002, 9006, 9010, 8028, 8003)</t>
  </si>
  <si>
    <t>Záveterná lišta štítová, r.š.310 mm  - PES CBF lesk (polomat) - jednostranný - 2 bm (RAL 8003)</t>
  </si>
  <si>
    <t>Záveterná lišta štítová, r.š.310 mm  - PES 2X lesk (polomat) - obojstranný - 2 bm (RAL 3009, 3011, 7016, 8004, 8017, 9005, 9010, 8028)</t>
  </si>
  <si>
    <t>Záveterná lišta štítová, r.š.310 mm  - PES CBF matný - jednostranný - 2 bm (RAL 3009, 7016, 8017, 9005)</t>
  </si>
  <si>
    <t>Záveterná lišta štítová, r.š.310 mm  - QUARTZ - 2 bm (RAL 3009, 7016, 8017, 9005)</t>
  </si>
  <si>
    <t>Záveterná lišta štítová, r.š.310 mm   - STORM - 2 bm (RAL 3009, 7016, 8017, 9005)</t>
  </si>
  <si>
    <t>Odkvapové lemovanie, r.š.313 mm - PES CBF lesk (polomat) - jednostranný - 2 bm (RAL 3009, 5010, 7016, 8004, 8017, 9005)</t>
  </si>
  <si>
    <t>Odkvapové lemovanie, r.š.313 mm - PES CBF lesk (polomat) - jednostranný - 2 bm (RAL 3011, 8019, 9002, 9006, 9010, 8028, 8003)</t>
  </si>
  <si>
    <t>Odkvapové lemovanie, r.š.313 mm - PES CBF lesk (polomat) - jednostranný - 2 bm (RAL 8003)</t>
  </si>
  <si>
    <t>Odkvapové lemovanie, r.š.313 mm - PES 2X lesk (polomat) - obojstranný - 2 bm (RAL 3009, 3011, 7016, 8004, 8017, 9005, 9010, 8028)</t>
  </si>
  <si>
    <t>Odkvapové lemovanie, r.š.313 mm - PES CBF matný - jednostranný - 2 bm (RAL 3009, 7016, 8017, 9005)</t>
  </si>
  <si>
    <t>Odkvapové lemovanie, r.š.313 mm - QUARTZ - 2 bm (RAL 3009, 7016, 8017, 9005)</t>
  </si>
  <si>
    <t>Odkvapové lemovanie, r.š.313 mm - STORM - 2 bm (RAL 3009, 7016, 8017, 9005)</t>
  </si>
  <si>
    <t>Pultové lemovanie, r.š.500 mm - PES CBF lesk (polomat) - jednostranný - 2 bm (RAL 3009, 5010, 7016, 8004, 8017, 9005)</t>
  </si>
  <si>
    <t>Pultové lemovanie, r.š.500 mm - PES CBF lesk (polomat) - jednostranný - 2 bm (RAL 3011, 8019, 9002, 9006, 9010, 8028, 8003)</t>
  </si>
  <si>
    <t>Pultové lemovanie, r.š.500 mm - PES CBF lesk (polomat) - jednostranný - 2 bm (RAL 8003)</t>
  </si>
  <si>
    <t>Pultové lemovanie, r.š.500 mm - PES 2X lesk (polomat) - obojstranný - 2 bm (RAL 3009, 3011, 7016, 8004, 8017, 9005, 9010, 8028)</t>
  </si>
  <si>
    <t>Pultové lemovanie, r.š.500 mm - PES CBF matný - jednostranný - 2 bm (RAL 3009, 7016, 8017, 9005)</t>
  </si>
  <si>
    <t>Pultové lemovanie, r.š.500 mm - QUARTZ - 2 bm (RAL 3009, 7016, 8017, 9005)</t>
  </si>
  <si>
    <t>Pultové lemovanie, r.š.500 mm - STORM - 2 bm (RAL 3009, 7016, 8017, 9005)</t>
  </si>
  <si>
    <t>Prirážka v %</t>
  </si>
  <si>
    <t>dóza</t>
  </si>
  <si>
    <t>Mgr.Tomáš Papež +421911421855</t>
  </si>
  <si>
    <t>Fólia s páskou Corotop GREEN STRONG 160 g/m2; 1,5x50m, sklon strechy ≥ 11°</t>
  </si>
  <si>
    <t>Obdĺžnikový prechod - rozmer 167x118</t>
  </si>
  <si>
    <t>RAL 3009, 5010, 7016, 8004, 8017, 9005, 9010, Testa di Moro, strieborná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</si>
</sst>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€&quot;_-;\-* #,##0.00\ &quot;€&quot;_-;_-* &quot;-&quot;??\ &quot;€&quot;_-;_-@_-"/>
    <numFmt numFmtId="164" formatCode="#,##0.00\ &quot;€&quot;"/>
    <numFmt numFmtId="165" formatCode="_-* #,##0.00\ [$€-1]_-;\-* #,##0.00\ [$€-1]_-;_-* &quot;-&quot;??\ [$€-1]_-;_-@_-"/>
    <numFmt numFmtId="166" formatCode="0;\-0"/>
    <numFmt numFmtId="167" formatCode="\+\4\2\1###,###,###"/>
  </numFmts>
  <fonts count="40" x14ac:knownFonts="1">
    <font>
      <sz val="11"/>
      <color theme="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1" tint="4.9989318521683403E-2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b/>
      <sz val="18"/>
      <color rgb="FFC00000"/>
      <name val="Calibri"/>
      <family val="2"/>
      <charset val="238"/>
      <scheme val="minor"/>
    </font>
    <font>
      <u/>
      <sz val="18"/>
      <color rgb="FFC00000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2"/>
      <color theme="0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8"/>
      <color theme="0"/>
      <name val="Calibri"/>
      <family val="2"/>
      <charset val="238"/>
      <scheme val="minor"/>
    </font>
    <font>
      <vertAlign val="superscript"/>
      <sz val="11"/>
      <color theme="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vertAlign val="superscript"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9"/>
      <color rgb="FF000000"/>
      <name val="Calibri"/>
      <family val="2"/>
      <charset val="238"/>
    </font>
    <font>
      <b/>
      <sz val="9"/>
      <color theme="1"/>
      <name val="Calibri"/>
      <family val="2"/>
      <charset val="238"/>
    </font>
    <font>
      <i/>
      <u/>
      <sz val="12"/>
      <color theme="1"/>
      <name val="Calibri"/>
      <family val="2"/>
      <charset val="238"/>
      <scheme val="minor"/>
    </font>
    <font>
      <i/>
      <u/>
      <sz val="14"/>
      <color theme="1"/>
      <name val="Calibri"/>
      <family val="2"/>
      <charset val="238"/>
      <scheme val="minor"/>
    </font>
    <font>
      <i/>
      <u/>
      <sz val="11"/>
      <color theme="1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8"/>
      <name val="Helvetica"/>
      <charset val="238"/>
    </font>
    <font>
      <sz val="14"/>
      <name val="Calibri"/>
      <family val="2"/>
      <charset val="238"/>
      <scheme val="minor"/>
    </font>
    <font>
      <vertAlign val="superscript"/>
      <sz val="14"/>
      <name val="Calibri"/>
      <family val="2"/>
      <charset val="238"/>
      <scheme val="minor"/>
    </font>
    <font>
      <b/>
      <vertAlign val="superscript"/>
      <sz val="12"/>
      <color theme="0"/>
      <name val="Calibri"/>
      <family val="2"/>
      <charset val="238"/>
      <scheme val="minor"/>
    </font>
    <font>
      <i/>
      <sz val="11"/>
      <color theme="1"/>
      <name val="Calibri"/>
      <family val="2"/>
      <charset val="238"/>
      <scheme val="minor"/>
    </font>
    <font>
      <i/>
      <vertAlign val="superscript"/>
      <sz val="11"/>
      <color theme="1"/>
      <name val="Calibri"/>
      <family val="2"/>
      <charset val="238"/>
      <scheme val="minor"/>
    </font>
    <font>
      <b/>
      <i/>
      <sz val="12"/>
      <color theme="0"/>
      <name val="Calibri"/>
      <family val="2"/>
      <charset val="238"/>
      <scheme val="minor"/>
    </font>
    <font>
      <b/>
      <i/>
      <vertAlign val="superscript"/>
      <sz val="12"/>
      <color theme="0"/>
      <name val="Calibri"/>
      <family val="2"/>
      <charset val="238"/>
      <scheme val="minor"/>
    </font>
    <font>
      <i/>
      <sz val="12"/>
      <color theme="1"/>
      <name val="Calibri"/>
      <family val="2"/>
      <charset val="238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0" fontId="6" fillId="0" borderId="0" applyNumberFormat="0" applyFill="0" applyBorder="0" applyAlignment="0" applyProtection="0"/>
    <xf numFmtId="44" fontId="18" fillId="0" borderId="0" applyFont="0" applyFill="0" applyBorder="0" applyAlignment="0" applyProtection="0"/>
  </cellStyleXfs>
  <cellXfs count="537">
    <xf numFmtId="0" fontId="0" fillId="0" borderId="0" xfId="0"/>
    <xf numFmtId="0" fontId="0" fillId="0" borderId="0" xfId="0" applyProtection="1">
      <protection locked="0"/>
    </xf>
    <xf numFmtId="0" fontId="3" fillId="4" borderId="0" xfId="0" applyFont="1" applyFill="1" applyAlignment="1" applyProtection="1">
      <alignment horizontal="center" vertical="center"/>
      <protection locked="0"/>
    </xf>
    <xf numFmtId="0" fontId="7" fillId="0" borderId="0" xfId="0" applyFont="1" applyAlignment="1" applyProtection="1">
      <alignment vertical="center"/>
      <protection locked="0"/>
    </xf>
    <xf numFmtId="0" fontId="8" fillId="0" borderId="0" xfId="1" applyFont="1" applyBorder="1" applyAlignment="1" applyProtection="1">
      <alignment vertical="center"/>
      <protection locked="0"/>
    </xf>
    <xf numFmtId="0" fontId="6" fillId="0" borderId="0" xfId="1" applyProtection="1">
      <protection locked="0"/>
    </xf>
    <xf numFmtId="0" fontId="0" fillId="0" borderId="1" xfId="0" applyBorder="1" applyProtection="1">
      <protection locked="0"/>
    </xf>
    <xf numFmtId="0" fontId="0" fillId="0" borderId="0" xfId="0" applyProtection="1">
      <protection hidden="1"/>
    </xf>
    <xf numFmtId="0" fontId="5" fillId="3" borderId="7" xfId="0" applyFont="1" applyFill="1" applyBorder="1" applyAlignment="1" applyProtection="1">
      <alignment horizontal="center" vertical="center"/>
      <protection locked="0"/>
    </xf>
    <xf numFmtId="166" fontId="0" fillId="0" borderId="0" xfId="0" applyNumberFormat="1" applyAlignment="1" applyProtection="1">
      <alignment horizontal="right" vertical="top"/>
      <protection locked="0"/>
    </xf>
    <xf numFmtId="0" fontId="0" fillId="0" borderId="0" xfId="0" applyAlignment="1" applyProtection="1">
      <alignment horizontal="center" vertical="center"/>
      <protection locked="0"/>
    </xf>
    <xf numFmtId="0" fontId="5" fillId="3" borderId="7" xfId="0" applyFont="1" applyFill="1" applyBorder="1" applyAlignment="1" applyProtection="1">
      <alignment horizontal="center" vertical="center"/>
      <protection hidden="1"/>
    </xf>
    <xf numFmtId="0" fontId="5" fillId="3" borderId="4" xfId="0" applyFont="1" applyFill="1" applyBorder="1" applyAlignment="1" applyProtection="1">
      <alignment horizontal="center" vertical="center"/>
      <protection hidden="1"/>
    </xf>
    <xf numFmtId="0" fontId="0" fillId="2" borderId="5" xfId="0" applyFill="1" applyBorder="1" applyAlignment="1" applyProtection="1">
      <alignment vertical="center"/>
      <protection hidden="1"/>
    </xf>
    <xf numFmtId="0" fontId="0" fillId="2" borderId="5" xfId="0" applyFill="1" applyBorder="1" applyAlignment="1" applyProtection="1">
      <alignment horizontal="center" vertical="center"/>
      <protection hidden="1"/>
    </xf>
    <xf numFmtId="0" fontId="0" fillId="2" borderId="1" xfId="0" applyFill="1" applyBorder="1" applyAlignment="1" applyProtection="1">
      <alignment vertical="center"/>
      <protection hidden="1"/>
    </xf>
    <xf numFmtId="0" fontId="0" fillId="2" borderId="1" xfId="0" applyFill="1" applyBorder="1" applyAlignment="1" applyProtection="1">
      <alignment horizontal="center" vertical="center"/>
      <protection hidden="1"/>
    </xf>
    <xf numFmtId="0" fontId="0" fillId="5" borderId="1" xfId="0" applyFill="1" applyBorder="1" applyAlignment="1" applyProtection="1">
      <alignment vertical="center"/>
      <protection hidden="1"/>
    </xf>
    <xf numFmtId="164" fontId="0" fillId="0" borderId="5" xfId="0" applyNumberFormat="1" applyBorder="1" applyAlignment="1" applyProtection="1">
      <alignment horizontal="right" vertical="center"/>
      <protection hidden="1"/>
    </xf>
    <xf numFmtId="0" fontId="0" fillId="5" borderId="1" xfId="0" applyFill="1" applyBorder="1" applyAlignment="1" applyProtection="1">
      <alignment horizontal="center" vertical="center"/>
      <protection hidden="1"/>
    </xf>
    <xf numFmtId="0" fontId="0" fillId="5" borderId="5" xfId="0" applyFill="1" applyBorder="1" applyAlignment="1" applyProtection="1">
      <alignment vertical="center"/>
      <protection hidden="1"/>
    </xf>
    <xf numFmtId="0" fontId="0" fillId="5" borderId="5" xfId="0" applyFill="1" applyBorder="1" applyAlignment="1" applyProtection="1">
      <alignment horizontal="center" vertical="center"/>
      <protection hidden="1"/>
    </xf>
    <xf numFmtId="0" fontId="0" fillId="2" borderId="6" xfId="0" applyFill="1" applyBorder="1" applyAlignment="1" applyProtection="1">
      <alignment vertical="center"/>
      <protection hidden="1"/>
    </xf>
    <xf numFmtId="0" fontId="0" fillId="0" borderId="1" xfId="0" applyBorder="1" applyAlignment="1" applyProtection="1">
      <alignment vertical="center"/>
      <protection hidden="1"/>
    </xf>
    <xf numFmtId="0" fontId="0" fillId="0" borderId="1" xfId="0" applyBorder="1" applyAlignment="1" applyProtection="1">
      <alignment horizontal="center" vertical="center"/>
      <protection hidden="1"/>
    </xf>
    <xf numFmtId="0" fontId="0" fillId="5" borderId="1" xfId="0" applyFill="1" applyBorder="1" applyProtection="1">
      <protection hidden="1"/>
    </xf>
    <xf numFmtId="0" fontId="0" fillId="0" borderId="1" xfId="0" applyBorder="1" applyProtection="1">
      <protection hidden="1"/>
    </xf>
    <xf numFmtId="0" fontId="13" fillId="0" borderId="0" xfId="0" applyFont="1" applyAlignment="1" applyProtection="1">
      <alignment vertical="center"/>
      <protection hidden="1"/>
    </xf>
    <xf numFmtId="0" fontId="2" fillId="4" borderId="0" xfId="0" applyFont="1" applyFill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locked="0"/>
    </xf>
    <xf numFmtId="0" fontId="5" fillId="3" borderId="9" xfId="0" applyFont="1" applyFill="1" applyBorder="1" applyAlignment="1" applyProtection="1">
      <alignment horizontal="center" vertical="center"/>
      <protection locked="0"/>
    </xf>
    <xf numFmtId="0" fontId="0" fillId="2" borderId="12" xfId="0" applyFill="1" applyBorder="1" applyAlignment="1" applyProtection="1">
      <alignment horizontal="center" vertical="center"/>
      <protection hidden="1"/>
    </xf>
    <xf numFmtId="0" fontId="0" fillId="5" borderId="12" xfId="0" applyFill="1" applyBorder="1" applyAlignment="1" applyProtection="1">
      <alignment horizontal="center" vertical="center"/>
      <protection hidden="1"/>
    </xf>
    <xf numFmtId="0" fontId="10" fillId="5" borderId="12" xfId="0" applyFont="1" applyFill="1" applyBorder="1" applyAlignment="1" applyProtection="1">
      <alignment horizontal="center" vertical="center"/>
      <protection hidden="1"/>
    </xf>
    <xf numFmtId="0" fontId="0" fillId="0" borderId="6" xfId="0" applyBorder="1" applyAlignment="1" applyProtection="1">
      <alignment vertical="center"/>
      <protection hidden="1"/>
    </xf>
    <xf numFmtId="0" fontId="0" fillId="0" borderId="12" xfId="0" applyBorder="1" applyAlignment="1" applyProtection="1">
      <alignment horizontal="center" vertical="center"/>
      <protection hidden="1"/>
    </xf>
    <xf numFmtId="0" fontId="0" fillId="0" borderId="12" xfId="0" applyBorder="1" applyAlignment="1" applyProtection="1">
      <alignment vertical="center"/>
      <protection locked="0"/>
    </xf>
    <xf numFmtId="166" fontId="0" fillId="0" borderId="0" xfId="0" applyNumberFormat="1" applyAlignment="1" applyProtection="1">
      <alignment horizontal="right" vertical="center"/>
      <protection locked="0"/>
    </xf>
    <xf numFmtId="0" fontId="5" fillId="3" borderId="17" xfId="0" applyFont="1" applyFill="1" applyBorder="1" applyAlignment="1" applyProtection="1">
      <alignment horizontal="center" vertical="center"/>
      <protection hidden="1"/>
    </xf>
    <xf numFmtId="0" fontId="5" fillId="3" borderId="9" xfId="0" applyFont="1" applyFill="1" applyBorder="1" applyAlignment="1" applyProtection="1">
      <alignment horizontal="center" vertical="center"/>
      <protection hidden="1"/>
    </xf>
    <xf numFmtId="0" fontId="15" fillId="2" borderId="29" xfId="0" applyFont="1" applyFill="1" applyBorder="1" applyAlignment="1" applyProtection="1">
      <alignment vertical="center"/>
      <protection hidden="1"/>
    </xf>
    <xf numFmtId="0" fontId="15" fillId="2" borderId="21" xfId="0" applyFont="1" applyFill="1" applyBorder="1" applyAlignment="1" applyProtection="1">
      <alignment horizontal="center" vertical="center"/>
      <protection hidden="1"/>
    </xf>
    <xf numFmtId="0" fontId="15" fillId="2" borderId="24" xfId="0" applyFont="1" applyFill="1" applyBorder="1" applyAlignment="1" applyProtection="1">
      <alignment vertical="center"/>
      <protection hidden="1"/>
    </xf>
    <xf numFmtId="0" fontId="15" fillId="2" borderId="1" xfId="0" applyFont="1" applyFill="1" applyBorder="1" applyAlignment="1" applyProtection="1">
      <alignment horizontal="center" vertical="center"/>
      <protection hidden="1"/>
    </xf>
    <xf numFmtId="0" fontId="15" fillId="2" borderId="25" xfId="0" applyFont="1" applyFill="1" applyBorder="1" applyAlignment="1" applyProtection="1">
      <alignment vertical="center"/>
      <protection hidden="1"/>
    </xf>
    <xf numFmtId="0" fontId="15" fillId="2" borderId="18" xfId="0" applyFont="1" applyFill="1" applyBorder="1" applyAlignment="1" applyProtection="1">
      <alignment horizontal="center" vertical="center"/>
      <protection hidden="1"/>
    </xf>
    <xf numFmtId="0" fontId="15" fillId="0" borderId="5" xfId="0" applyFont="1" applyBorder="1" applyAlignment="1" applyProtection="1">
      <alignment horizontal="center" vertical="center"/>
      <protection hidden="1"/>
    </xf>
    <xf numFmtId="0" fontId="15" fillId="0" borderId="1" xfId="0" applyFont="1" applyBorder="1" applyAlignment="1" applyProtection="1">
      <alignment horizontal="center" vertical="center"/>
      <protection hidden="1"/>
    </xf>
    <xf numFmtId="0" fontId="16" fillId="2" borderId="24" xfId="0" applyFont="1" applyFill="1" applyBorder="1" applyAlignment="1" applyProtection="1">
      <alignment vertical="center" wrapText="1"/>
      <protection hidden="1"/>
    </xf>
    <xf numFmtId="0" fontId="16" fillId="2" borderId="25" xfId="0" applyFont="1" applyFill="1" applyBorder="1" applyAlignment="1" applyProtection="1">
      <alignment vertical="center" wrapText="1"/>
      <protection hidden="1"/>
    </xf>
    <xf numFmtId="0" fontId="15" fillId="0" borderId="21" xfId="0" applyFont="1" applyBorder="1" applyAlignment="1" applyProtection="1">
      <alignment horizontal="center" vertical="center"/>
      <protection hidden="1"/>
    </xf>
    <xf numFmtId="0" fontId="15" fillId="0" borderId="18" xfId="0" applyFont="1" applyBorder="1" applyAlignment="1" applyProtection="1">
      <alignment horizontal="center" vertical="center"/>
      <protection hidden="1"/>
    </xf>
    <xf numFmtId="0" fontId="16" fillId="2" borderId="34" xfId="0" applyFont="1" applyFill="1" applyBorder="1" applyAlignment="1" applyProtection="1">
      <alignment vertical="center" wrapText="1"/>
      <protection hidden="1"/>
    </xf>
    <xf numFmtId="0" fontId="15" fillId="2" borderId="31" xfId="0" applyFont="1" applyFill="1" applyBorder="1" applyAlignment="1" applyProtection="1">
      <alignment horizontal="center" vertical="center"/>
      <protection hidden="1"/>
    </xf>
    <xf numFmtId="0" fontId="16" fillId="0" borderId="33" xfId="0" applyFont="1" applyBorder="1" applyAlignment="1" applyProtection="1">
      <alignment vertical="center" wrapText="1"/>
      <protection hidden="1"/>
    </xf>
    <xf numFmtId="0" fontId="15" fillId="0" borderId="26" xfId="0" applyFont="1" applyBorder="1" applyAlignment="1" applyProtection="1">
      <alignment horizontal="center" vertical="center"/>
      <protection hidden="1"/>
    </xf>
    <xf numFmtId="0" fontId="16" fillId="2" borderId="33" xfId="0" applyFont="1" applyFill="1" applyBorder="1" applyAlignment="1" applyProtection="1">
      <alignment vertical="center" wrapText="1"/>
      <protection hidden="1"/>
    </xf>
    <xf numFmtId="0" fontId="15" fillId="2" borderId="26" xfId="0" applyFont="1" applyFill="1" applyBorder="1" applyAlignment="1" applyProtection="1">
      <alignment horizontal="center" vertical="center"/>
      <protection hidden="1"/>
    </xf>
    <xf numFmtId="0" fontId="15" fillId="0" borderId="7" xfId="0" applyFont="1" applyBorder="1" applyAlignment="1" applyProtection="1">
      <alignment horizontal="left" vertical="center"/>
      <protection hidden="1"/>
    </xf>
    <xf numFmtId="0" fontId="15" fillId="0" borderId="7" xfId="0" applyFont="1" applyBorder="1" applyAlignment="1" applyProtection="1">
      <alignment horizontal="center" vertical="center"/>
      <protection hidden="1"/>
    </xf>
    <xf numFmtId="0" fontId="15" fillId="7" borderId="7" xfId="0" applyFont="1" applyFill="1" applyBorder="1" applyAlignment="1" applyProtection="1">
      <alignment horizontal="center" vertical="center"/>
      <protection hidden="1"/>
    </xf>
    <xf numFmtId="0" fontId="2" fillId="3" borderId="7" xfId="0" applyFont="1" applyFill="1" applyBorder="1" applyAlignment="1" applyProtection="1">
      <alignment horizontal="center" vertical="center"/>
      <protection hidden="1"/>
    </xf>
    <xf numFmtId="0" fontId="15" fillId="2" borderId="7" xfId="0" applyFont="1" applyFill="1" applyBorder="1" applyAlignment="1" applyProtection="1">
      <alignment horizontal="left" vertical="center"/>
      <protection hidden="1"/>
    </xf>
    <xf numFmtId="0" fontId="15" fillId="2" borderId="7" xfId="0" applyFont="1" applyFill="1" applyBorder="1" applyAlignment="1" applyProtection="1">
      <alignment horizontal="center" vertical="center"/>
      <protection hidden="1"/>
    </xf>
    <xf numFmtId="0" fontId="0" fillId="7" borderId="12" xfId="0" applyFill="1" applyBorder="1" applyAlignment="1" applyProtection="1">
      <alignment vertical="center"/>
      <protection locked="0"/>
    </xf>
    <xf numFmtId="0" fontId="15" fillId="2" borderId="29" xfId="0" applyFont="1" applyFill="1" applyBorder="1" applyAlignment="1" applyProtection="1">
      <alignment vertical="center" wrapText="1"/>
      <protection hidden="1"/>
    </xf>
    <xf numFmtId="0" fontId="15" fillId="2" borderId="23" xfId="0" applyFont="1" applyFill="1" applyBorder="1" applyAlignment="1" applyProtection="1">
      <alignment vertical="center" wrapText="1"/>
      <protection hidden="1"/>
    </xf>
    <xf numFmtId="166" fontId="0" fillId="0" borderId="0" xfId="0" applyNumberFormat="1" applyAlignment="1" applyProtection="1">
      <alignment horizontal="left" vertical="center"/>
      <protection locked="0"/>
    </xf>
    <xf numFmtId="0" fontId="0" fillId="2" borderId="29" xfId="0" applyFill="1" applyBorder="1" applyAlignment="1" applyProtection="1">
      <alignment horizontal="left" vertical="center"/>
      <protection hidden="1"/>
    </xf>
    <xf numFmtId="0" fontId="0" fillId="2" borderId="21" xfId="0" applyFill="1" applyBorder="1" applyAlignment="1" applyProtection="1">
      <alignment horizontal="center" vertical="center"/>
      <protection hidden="1"/>
    </xf>
    <xf numFmtId="0" fontId="0" fillId="2" borderId="24" xfId="0" applyFill="1" applyBorder="1" applyAlignment="1" applyProtection="1">
      <alignment horizontal="left" vertical="center"/>
      <protection hidden="1"/>
    </xf>
    <xf numFmtId="0" fontId="0" fillId="0" borderId="24" xfId="0" applyBorder="1" applyAlignment="1" applyProtection="1">
      <alignment horizontal="left" vertical="center"/>
      <protection hidden="1"/>
    </xf>
    <xf numFmtId="0" fontId="0" fillId="2" borderId="18" xfId="0" applyFill="1" applyBorder="1" applyAlignment="1" applyProtection="1">
      <alignment horizontal="center" vertical="center"/>
      <protection hidden="1"/>
    </xf>
    <xf numFmtId="0" fontId="0" fillId="0" borderId="29" xfId="0" applyBorder="1" applyAlignment="1" applyProtection="1">
      <alignment vertical="center"/>
      <protection hidden="1"/>
    </xf>
    <xf numFmtId="0" fontId="0" fillId="0" borderId="21" xfId="0" applyBorder="1" applyAlignment="1" applyProtection="1">
      <alignment horizontal="center" vertical="center"/>
      <protection hidden="1"/>
    </xf>
    <xf numFmtId="0" fontId="0" fillId="0" borderId="24" xfId="0" applyBorder="1" applyAlignment="1" applyProtection="1">
      <alignment vertical="center"/>
      <protection hidden="1"/>
    </xf>
    <xf numFmtId="0" fontId="0" fillId="0" borderId="25" xfId="0" applyBorder="1" applyAlignment="1" applyProtection="1">
      <alignment vertical="center"/>
      <protection hidden="1"/>
    </xf>
    <xf numFmtId="0" fontId="0" fillId="0" borderId="18" xfId="0" applyBorder="1" applyAlignment="1" applyProtection="1">
      <alignment horizontal="center" vertical="center"/>
      <protection hidden="1"/>
    </xf>
    <xf numFmtId="0" fontId="0" fillId="2" borderId="29" xfId="0" applyFill="1" applyBorder="1" applyAlignment="1" applyProtection="1">
      <alignment vertical="center"/>
      <protection hidden="1"/>
    </xf>
    <xf numFmtId="0" fontId="0" fillId="2" borderId="24" xfId="0" applyFill="1" applyBorder="1" applyAlignment="1" applyProtection="1">
      <alignment vertical="center"/>
      <protection hidden="1"/>
    </xf>
    <xf numFmtId="0" fontId="0" fillId="2" borderId="25" xfId="0" applyFill="1" applyBorder="1" applyAlignment="1" applyProtection="1">
      <alignment vertical="center"/>
      <protection hidden="1"/>
    </xf>
    <xf numFmtId="0" fontId="5" fillId="3" borderId="15" xfId="0" applyFont="1" applyFill="1" applyBorder="1" applyAlignment="1" applyProtection="1">
      <alignment horizontal="center" vertical="center"/>
      <protection hidden="1"/>
    </xf>
    <xf numFmtId="0" fontId="15" fillId="2" borderId="5" xfId="0" applyFont="1" applyFill="1" applyBorder="1" applyAlignment="1" applyProtection="1">
      <alignment horizontal="center" vertical="center"/>
      <protection hidden="1"/>
    </xf>
    <xf numFmtId="0" fontId="15" fillId="2" borderId="29" xfId="0" applyFont="1" applyFill="1" applyBorder="1" applyAlignment="1" applyProtection="1">
      <alignment horizontal="left" vertical="center"/>
      <protection hidden="1"/>
    </xf>
    <xf numFmtId="0" fontId="15" fillId="0" borderId="24" xfId="0" applyFont="1" applyBorder="1" applyAlignment="1" applyProtection="1">
      <alignment horizontal="left" vertical="center"/>
      <protection hidden="1"/>
    </xf>
    <xf numFmtId="0" fontId="15" fillId="2" borderId="24" xfId="0" applyFont="1" applyFill="1" applyBorder="1" applyAlignment="1" applyProtection="1">
      <alignment horizontal="left" vertical="center"/>
      <protection hidden="1"/>
    </xf>
    <xf numFmtId="0" fontId="15" fillId="0" borderId="25" xfId="0" applyFont="1" applyBorder="1" applyAlignment="1" applyProtection="1">
      <alignment horizontal="left" vertical="center"/>
      <protection hidden="1"/>
    </xf>
    <xf numFmtId="0" fontId="15" fillId="2" borderId="23" xfId="0" applyFont="1" applyFill="1" applyBorder="1" applyAlignment="1" applyProtection="1">
      <alignment horizontal="left" vertical="center"/>
      <protection hidden="1"/>
    </xf>
    <xf numFmtId="0" fontId="19" fillId="0" borderId="0" xfId="1" applyFont="1" applyBorder="1" applyAlignment="1" applyProtection="1">
      <alignment vertical="center"/>
      <protection locked="0"/>
    </xf>
    <xf numFmtId="0" fontId="0" fillId="0" borderId="37" xfId="0" applyBorder="1" applyAlignment="1" applyProtection="1">
      <alignment vertical="center"/>
      <protection locked="0"/>
    </xf>
    <xf numFmtId="44" fontId="0" fillId="0" borderId="1" xfId="2" applyFont="1" applyBorder="1" applyAlignment="1" applyProtection="1">
      <alignment vertical="center"/>
      <protection hidden="1"/>
    </xf>
    <xf numFmtId="44" fontId="0" fillId="0" borderId="1" xfId="2" applyFont="1" applyBorder="1" applyAlignment="1" applyProtection="1">
      <alignment horizontal="center" vertical="center"/>
      <protection hidden="1"/>
    </xf>
    <xf numFmtId="4" fontId="0" fillId="0" borderId="1" xfId="0" applyNumberFormat="1" applyBorder="1" applyAlignment="1" applyProtection="1">
      <alignment horizontal="center" vertical="center"/>
      <protection hidden="1"/>
    </xf>
    <xf numFmtId="0" fontId="0" fillId="0" borderId="6" xfId="0" applyBorder="1" applyAlignment="1" applyProtection="1">
      <alignment horizontal="center" vertical="center"/>
      <protection hidden="1"/>
    </xf>
    <xf numFmtId="0" fontId="12" fillId="6" borderId="42" xfId="0" applyFont="1" applyFill="1" applyBorder="1" applyAlignment="1" applyProtection="1">
      <alignment horizontal="center" vertical="center"/>
      <protection locked="0"/>
    </xf>
    <xf numFmtId="0" fontId="12" fillId="6" borderId="12" xfId="0" applyFont="1" applyFill="1" applyBorder="1" applyAlignment="1" applyProtection="1">
      <alignment horizontal="center" vertical="center"/>
      <protection locked="0"/>
    </xf>
    <xf numFmtId="44" fontId="0" fillId="2" borderId="1" xfId="2" applyFont="1" applyFill="1" applyBorder="1" applyAlignment="1" applyProtection="1">
      <alignment horizontal="center" vertical="center"/>
      <protection hidden="1"/>
    </xf>
    <xf numFmtId="44" fontId="0" fillId="0" borderId="1" xfId="2" applyFont="1" applyFill="1" applyBorder="1" applyAlignment="1" applyProtection="1">
      <alignment horizontal="center" vertical="center"/>
      <protection hidden="1"/>
    </xf>
    <xf numFmtId="0" fontId="0" fillId="2" borderId="1" xfId="0" applyFill="1" applyBorder="1" applyAlignment="1" applyProtection="1">
      <alignment vertical="center" wrapText="1"/>
      <protection hidden="1"/>
    </xf>
    <xf numFmtId="44" fontId="0" fillId="2" borderId="1" xfId="2" applyFont="1" applyFill="1" applyBorder="1" applyAlignment="1" applyProtection="1">
      <alignment vertical="center"/>
      <protection hidden="1"/>
    </xf>
    <xf numFmtId="0" fontId="0" fillId="2" borderId="6" xfId="0" applyFill="1" applyBorder="1" applyAlignment="1" applyProtection="1">
      <alignment horizontal="center" vertical="center"/>
      <protection hidden="1"/>
    </xf>
    <xf numFmtId="44" fontId="0" fillId="2" borderId="6" xfId="2" applyFont="1" applyFill="1" applyBorder="1" applyAlignment="1" applyProtection="1">
      <alignment horizontal="center" vertical="center"/>
      <protection hidden="1"/>
    </xf>
    <xf numFmtId="44" fontId="0" fillId="0" borderId="1" xfId="0" applyNumberFormat="1" applyBorder="1" applyAlignment="1" applyProtection="1">
      <alignment vertical="center"/>
      <protection hidden="1"/>
    </xf>
    <xf numFmtId="44" fontId="0" fillId="0" borderId="1" xfId="2" applyFont="1" applyFill="1" applyBorder="1" applyAlignment="1" applyProtection="1">
      <alignment vertical="center"/>
      <protection hidden="1"/>
    </xf>
    <xf numFmtId="0" fontId="21" fillId="0" borderId="0" xfId="0" applyFont="1" applyAlignment="1" applyProtection="1">
      <alignment vertical="center"/>
      <protection hidden="1"/>
    </xf>
    <xf numFmtId="44" fontId="0" fillId="0" borderId="0" xfId="2" applyFont="1" applyFill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/>
      <protection hidden="1"/>
    </xf>
    <xf numFmtId="44" fontId="0" fillId="2" borderId="1" xfId="0" applyNumberFormat="1" applyFill="1" applyBorder="1" applyAlignment="1" applyProtection="1">
      <alignment vertical="center"/>
      <protection hidden="1"/>
    </xf>
    <xf numFmtId="44" fontId="0" fillId="0" borderId="5" xfId="2" applyFont="1" applyFill="1" applyBorder="1" applyAlignment="1" applyProtection="1">
      <alignment vertical="center"/>
      <protection hidden="1"/>
    </xf>
    <xf numFmtId="44" fontId="0" fillId="0" borderId="5" xfId="0" applyNumberFormat="1" applyBorder="1" applyAlignment="1" applyProtection="1">
      <alignment vertical="center"/>
      <protection hidden="1"/>
    </xf>
    <xf numFmtId="0" fontId="0" fillId="0" borderId="5" xfId="0" applyBorder="1" applyProtection="1">
      <protection hidden="1"/>
    </xf>
    <xf numFmtId="44" fontId="0" fillId="0" borderId="6" xfId="0" applyNumberFormat="1" applyBorder="1" applyAlignment="1" applyProtection="1">
      <alignment vertical="center"/>
      <protection hidden="1"/>
    </xf>
    <xf numFmtId="44" fontId="15" fillId="0" borderId="1" xfId="2" applyFont="1" applyFill="1" applyBorder="1" applyAlignment="1" applyProtection="1">
      <alignment horizontal="justify" vertical="center"/>
      <protection hidden="1"/>
    </xf>
    <xf numFmtId="0" fontId="23" fillId="0" borderId="0" xfId="0" applyFont="1" applyAlignment="1" applyProtection="1">
      <alignment vertical="center"/>
      <protection hidden="1"/>
    </xf>
    <xf numFmtId="0" fontId="11" fillId="8" borderId="7" xfId="0" applyFont="1" applyFill="1" applyBorder="1" applyAlignment="1" applyProtection="1">
      <alignment horizontal="center" vertical="center"/>
      <protection hidden="1"/>
    </xf>
    <xf numFmtId="0" fontId="0" fillId="0" borderId="23" xfId="0" applyBorder="1" applyProtection="1">
      <protection hidden="1"/>
    </xf>
    <xf numFmtId="0" fontId="0" fillId="0" borderId="24" xfId="0" applyBorder="1" applyProtection="1">
      <protection hidden="1"/>
    </xf>
    <xf numFmtId="0" fontId="0" fillId="0" borderId="25" xfId="0" applyBorder="1" applyProtection="1">
      <protection hidden="1"/>
    </xf>
    <xf numFmtId="0" fontId="0" fillId="0" borderId="18" xfId="0" applyBorder="1" applyProtection="1">
      <protection hidden="1"/>
    </xf>
    <xf numFmtId="0" fontId="15" fillId="5" borderId="1" xfId="0" applyFont="1" applyFill="1" applyBorder="1" applyAlignment="1" applyProtection="1">
      <alignment horizontal="center" vertical="center"/>
      <protection hidden="1"/>
    </xf>
    <xf numFmtId="0" fontId="2" fillId="4" borderId="0" xfId="0" applyFont="1" applyFill="1" applyAlignment="1" applyProtection="1">
      <alignment horizontal="center" vertical="center"/>
      <protection locked="0"/>
    </xf>
    <xf numFmtId="0" fontId="13" fillId="0" borderId="0" xfId="0" applyFont="1" applyAlignment="1" applyProtection="1">
      <alignment vertical="center"/>
      <protection locked="0"/>
    </xf>
    <xf numFmtId="0" fontId="0" fillId="0" borderId="6" xfId="0" applyBorder="1" applyProtection="1">
      <protection locked="0"/>
    </xf>
    <xf numFmtId="0" fontId="5" fillId="3" borderId="17" xfId="0" applyFont="1" applyFill="1" applyBorder="1" applyAlignment="1" applyProtection="1">
      <alignment horizontal="center" vertical="center"/>
      <protection locked="0"/>
    </xf>
    <xf numFmtId="2" fontId="0" fillId="0" borderId="0" xfId="0" applyNumberFormat="1" applyProtection="1">
      <protection locked="0"/>
    </xf>
    <xf numFmtId="1" fontId="0" fillId="0" borderId="0" xfId="0" applyNumberFormat="1" applyProtection="1">
      <protection locked="0"/>
    </xf>
    <xf numFmtId="0" fontId="5" fillId="3" borderId="4" xfId="0" applyFont="1" applyFill="1" applyBorder="1" applyAlignment="1" applyProtection="1">
      <alignment horizontal="center" vertical="center"/>
      <protection locked="0"/>
    </xf>
    <xf numFmtId="44" fontId="0" fillId="0" borderId="1" xfId="2" applyFont="1" applyBorder="1" applyAlignment="1" applyProtection="1">
      <alignment horizontal="left" vertical="center"/>
      <protection hidden="1"/>
    </xf>
    <xf numFmtId="44" fontId="0" fillId="0" borderId="1" xfId="2" applyFont="1" applyFill="1" applyBorder="1" applyAlignment="1" applyProtection="1">
      <alignment horizontal="left" vertical="center"/>
      <protection hidden="1"/>
    </xf>
    <xf numFmtId="1" fontId="0" fillId="0" borderId="12" xfId="0" applyNumberFormat="1" applyBorder="1" applyAlignment="1" applyProtection="1">
      <alignment horizontal="center" vertical="center"/>
      <protection locked="0"/>
    </xf>
    <xf numFmtId="0" fontId="0" fillId="2" borderId="12" xfId="0" applyFill="1" applyBorder="1" applyAlignment="1" applyProtection="1">
      <alignment vertical="center"/>
      <protection locked="0"/>
    </xf>
    <xf numFmtId="0" fontId="5" fillId="3" borderId="26" xfId="0" applyFont="1" applyFill="1" applyBorder="1" applyAlignment="1" applyProtection="1">
      <alignment horizontal="center" vertical="center"/>
      <protection hidden="1"/>
    </xf>
    <xf numFmtId="44" fontId="0" fillId="0" borderId="1" xfId="0" applyNumberFormat="1" applyBorder="1" applyAlignment="1" applyProtection="1">
      <alignment horizontal="center" vertical="center"/>
      <protection hidden="1"/>
    </xf>
    <xf numFmtId="44" fontId="15" fillId="0" borderId="1" xfId="0" applyNumberFormat="1" applyFont="1" applyBorder="1" applyAlignment="1" applyProtection="1">
      <alignment horizontal="center" vertical="center"/>
      <protection hidden="1"/>
    </xf>
    <xf numFmtId="44" fontId="0" fillId="2" borderId="1" xfId="0" applyNumberFormat="1" applyFill="1" applyBorder="1" applyAlignment="1" applyProtection="1">
      <alignment horizontal="center" vertical="center"/>
      <protection hidden="1"/>
    </xf>
    <xf numFmtId="0" fontId="0" fillId="2" borderId="29" xfId="0" applyFill="1" applyBorder="1" applyAlignment="1" applyProtection="1">
      <alignment horizontal="left" vertical="center" wrapText="1"/>
      <protection hidden="1"/>
    </xf>
    <xf numFmtId="44" fontId="0" fillId="2" borderId="21" xfId="0" applyNumberFormat="1" applyFill="1" applyBorder="1" applyAlignment="1" applyProtection="1">
      <alignment horizontal="center" vertical="center"/>
      <protection hidden="1"/>
    </xf>
    <xf numFmtId="44" fontId="0" fillId="2" borderId="18" xfId="0" applyNumberFormat="1" applyFill="1" applyBorder="1" applyAlignment="1" applyProtection="1">
      <alignment horizontal="center" vertical="center"/>
      <protection hidden="1"/>
    </xf>
    <xf numFmtId="44" fontId="0" fillId="0" borderId="21" xfId="0" applyNumberFormat="1" applyBorder="1" applyAlignment="1" applyProtection="1">
      <alignment horizontal="center" vertical="center"/>
      <protection hidden="1"/>
    </xf>
    <xf numFmtId="44" fontId="0" fillId="0" borderId="21" xfId="2" applyFont="1" applyFill="1" applyBorder="1" applyAlignment="1" applyProtection="1">
      <alignment horizontal="center" vertical="center"/>
      <protection hidden="1"/>
    </xf>
    <xf numFmtId="44" fontId="0" fillId="0" borderId="18" xfId="0" applyNumberFormat="1" applyBorder="1" applyAlignment="1" applyProtection="1">
      <alignment horizontal="center" vertical="center"/>
      <protection hidden="1"/>
    </xf>
    <xf numFmtId="0" fontId="17" fillId="0" borderId="0" xfId="0" applyFont="1" applyProtection="1">
      <protection hidden="1"/>
    </xf>
    <xf numFmtId="0" fontId="0" fillId="6" borderId="1" xfId="0" applyFill="1" applyBorder="1" applyProtection="1">
      <protection locked="0"/>
    </xf>
    <xf numFmtId="1" fontId="0" fillId="0" borderId="0" xfId="0" applyNumberFormat="1" applyAlignment="1" applyProtection="1">
      <alignment vertical="center"/>
      <protection locked="0"/>
    </xf>
    <xf numFmtId="0" fontId="15" fillId="0" borderId="0" xfId="0" applyFont="1" applyAlignment="1" applyProtection="1">
      <alignment horizontal="center" vertical="center"/>
      <protection locked="0"/>
    </xf>
    <xf numFmtId="0" fontId="25" fillId="0" borderId="46" xfId="0" applyFont="1" applyBorder="1" applyAlignment="1">
      <alignment horizontal="center" vertical="center"/>
    </xf>
    <xf numFmtId="0" fontId="2" fillId="4" borderId="7" xfId="0" applyFont="1" applyFill="1" applyBorder="1" applyAlignment="1" applyProtection="1">
      <alignment horizontal="center" vertical="center"/>
      <protection hidden="1"/>
    </xf>
    <xf numFmtId="0" fontId="25" fillId="9" borderId="46" xfId="0" applyFont="1" applyFill="1" applyBorder="1" applyAlignment="1">
      <alignment horizontal="center" vertical="center"/>
    </xf>
    <xf numFmtId="0" fontId="2" fillId="4" borderId="9" xfId="0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 applyProtection="1">
      <alignment horizontal="center" vertical="center"/>
      <protection locked="0"/>
    </xf>
    <xf numFmtId="0" fontId="25" fillId="0" borderId="47" xfId="0" applyFont="1" applyBorder="1" applyAlignment="1">
      <alignment horizontal="center" vertical="center"/>
    </xf>
    <xf numFmtId="164" fontId="0" fillId="0" borderId="8" xfId="0" applyNumberFormat="1" applyBorder="1" applyAlignment="1" applyProtection="1">
      <alignment horizontal="right" vertical="center"/>
      <protection hidden="1"/>
    </xf>
    <xf numFmtId="0" fontId="15" fillId="0" borderId="6" xfId="0" applyFont="1" applyBorder="1" applyAlignment="1" applyProtection="1">
      <alignment horizontal="center" vertical="center"/>
      <protection locked="0"/>
    </xf>
    <xf numFmtId="0" fontId="0" fillId="6" borderId="6" xfId="0" applyFill="1" applyBorder="1" applyProtection="1">
      <protection locked="0"/>
    </xf>
    <xf numFmtId="0" fontId="12" fillId="0" borderId="8" xfId="0" applyFont="1" applyBorder="1" applyAlignment="1" applyProtection="1">
      <alignment vertical="center"/>
      <protection hidden="1"/>
    </xf>
    <xf numFmtId="0" fontId="26" fillId="9" borderId="46" xfId="0" applyFont="1" applyFill="1" applyBorder="1" applyAlignment="1">
      <alignment horizontal="center" vertical="center"/>
    </xf>
    <xf numFmtId="0" fontId="0" fillId="6" borderId="1" xfId="0" applyFill="1" applyBorder="1"/>
    <xf numFmtId="0" fontId="0" fillId="6" borderId="12" xfId="0" applyFill="1" applyBorder="1"/>
    <xf numFmtId="0" fontId="25" fillId="0" borderId="48" xfId="0" applyFont="1" applyBorder="1" applyAlignment="1">
      <alignment horizontal="center" vertical="center"/>
    </xf>
    <xf numFmtId="0" fontId="15" fillId="0" borderId="5" xfId="0" applyFont="1" applyBorder="1" applyAlignment="1" applyProtection="1">
      <alignment horizontal="center" vertical="center"/>
      <protection locked="0"/>
    </xf>
    <xf numFmtId="0" fontId="0" fillId="6" borderId="42" xfId="0" applyFill="1" applyBorder="1"/>
    <xf numFmtId="0" fontId="0" fillId="6" borderId="5" xfId="0" applyFill="1" applyBorder="1"/>
    <xf numFmtId="0" fontId="0" fillId="0" borderId="5" xfId="0" applyBorder="1" applyProtection="1">
      <protection locked="0"/>
    </xf>
    <xf numFmtId="44" fontId="15" fillId="2" borderId="1" xfId="2" applyFont="1" applyFill="1" applyBorder="1" applyAlignment="1" applyProtection="1">
      <alignment horizontal="justify" vertical="center"/>
      <protection hidden="1"/>
    </xf>
    <xf numFmtId="0" fontId="2" fillId="4" borderId="0" xfId="0" applyFont="1" applyFill="1" applyAlignment="1" applyProtection="1">
      <alignment vertical="center"/>
      <protection locked="0"/>
    </xf>
    <xf numFmtId="0" fontId="12" fillId="0" borderId="0" xfId="0" applyFont="1" applyAlignment="1" applyProtection="1">
      <alignment horizontal="left" vertical="center"/>
      <protection locked="0"/>
    </xf>
    <xf numFmtId="0" fontId="5" fillId="3" borderId="4" xfId="0" applyFont="1" applyFill="1" applyBorder="1" applyAlignment="1" applyProtection="1">
      <alignment horizontal="center" vertical="center" wrapText="1"/>
      <protection hidden="1"/>
    </xf>
    <xf numFmtId="44" fontId="0" fillId="2" borderId="5" xfId="0" applyNumberFormat="1" applyFill="1" applyBorder="1" applyAlignment="1" applyProtection="1">
      <alignment horizontal="right" vertical="center"/>
      <protection hidden="1"/>
    </xf>
    <xf numFmtId="44" fontId="0" fillId="5" borderId="1" xfId="0" applyNumberFormat="1" applyFill="1" applyBorder="1" applyAlignment="1" applyProtection="1">
      <alignment vertical="center"/>
      <protection hidden="1"/>
    </xf>
    <xf numFmtId="44" fontId="10" fillId="5" borderId="1" xfId="0" applyNumberFormat="1" applyFont="1" applyFill="1" applyBorder="1" applyAlignment="1" applyProtection="1">
      <alignment vertical="center"/>
      <protection hidden="1"/>
    </xf>
    <xf numFmtId="44" fontId="0" fillId="0" borderId="5" xfId="0" applyNumberFormat="1" applyBorder="1" applyAlignment="1" applyProtection="1">
      <alignment horizontal="right" vertical="center"/>
      <protection hidden="1"/>
    </xf>
    <xf numFmtId="44" fontId="0" fillId="2" borderId="1" xfId="0" applyNumberFormat="1" applyFill="1" applyBorder="1" applyAlignment="1" applyProtection="1">
      <alignment horizontal="right" vertical="center"/>
      <protection hidden="1"/>
    </xf>
    <xf numFmtId="44" fontId="0" fillId="0" borderId="1" xfId="0" applyNumberFormat="1" applyBorder="1" applyAlignment="1" applyProtection="1">
      <alignment horizontal="right" vertical="center"/>
      <protection hidden="1"/>
    </xf>
    <xf numFmtId="0" fontId="0" fillId="0" borderId="19" xfId="0" applyBorder="1" applyAlignment="1" applyProtection="1">
      <alignment horizontal="center"/>
      <protection hidden="1"/>
    </xf>
    <xf numFmtId="0" fontId="0" fillId="0" borderId="20" xfId="0" applyBorder="1" applyAlignment="1" applyProtection="1">
      <alignment horizontal="center"/>
      <protection hidden="1"/>
    </xf>
    <xf numFmtId="44" fontId="0" fillId="2" borderId="18" xfId="0" applyNumberFormat="1" applyFill="1" applyBorder="1" applyAlignment="1" applyProtection="1">
      <alignment horizontal="right" vertical="center"/>
      <protection hidden="1"/>
    </xf>
    <xf numFmtId="0" fontId="15" fillId="2" borderId="24" xfId="0" applyFont="1" applyFill="1" applyBorder="1" applyAlignment="1" applyProtection="1">
      <alignment vertical="center" wrapText="1"/>
      <protection hidden="1"/>
    </xf>
    <xf numFmtId="44" fontId="0" fillId="2" borderId="21" xfId="0" applyNumberFormat="1" applyFill="1" applyBorder="1" applyAlignment="1" applyProtection="1">
      <alignment vertical="center"/>
      <protection hidden="1"/>
    </xf>
    <xf numFmtId="0" fontId="16" fillId="2" borderId="23" xfId="0" applyFont="1" applyFill="1" applyBorder="1" applyAlignment="1" applyProtection="1">
      <alignment vertical="center" wrapText="1"/>
      <protection hidden="1"/>
    </xf>
    <xf numFmtId="44" fontId="0" fillId="0" borderId="26" xfId="0" applyNumberFormat="1" applyBorder="1" applyAlignment="1" applyProtection="1">
      <alignment horizontal="right" vertical="center"/>
      <protection hidden="1"/>
    </xf>
    <xf numFmtId="44" fontId="0" fillId="2" borderId="26" xfId="0" applyNumberFormat="1" applyFill="1" applyBorder="1" applyAlignment="1" applyProtection="1">
      <alignment horizontal="right" vertical="center"/>
      <protection hidden="1"/>
    </xf>
    <xf numFmtId="0" fontId="0" fillId="0" borderId="27" xfId="0" applyBorder="1" applyAlignment="1" applyProtection="1">
      <alignment horizontal="center" vertical="center"/>
      <protection hidden="1"/>
    </xf>
    <xf numFmtId="0" fontId="16" fillId="0" borderId="24" xfId="0" applyFont="1" applyBorder="1" applyAlignment="1" applyProtection="1">
      <alignment vertical="center" wrapText="1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0" fontId="0" fillId="2" borderId="44" xfId="0" applyFill="1" applyBorder="1" applyAlignment="1" applyProtection="1">
      <alignment horizontal="center" vertical="center"/>
      <protection hidden="1"/>
    </xf>
    <xf numFmtId="0" fontId="0" fillId="0" borderId="19" xfId="0" applyBorder="1" applyAlignment="1" applyProtection="1">
      <alignment horizontal="center" wrapText="1"/>
      <protection hidden="1"/>
    </xf>
    <xf numFmtId="0" fontId="15" fillId="0" borderId="19" xfId="0" applyFont="1" applyBorder="1" applyAlignment="1" applyProtection="1">
      <alignment horizontal="center" vertical="center"/>
      <protection hidden="1"/>
    </xf>
    <xf numFmtId="0" fontId="16" fillId="0" borderId="25" xfId="0" applyFont="1" applyBorder="1" applyAlignment="1" applyProtection="1">
      <alignment vertical="center" wrapText="1"/>
      <protection hidden="1"/>
    </xf>
    <xf numFmtId="44" fontId="0" fillId="0" borderId="18" xfId="0" applyNumberFormat="1" applyBorder="1" applyAlignment="1" applyProtection="1">
      <alignment vertical="center"/>
      <protection hidden="1"/>
    </xf>
    <xf numFmtId="0" fontId="15" fillId="0" borderId="20" xfId="0" applyFont="1" applyBorder="1" applyAlignment="1" applyProtection="1">
      <alignment horizontal="center" vertical="center"/>
      <protection hidden="1"/>
    </xf>
    <xf numFmtId="0" fontId="15" fillId="0" borderId="24" xfId="0" applyFont="1" applyBorder="1" applyAlignment="1" applyProtection="1">
      <alignment vertical="center" wrapText="1"/>
      <protection hidden="1"/>
    </xf>
    <xf numFmtId="44" fontId="0" fillId="7" borderId="7" xfId="0" applyNumberFormat="1" applyFill="1" applyBorder="1" applyAlignment="1" applyProtection="1">
      <alignment horizontal="center" vertical="center"/>
      <protection hidden="1"/>
    </xf>
    <xf numFmtId="44" fontId="0" fillId="0" borderId="7" xfId="0" applyNumberFormat="1" applyBorder="1" applyAlignment="1" applyProtection="1">
      <alignment horizontal="center" vertical="center"/>
      <protection hidden="1"/>
    </xf>
    <xf numFmtId="0" fontId="15" fillId="0" borderId="7" xfId="0" applyFont="1" applyBorder="1" applyAlignment="1" applyProtection="1">
      <alignment horizontal="left" vertical="center" wrapText="1"/>
      <protection hidden="1"/>
    </xf>
    <xf numFmtId="0" fontId="15" fillId="7" borderId="7" xfId="0" applyFont="1" applyFill="1" applyBorder="1" applyAlignment="1" applyProtection="1">
      <alignment horizontal="left" vertical="center" wrapText="1"/>
      <protection hidden="1"/>
    </xf>
    <xf numFmtId="44" fontId="0" fillId="2" borderId="7" xfId="0" applyNumberFormat="1" applyFill="1" applyBorder="1" applyAlignment="1" applyProtection="1">
      <alignment horizontal="center" vertical="center"/>
      <protection hidden="1"/>
    </xf>
    <xf numFmtId="0" fontId="15" fillId="2" borderId="7" xfId="0" applyFont="1" applyFill="1" applyBorder="1" applyAlignment="1" applyProtection="1">
      <alignment horizontal="left" vertical="center" wrapText="1"/>
      <protection hidden="1"/>
    </xf>
    <xf numFmtId="0" fontId="0" fillId="0" borderId="7" xfId="0" applyBorder="1" applyAlignment="1" applyProtection="1">
      <alignment horizontal="center" vertical="center"/>
      <protection hidden="1"/>
    </xf>
    <xf numFmtId="0" fontId="4" fillId="7" borderId="2" xfId="0" applyFont="1" applyFill="1" applyBorder="1" applyAlignment="1" applyProtection="1">
      <alignment vertical="center"/>
      <protection hidden="1"/>
    </xf>
    <xf numFmtId="0" fontId="5" fillId="3" borderId="17" xfId="0" applyFont="1" applyFill="1" applyBorder="1" applyAlignment="1" applyProtection="1">
      <alignment horizontal="center" vertical="center" wrapText="1"/>
      <protection hidden="1"/>
    </xf>
    <xf numFmtId="44" fontId="0" fillId="5" borderId="1" xfId="0" applyNumberFormat="1" applyFill="1" applyBorder="1" applyAlignment="1" applyProtection="1">
      <alignment horizontal="center" vertical="center"/>
      <protection hidden="1"/>
    </xf>
    <xf numFmtId="44" fontId="0" fillId="2" borderId="5" xfId="0" applyNumberFormat="1" applyFill="1" applyBorder="1" applyAlignment="1" applyProtection="1">
      <alignment horizontal="center" vertical="center"/>
      <protection hidden="1"/>
    </xf>
    <xf numFmtId="0" fontId="5" fillId="3" borderId="15" xfId="0" applyFont="1" applyFill="1" applyBorder="1" applyAlignment="1" applyProtection="1">
      <alignment horizontal="center" vertical="center"/>
      <protection locked="0"/>
    </xf>
    <xf numFmtId="0" fontId="15" fillId="5" borderId="24" xfId="0" applyFont="1" applyFill="1" applyBorder="1" applyAlignment="1" applyProtection="1">
      <alignment vertical="center" wrapText="1"/>
      <protection hidden="1"/>
    </xf>
    <xf numFmtId="0" fontId="15" fillId="5" borderId="24" xfId="0" applyFont="1" applyFill="1" applyBorder="1" applyAlignment="1" applyProtection="1">
      <alignment vertical="center"/>
      <protection hidden="1"/>
    </xf>
    <xf numFmtId="0" fontId="15" fillId="5" borderId="25" xfId="0" applyFont="1" applyFill="1" applyBorder="1" applyAlignment="1" applyProtection="1">
      <alignment vertical="center" wrapText="1"/>
      <protection hidden="1"/>
    </xf>
    <xf numFmtId="44" fontId="0" fillId="5" borderId="18" xfId="0" applyNumberFormat="1" applyFill="1" applyBorder="1" applyAlignment="1" applyProtection="1">
      <alignment horizontal="center" vertical="center"/>
      <protection hidden="1"/>
    </xf>
    <xf numFmtId="0" fontId="15" fillId="5" borderId="18" xfId="0" applyFont="1" applyFill="1" applyBorder="1" applyAlignment="1" applyProtection="1">
      <alignment horizontal="center" vertical="center"/>
      <protection hidden="1"/>
    </xf>
    <xf numFmtId="0" fontId="15" fillId="2" borderId="25" xfId="0" applyFont="1" applyFill="1" applyBorder="1" applyAlignment="1" applyProtection="1">
      <alignment vertical="center" wrapText="1"/>
      <protection hidden="1"/>
    </xf>
    <xf numFmtId="0" fontId="12" fillId="0" borderId="0" xfId="0" applyFont="1" applyProtection="1">
      <protection locked="0"/>
    </xf>
    <xf numFmtId="44" fontId="10" fillId="2" borderId="1" xfId="0" applyNumberFormat="1" applyFont="1" applyFill="1" applyBorder="1" applyAlignment="1" applyProtection="1">
      <alignment horizontal="center" vertical="center"/>
      <protection hidden="1"/>
    </xf>
    <xf numFmtId="44" fontId="10" fillId="0" borderId="1" xfId="0" applyNumberFormat="1" applyFont="1" applyBorder="1" applyAlignment="1" applyProtection="1">
      <alignment horizontal="center" vertical="center"/>
      <protection hidden="1"/>
    </xf>
    <xf numFmtId="0" fontId="0" fillId="0" borderId="42" xfId="0" applyBorder="1" applyAlignment="1" applyProtection="1">
      <alignment vertical="center"/>
      <protection locked="0"/>
    </xf>
    <xf numFmtId="0" fontId="0" fillId="7" borderId="37" xfId="0" applyFill="1" applyBorder="1" applyAlignment="1" applyProtection="1">
      <alignment vertical="center"/>
      <protection locked="0"/>
    </xf>
    <xf numFmtId="0" fontId="15" fillId="2" borderId="29" xfId="0" applyFont="1" applyFill="1" applyBorder="1" applyAlignment="1" applyProtection="1">
      <alignment horizontal="left" vertical="center" wrapText="1"/>
      <protection hidden="1"/>
    </xf>
    <xf numFmtId="44" fontId="10" fillId="2" borderId="21" xfId="0" applyNumberFormat="1" applyFont="1" applyFill="1" applyBorder="1" applyAlignment="1" applyProtection="1">
      <alignment horizontal="center" vertical="center"/>
      <protection hidden="1"/>
    </xf>
    <xf numFmtId="0" fontId="0" fillId="0" borderId="22" xfId="0" applyBorder="1" applyAlignment="1" applyProtection="1">
      <alignment horizontal="center"/>
      <protection locked="0"/>
    </xf>
    <xf numFmtId="0" fontId="15" fillId="0" borderId="25" xfId="0" applyFont="1" applyBorder="1" applyAlignment="1" applyProtection="1">
      <alignment horizontal="left" vertical="center" wrapText="1"/>
      <protection hidden="1"/>
    </xf>
    <xf numFmtId="44" fontId="10" fillId="0" borderId="18" xfId="0" applyNumberFormat="1" applyFont="1" applyBorder="1" applyAlignment="1" applyProtection="1">
      <alignment horizontal="center" vertical="center"/>
      <protection hidden="1"/>
    </xf>
    <xf numFmtId="0" fontId="0" fillId="0" borderId="20" xfId="0" applyBorder="1" applyAlignment="1" applyProtection="1">
      <alignment horizontal="center" vertical="center"/>
      <protection locked="0"/>
    </xf>
    <xf numFmtId="0" fontId="5" fillId="3" borderId="33" xfId="0" applyFont="1" applyFill="1" applyBorder="1" applyAlignment="1" applyProtection="1">
      <alignment horizontal="center" vertical="center"/>
      <protection hidden="1"/>
    </xf>
    <xf numFmtId="0" fontId="5" fillId="3" borderId="27" xfId="0" applyFont="1" applyFill="1" applyBorder="1" applyAlignment="1" applyProtection="1">
      <alignment horizontal="center" vertical="center"/>
      <protection locked="0"/>
    </xf>
    <xf numFmtId="0" fontId="0" fillId="0" borderId="22" xfId="0" applyBorder="1" applyAlignment="1" applyProtection="1">
      <alignment horizontal="center" vertical="center"/>
      <protection locked="0"/>
    </xf>
    <xf numFmtId="0" fontId="0" fillId="0" borderId="19" xfId="0" applyBorder="1" applyAlignment="1" applyProtection="1">
      <alignment horizontal="center" vertical="center"/>
      <protection locked="0"/>
    </xf>
    <xf numFmtId="0" fontId="5" fillId="3" borderId="35" xfId="0" applyFont="1" applyFill="1" applyBorder="1" applyAlignment="1" applyProtection="1">
      <alignment horizontal="center" vertical="center"/>
      <protection hidden="1"/>
    </xf>
    <xf numFmtId="0" fontId="5" fillId="3" borderId="36" xfId="0" applyFont="1" applyFill="1" applyBorder="1" applyAlignment="1" applyProtection="1">
      <alignment horizontal="center" vertical="center"/>
      <protection locked="0"/>
    </xf>
    <xf numFmtId="0" fontId="15" fillId="0" borderId="24" xfId="0" applyFont="1" applyBorder="1" applyAlignment="1" applyProtection="1">
      <alignment horizontal="left" vertical="center" wrapText="1"/>
      <protection hidden="1"/>
    </xf>
    <xf numFmtId="0" fontId="15" fillId="0" borderId="1" xfId="0" applyFont="1" applyBorder="1" applyAlignment="1" applyProtection="1">
      <alignment horizontal="left" vertical="center" wrapText="1"/>
      <protection hidden="1"/>
    </xf>
    <xf numFmtId="0" fontId="0" fillId="0" borderId="39" xfId="0" applyBorder="1" applyAlignment="1" applyProtection="1">
      <alignment vertical="center"/>
      <protection locked="0"/>
    </xf>
    <xf numFmtId="0" fontId="0" fillId="7" borderId="39" xfId="0" applyFill="1" applyBorder="1" applyAlignment="1" applyProtection="1">
      <alignment vertical="center"/>
      <protection locked="0"/>
    </xf>
    <xf numFmtId="0" fontId="0" fillId="0" borderId="38" xfId="0" applyBorder="1" applyAlignment="1" applyProtection="1">
      <alignment vertical="center"/>
      <protection locked="0"/>
    </xf>
    <xf numFmtId="44" fontId="10" fillId="0" borderId="0" xfId="0" applyNumberFormat="1" applyFont="1" applyAlignment="1" applyProtection="1">
      <alignment horizontal="center" vertical="center"/>
      <protection hidden="1"/>
    </xf>
    <xf numFmtId="0" fontId="15" fillId="0" borderId="0" xfId="0" applyFont="1" applyAlignment="1" applyProtection="1">
      <alignment horizontal="center" vertical="center"/>
      <protection hidden="1"/>
    </xf>
    <xf numFmtId="44" fontId="10" fillId="2" borderId="5" xfId="0" applyNumberFormat="1" applyFont="1" applyFill="1" applyBorder="1" applyAlignment="1" applyProtection="1">
      <alignment horizontal="center" vertical="center"/>
      <protection hidden="1"/>
    </xf>
    <xf numFmtId="0" fontId="15" fillId="2" borderId="23" xfId="0" applyFont="1" applyFill="1" applyBorder="1" applyAlignment="1" applyProtection="1">
      <alignment vertical="center"/>
      <protection hidden="1"/>
    </xf>
    <xf numFmtId="0" fontId="0" fillId="0" borderId="40" xfId="0" applyBorder="1" applyAlignment="1" applyProtection="1">
      <alignment horizontal="center" vertical="center"/>
      <protection hidden="1"/>
    </xf>
    <xf numFmtId="0" fontId="0" fillId="0" borderId="41" xfId="0" applyBorder="1" applyAlignment="1" applyProtection="1">
      <alignment horizontal="center" vertical="center"/>
      <protection hidden="1"/>
    </xf>
    <xf numFmtId="0" fontId="15" fillId="2" borderId="24" xfId="0" applyFont="1" applyFill="1" applyBorder="1" applyAlignment="1" applyProtection="1">
      <alignment horizontal="left" vertical="center" wrapText="1"/>
      <protection hidden="1"/>
    </xf>
    <xf numFmtId="166" fontId="0" fillId="0" borderId="0" xfId="0" applyNumberFormat="1" applyAlignment="1" applyProtection="1">
      <alignment horizontal="center" vertical="center"/>
      <protection locked="0"/>
    </xf>
    <xf numFmtId="0" fontId="16" fillId="2" borderId="1" xfId="0" applyFont="1" applyFill="1" applyBorder="1" applyAlignment="1" applyProtection="1">
      <alignment horizontal="center" vertical="center"/>
      <protection hidden="1"/>
    </xf>
    <xf numFmtId="0" fontId="15" fillId="2" borderId="1" xfId="0" applyFont="1" applyFill="1" applyBorder="1" applyAlignment="1" applyProtection="1">
      <alignment horizontal="left" vertical="center" wrapText="1"/>
      <protection hidden="1"/>
    </xf>
    <xf numFmtId="0" fontId="5" fillId="3" borderId="2" xfId="0" applyFont="1" applyFill="1" applyBorder="1" applyAlignment="1" applyProtection="1">
      <alignment horizontal="center" vertical="center"/>
      <protection hidden="1"/>
    </xf>
    <xf numFmtId="0" fontId="0" fillId="0" borderId="22" xfId="0" applyBorder="1" applyAlignment="1" applyProtection="1">
      <alignment horizontal="center" vertical="center"/>
      <protection hidden="1"/>
    </xf>
    <xf numFmtId="0" fontId="15" fillId="0" borderId="25" xfId="0" applyFont="1" applyBorder="1" applyAlignment="1" applyProtection="1">
      <alignment vertical="center" wrapText="1"/>
      <protection hidden="1"/>
    </xf>
    <xf numFmtId="0" fontId="0" fillId="0" borderId="20" xfId="0" applyBorder="1" applyAlignment="1" applyProtection="1">
      <alignment horizontal="center" vertical="center"/>
      <protection hidden="1"/>
    </xf>
    <xf numFmtId="0" fontId="0" fillId="0" borderId="49" xfId="0" applyBorder="1" applyAlignment="1" applyProtection="1">
      <alignment horizontal="center" vertical="center"/>
      <protection hidden="1"/>
    </xf>
    <xf numFmtId="0" fontId="15" fillId="0" borderId="6" xfId="0" applyFont="1" applyBorder="1" applyAlignment="1" applyProtection="1">
      <alignment horizontal="left" vertical="center" wrapText="1"/>
      <protection hidden="1"/>
    </xf>
    <xf numFmtId="44" fontId="10" fillId="0" borderId="6" xfId="0" applyNumberFormat="1" applyFont="1" applyBorder="1" applyAlignment="1" applyProtection="1">
      <alignment horizontal="center" vertical="center"/>
      <protection hidden="1"/>
    </xf>
    <xf numFmtId="0" fontId="15" fillId="0" borderId="6" xfId="0" applyFont="1" applyBorder="1" applyAlignment="1" applyProtection="1">
      <alignment horizontal="center" vertical="center"/>
      <protection hidden="1"/>
    </xf>
    <xf numFmtId="0" fontId="15" fillId="2" borderId="25" xfId="0" applyFont="1" applyFill="1" applyBorder="1" applyAlignment="1" applyProtection="1">
      <alignment horizontal="left" vertical="center" wrapText="1"/>
      <protection hidden="1"/>
    </xf>
    <xf numFmtId="44" fontId="10" fillId="2" borderId="18" xfId="0" applyNumberFormat="1" applyFont="1" applyFill="1" applyBorder="1" applyAlignment="1" applyProtection="1">
      <alignment horizontal="center" vertical="center"/>
      <protection hidden="1"/>
    </xf>
    <xf numFmtId="0" fontId="15" fillId="2" borderId="43" xfId="0" applyFont="1" applyFill="1" applyBorder="1" applyAlignment="1" applyProtection="1">
      <alignment horizontal="center" vertical="center"/>
      <protection hidden="1"/>
    </xf>
    <xf numFmtId="0" fontId="15" fillId="2" borderId="26" xfId="0" applyFont="1" applyFill="1" applyBorder="1" applyAlignment="1" applyProtection="1">
      <alignment horizontal="left" vertical="center"/>
      <protection hidden="1"/>
    </xf>
    <xf numFmtId="0" fontId="0" fillId="0" borderId="26" xfId="0" applyBorder="1" applyAlignment="1" applyProtection="1">
      <alignment horizontal="center" vertical="center"/>
      <protection hidden="1"/>
    </xf>
    <xf numFmtId="0" fontId="15" fillId="2" borderId="25" xfId="0" applyFont="1" applyFill="1" applyBorder="1" applyAlignment="1" applyProtection="1">
      <alignment horizontal="left" vertical="center"/>
      <protection hidden="1"/>
    </xf>
    <xf numFmtId="0" fontId="16" fillId="2" borderId="24" xfId="0" applyFont="1" applyFill="1" applyBorder="1" applyAlignment="1" applyProtection="1">
      <alignment horizontal="left" vertical="center"/>
      <protection hidden="1"/>
    </xf>
    <xf numFmtId="0" fontId="17" fillId="0" borderId="0" xfId="0" applyFont="1" applyProtection="1">
      <protection locked="0"/>
    </xf>
    <xf numFmtId="0" fontId="15" fillId="0" borderId="23" xfId="0" applyFont="1" applyBorder="1" applyAlignment="1" applyProtection="1">
      <alignment vertical="center"/>
      <protection hidden="1"/>
    </xf>
    <xf numFmtId="0" fontId="15" fillId="2" borderId="32" xfId="0" applyFont="1" applyFill="1" applyBorder="1" applyAlignment="1" applyProtection="1">
      <alignment vertical="center"/>
      <protection hidden="1"/>
    </xf>
    <xf numFmtId="0" fontId="15" fillId="0" borderId="24" xfId="0" applyFont="1" applyBorder="1" applyAlignment="1" applyProtection="1">
      <alignment vertical="center"/>
      <protection hidden="1"/>
    </xf>
    <xf numFmtId="0" fontId="15" fillId="2" borderId="18" xfId="0" applyFont="1" applyFill="1" applyBorder="1" applyAlignment="1" applyProtection="1">
      <alignment horizontal="center" vertical="center"/>
      <protection locked="0"/>
    </xf>
    <xf numFmtId="44" fontId="0" fillId="0" borderId="1" xfId="0" applyNumberFormat="1" applyBorder="1" applyAlignment="1" applyProtection="1">
      <alignment vertical="center"/>
      <protection locked="0"/>
    </xf>
    <xf numFmtId="44" fontId="0" fillId="2" borderId="18" xfId="0" applyNumberFormat="1" applyFill="1" applyBorder="1" applyAlignment="1" applyProtection="1">
      <alignment vertical="center"/>
      <protection locked="0"/>
    </xf>
    <xf numFmtId="0" fontId="30" fillId="0" borderId="12" xfId="0" applyFont="1" applyBorder="1" applyAlignment="1" applyProtection="1">
      <alignment vertical="center"/>
      <protection locked="0"/>
    </xf>
    <xf numFmtId="44" fontId="0" fillId="0" borderId="0" xfId="0" applyNumberFormat="1" applyAlignment="1" applyProtection="1">
      <alignment horizontal="center" vertical="center"/>
      <protection hidden="1"/>
    </xf>
    <xf numFmtId="0" fontId="30" fillId="0" borderId="37" xfId="0" applyFont="1" applyBorder="1" applyAlignment="1" applyProtection="1">
      <alignment vertical="center"/>
      <protection locked="0"/>
    </xf>
    <xf numFmtId="0" fontId="29" fillId="0" borderId="0" xfId="0" applyFont="1" applyAlignment="1" applyProtection="1">
      <alignment horizontal="left" vertical="center" wrapText="1"/>
      <protection hidden="1"/>
    </xf>
    <xf numFmtId="0" fontId="0" fillId="0" borderId="0" xfId="0" applyAlignment="1" applyProtection="1">
      <alignment horizontal="center"/>
      <protection locked="0"/>
    </xf>
    <xf numFmtId="0" fontId="0" fillId="2" borderId="24" xfId="0" applyFill="1" applyBorder="1" applyAlignment="1" applyProtection="1">
      <alignment horizontal="left" vertical="center" wrapText="1"/>
      <protection hidden="1"/>
    </xf>
    <xf numFmtId="0" fontId="0" fillId="0" borderId="24" xfId="0" applyBorder="1" applyAlignment="1" applyProtection="1">
      <alignment horizontal="left" vertical="center" wrapText="1"/>
      <protection hidden="1"/>
    </xf>
    <xf numFmtId="0" fontId="0" fillId="2" borderId="25" xfId="0" applyFill="1" applyBorder="1" applyAlignment="1" applyProtection="1">
      <alignment horizontal="left" vertical="center" wrapText="1"/>
      <protection hidden="1"/>
    </xf>
    <xf numFmtId="0" fontId="0" fillId="0" borderId="29" xfId="0" applyBorder="1" applyAlignment="1" applyProtection="1">
      <alignment vertical="center" wrapText="1"/>
      <protection hidden="1"/>
    </xf>
    <xf numFmtId="0" fontId="0" fillId="0" borderId="24" xfId="0" applyBorder="1" applyAlignment="1" applyProtection="1">
      <alignment vertical="center" wrapText="1"/>
      <protection hidden="1"/>
    </xf>
    <xf numFmtId="0" fontId="0" fillId="2" borderId="24" xfId="0" applyFill="1" applyBorder="1" applyAlignment="1" applyProtection="1">
      <alignment vertical="center" wrapText="1"/>
      <protection hidden="1"/>
    </xf>
    <xf numFmtId="0" fontId="0" fillId="0" borderId="1" xfId="0" applyBorder="1" applyAlignment="1" applyProtection="1">
      <alignment horizontal="center" vertical="center"/>
      <protection locked="0"/>
    </xf>
    <xf numFmtId="0" fontId="0" fillId="0" borderId="22" xfId="0" applyBorder="1" applyProtection="1">
      <protection locked="0"/>
    </xf>
    <xf numFmtId="0" fontId="0" fillId="2" borderId="53" xfId="0" applyFill="1" applyBorder="1" applyAlignment="1" applyProtection="1">
      <alignment vertical="center" wrapText="1"/>
      <protection hidden="1"/>
    </xf>
    <xf numFmtId="0" fontId="0" fillId="0" borderId="19" xfId="0" applyBorder="1" applyAlignment="1" applyProtection="1">
      <alignment horizontal="center" vertical="center" wrapText="1"/>
      <protection locked="0"/>
    </xf>
    <xf numFmtId="0" fontId="0" fillId="0" borderId="25" xfId="0" applyBorder="1" applyAlignment="1" applyProtection="1">
      <alignment vertical="center" wrapText="1"/>
      <protection hidden="1"/>
    </xf>
    <xf numFmtId="44" fontId="10" fillId="0" borderId="21" xfId="0" applyNumberFormat="1" applyFont="1" applyBorder="1" applyAlignment="1" applyProtection="1">
      <alignment horizontal="center" vertical="center"/>
      <protection hidden="1"/>
    </xf>
    <xf numFmtId="0" fontId="0" fillId="0" borderId="19" xfId="0" applyBorder="1" applyProtection="1">
      <protection locked="0"/>
    </xf>
    <xf numFmtId="0" fontId="17" fillId="0" borderId="18" xfId="0" applyFont="1" applyBorder="1" applyAlignment="1" applyProtection="1">
      <alignment horizontal="center" vertical="center"/>
      <protection hidden="1"/>
    </xf>
    <xf numFmtId="0" fontId="0" fillId="0" borderId="20" xfId="0" applyBorder="1" applyProtection="1">
      <protection locked="0"/>
    </xf>
    <xf numFmtId="0" fontId="5" fillId="3" borderId="9" xfId="0" applyFont="1" applyFill="1" applyBorder="1" applyAlignment="1" applyProtection="1">
      <alignment horizontal="center" vertical="center" wrapText="1"/>
      <protection hidden="1"/>
    </xf>
    <xf numFmtId="0" fontId="0" fillId="0" borderId="25" xfId="0" applyBorder="1" applyAlignment="1" applyProtection="1">
      <alignment horizontal="left" vertical="center"/>
      <protection hidden="1"/>
    </xf>
    <xf numFmtId="0" fontId="0" fillId="0" borderId="29" xfId="0" applyBorder="1" applyAlignment="1" applyProtection="1">
      <alignment horizontal="left" vertical="center" wrapText="1"/>
      <protection hidden="1"/>
    </xf>
    <xf numFmtId="0" fontId="0" fillId="0" borderId="25" xfId="0" applyBorder="1" applyAlignment="1" applyProtection="1">
      <alignment horizontal="left" vertical="center" wrapText="1"/>
      <protection hidden="1"/>
    </xf>
    <xf numFmtId="44" fontId="0" fillId="0" borderId="18" xfId="2" applyFont="1" applyBorder="1" applyAlignment="1" applyProtection="1">
      <alignment horizontal="left" vertical="center"/>
      <protection hidden="1"/>
    </xf>
    <xf numFmtId="44" fontId="0" fillId="0" borderId="18" xfId="2" applyFont="1" applyBorder="1" applyAlignment="1" applyProtection="1">
      <alignment vertical="center"/>
      <protection hidden="1"/>
    </xf>
    <xf numFmtId="0" fontId="31" fillId="0" borderId="29" xfId="0" applyFont="1" applyBorder="1" applyAlignment="1" applyProtection="1">
      <alignment horizontal="left" vertical="center"/>
      <protection hidden="1"/>
    </xf>
    <xf numFmtId="4" fontId="0" fillId="0" borderId="21" xfId="0" applyNumberFormat="1" applyBorder="1" applyAlignment="1" applyProtection="1">
      <alignment horizontal="center" vertical="center"/>
      <protection hidden="1"/>
    </xf>
    <xf numFmtId="0" fontId="31" fillId="0" borderId="24" xfId="0" applyFont="1" applyBorder="1" applyAlignment="1" applyProtection="1">
      <alignment horizontal="left" vertical="center"/>
      <protection hidden="1"/>
    </xf>
    <xf numFmtId="0" fontId="31" fillId="0" borderId="25" xfId="0" applyFont="1" applyBorder="1" applyAlignment="1" applyProtection="1">
      <alignment horizontal="left" vertical="center"/>
      <protection hidden="1"/>
    </xf>
    <xf numFmtId="44" fontId="0" fillId="0" borderId="18" xfId="2" applyFont="1" applyBorder="1" applyAlignment="1" applyProtection="1">
      <alignment horizontal="center" vertical="center"/>
      <protection hidden="1"/>
    </xf>
    <xf numFmtId="4" fontId="0" fillId="0" borderId="18" xfId="0" applyNumberFormat="1" applyBorder="1" applyAlignment="1" applyProtection="1">
      <alignment horizontal="center" vertical="center"/>
      <protection hidden="1"/>
    </xf>
    <xf numFmtId="0" fontId="31" fillId="0" borderId="29" xfId="0" applyFont="1" applyBorder="1" applyAlignment="1" applyProtection="1">
      <alignment vertical="center"/>
      <protection hidden="1"/>
    </xf>
    <xf numFmtId="0" fontId="31" fillId="0" borderId="24" xfId="0" applyFont="1" applyBorder="1" applyAlignment="1" applyProtection="1">
      <alignment vertical="center"/>
      <protection hidden="1"/>
    </xf>
    <xf numFmtId="44" fontId="0" fillId="0" borderId="1" xfId="2" applyFont="1" applyBorder="1" applyAlignment="1" applyProtection="1">
      <alignment horizontal="right" vertical="center"/>
      <protection hidden="1"/>
    </xf>
    <xf numFmtId="0" fontId="10" fillId="0" borderId="29" xfId="0" applyFont="1" applyBorder="1" applyAlignment="1" applyProtection="1">
      <alignment horizontal="left" vertical="center"/>
      <protection hidden="1"/>
    </xf>
    <xf numFmtId="0" fontId="10" fillId="0" borderId="24" xfId="0" applyFont="1" applyBorder="1" applyAlignment="1" applyProtection="1">
      <alignment horizontal="left" vertical="center"/>
      <protection hidden="1"/>
    </xf>
    <xf numFmtId="0" fontId="10" fillId="0" borderId="25" xfId="0" applyFont="1" applyBorder="1" applyAlignment="1" applyProtection="1">
      <alignment horizontal="left" vertical="center"/>
      <protection hidden="1"/>
    </xf>
    <xf numFmtId="44" fontId="0" fillId="0" borderId="21" xfId="2" applyFont="1" applyBorder="1" applyAlignment="1" applyProtection="1">
      <alignment vertical="center"/>
      <protection hidden="1"/>
    </xf>
    <xf numFmtId="0" fontId="0" fillId="0" borderId="29" xfId="0" applyBorder="1"/>
    <xf numFmtId="0" fontId="0" fillId="0" borderId="24" xfId="0" applyBorder="1"/>
    <xf numFmtId="0" fontId="0" fillId="0" borderId="24" xfId="0" applyBorder="1" applyProtection="1">
      <protection locked="0"/>
    </xf>
    <xf numFmtId="0" fontId="0" fillId="0" borderId="25" xfId="0" applyBorder="1" applyProtection="1">
      <protection locked="0"/>
    </xf>
    <xf numFmtId="0" fontId="0" fillId="0" borderId="18" xfId="0" applyBorder="1" applyAlignment="1" applyProtection="1">
      <alignment horizontal="center" vertical="center"/>
      <protection locked="0"/>
    </xf>
    <xf numFmtId="166" fontId="0" fillId="0" borderId="12" xfId="0" applyNumberFormat="1" applyBorder="1" applyAlignment="1" applyProtection="1">
      <alignment horizontal="right" vertical="center"/>
      <protection locked="0"/>
    </xf>
    <xf numFmtId="0" fontId="0" fillId="0" borderId="45" xfId="0" applyBorder="1" applyAlignment="1" applyProtection="1">
      <alignment horizontal="left" vertical="center" wrapText="1"/>
      <protection hidden="1"/>
    </xf>
    <xf numFmtId="0" fontId="0" fillId="0" borderId="39" xfId="0" applyBorder="1" applyAlignment="1" applyProtection="1">
      <alignment horizontal="left" vertical="center" wrapText="1"/>
      <protection hidden="1"/>
    </xf>
    <xf numFmtId="0" fontId="0" fillId="0" borderId="55" xfId="0" applyBorder="1" applyAlignment="1" applyProtection="1">
      <alignment horizontal="left" vertical="center" wrapText="1"/>
      <protection hidden="1"/>
    </xf>
    <xf numFmtId="0" fontId="0" fillId="0" borderId="38" xfId="0" applyBorder="1" applyAlignment="1" applyProtection="1">
      <alignment horizontal="left" vertical="center" wrapText="1"/>
      <protection hidden="1"/>
    </xf>
    <xf numFmtId="0" fontId="0" fillId="0" borderId="29" xfId="0" applyBorder="1" applyAlignment="1" applyProtection="1">
      <alignment vertical="center" wrapText="1"/>
      <protection locked="0"/>
    </xf>
    <xf numFmtId="0" fontId="0" fillId="0" borderId="24" xfId="0" applyBorder="1" applyAlignment="1" applyProtection="1">
      <alignment vertical="center" wrapText="1"/>
      <protection locked="0"/>
    </xf>
    <xf numFmtId="0" fontId="0" fillId="0" borderId="25" xfId="0" applyBorder="1" applyAlignment="1" applyProtection="1">
      <alignment vertical="center" wrapText="1"/>
      <protection locked="0"/>
    </xf>
    <xf numFmtId="166" fontId="0" fillId="0" borderId="12" xfId="0" applyNumberFormat="1" applyBorder="1" applyAlignment="1" applyProtection="1">
      <alignment horizontal="center" vertical="center"/>
      <protection locked="0"/>
    </xf>
    <xf numFmtId="0" fontId="0" fillId="0" borderId="12" xfId="0" applyBorder="1" applyAlignment="1" applyProtection="1">
      <alignment horizontal="center" vertical="center"/>
      <protection locked="0"/>
    </xf>
    <xf numFmtId="0" fontId="0" fillId="0" borderId="31" xfId="0" applyBorder="1" applyAlignment="1" applyProtection="1">
      <alignment horizontal="center" vertical="center"/>
      <protection hidden="1"/>
    </xf>
    <xf numFmtId="0" fontId="32" fillId="0" borderId="0" xfId="0" applyFont="1" applyAlignment="1" applyProtection="1">
      <alignment vertical="center"/>
      <protection hidden="1"/>
    </xf>
    <xf numFmtId="44" fontId="0" fillId="0" borderId="18" xfId="2" applyFont="1" applyFill="1" applyBorder="1" applyAlignment="1" applyProtection="1">
      <alignment horizontal="center" vertical="center"/>
      <protection hidden="1"/>
    </xf>
    <xf numFmtId="0" fontId="0" fillId="2" borderId="29" xfId="0" applyFill="1" applyBorder="1" applyAlignment="1" applyProtection="1">
      <alignment vertical="center" wrapText="1"/>
      <protection hidden="1"/>
    </xf>
    <xf numFmtId="44" fontId="0" fillId="2" borderId="21" xfId="2" applyFont="1" applyFill="1" applyBorder="1" applyAlignment="1" applyProtection="1">
      <alignment vertical="center"/>
      <protection hidden="1"/>
    </xf>
    <xf numFmtId="44" fontId="0" fillId="2" borderId="18" xfId="2" applyFont="1" applyFill="1" applyBorder="1" applyAlignment="1" applyProtection="1">
      <alignment vertical="center"/>
      <protection hidden="1"/>
    </xf>
    <xf numFmtId="44" fontId="0" fillId="0" borderId="21" xfId="2" applyFont="1" applyFill="1" applyBorder="1" applyAlignment="1" applyProtection="1">
      <alignment vertical="center"/>
      <protection hidden="1"/>
    </xf>
    <xf numFmtId="44" fontId="0" fillId="0" borderId="18" xfId="2" applyFont="1" applyFill="1" applyBorder="1" applyAlignment="1" applyProtection="1">
      <alignment vertical="center"/>
      <protection hidden="1"/>
    </xf>
    <xf numFmtId="44" fontId="18" fillId="0" borderId="1" xfId="2" applyFont="1" applyFill="1" applyBorder="1" applyAlignment="1" applyProtection="1">
      <alignment horizontal="justify" vertical="center"/>
      <protection hidden="1"/>
    </xf>
    <xf numFmtId="0" fontId="15" fillId="0" borderId="0" xfId="0" applyFont="1" applyAlignment="1" applyProtection="1">
      <alignment horizontal="left" vertical="center" wrapText="1"/>
      <protection hidden="1"/>
    </xf>
    <xf numFmtId="0" fontId="11" fillId="3" borderId="4" xfId="0" applyFont="1" applyFill="1" applyBorder="1" applyAlignment="1" applyProtection="1">
      <alignment horizontal="center" vertical="center" wrapText="1"/>
      <protection hidden="1"/>
    </xf>
    <xf numFmtId="44" fontId="35" fillId="0" borderId="1" xfId="2" applyFont="1" applyFill="1" applyBorder="1" applyAlignment="1" applyProtection="1">
      <alignment vertical="center"/>
      <protection hidden="1"/>
    </xf>
    <xf numFmtId="0" fontId="35" fillId="0" borderId="1" xfId="0" applyFont="1" applyBorder="1" applyAlignment="1" applyProtection="1">
      <alignment horizontal="center" vertical="center"/>
      <protection hidden="1"/>
    </xf>
    <xf numFmtId="0" fontId="35" fillId="0" borderId="0" xfId="0" applyFont="1" applyAlignment="1" applyProtection="1">
      <alignment horizontal="center" vertical="center"/>
      <protection hidden="1"/>
    </xf>
    <xf numFmtId="0" fontId="11" fillId="3" borderId="17" xfId="0" applyFont="1" applyFill="1" applyBorder="1" applyAlignment="1" applyProtection="1">
      <alignment horizontal="center" vertical="center" wrapText="1"/>
      <protection hidden="1"/>
    </xf>
    <xf numFmtId="44" fontId="35" fillId="0" borderId="18" xfId="2" applyFont="1" applyFill="1" applyBorder="1" applyAlignment="1" applyProtection="1">
      <alignment vertical="center"/>
      <protection hidden="1"/>
    </xf>
    <xf numFmtId="0" fontId="35" fillId="0" borderId="18" xfId="0" applyFont="1" applyBorder="1" applyAlignment="1" applyProtection="1">
      <alignment horizontal="center" vertical="center"/>
      <protection hidden="1"/>
    </xf>
    <xf numFmtId="44" fontId="39" fillId="0" borderId="1" xfId="2" applyFont="1" applyFill="1" applyBorder="1" applyAlignment="1" applyProtection="1">
      <alignment horizontal="justify" vertical="center"/>
      <protection hidden="1"/>
    </xf>
    <xf numFmtId="44" fontId="15" fillId="0" borderId="21" xfId="2" applyFont="1" applyFill="1" applyBorder="1" applyAlignment="1" applyProtection="1">
      <alignment horizontal="justify" vertical="center"/>
      <protection hidden="1"/>
    </xf>
    <xf numFmtId="44" fontId="39" fillId="0" borderId="18" xfId="2" applyFont="1" applyFill="1" applyBorder="1" applyAlignment="1" applyProtection="1">
      <alignment horizontal="justify" vertical="center"/>
      <protection hidden="1"/>
    </xf>
    <xf numFmtId="44" fontId="39" fillId="0" borderId="6" xfId="2" applyFont="1" applyFill="1" applyBorder="1" applyAlignment="1" applyProtection="1">
      <alignment horizontal="justify" vertical="center"/>
      <protection hidden="1"/>
    </xf>
    <xf numFmtId="1" fontId="0" fillId="0" borderId="12" xfId="0" applyNumberFormat="1" applyBorder="1" applyAlignment="1" applyProtection="1">
      <alignment horizontal="left" vertical="center"/>
      <protection locked="0"/>
    </xf>
    <xf numFmtId="0" fontId="0" fillId="0" borderId="12" xfId="0" applyBorder="1" applyAlignment="1" applyProtection="1">
      <alignment horizontal="left"/>
      <protection locked="0"/>
    </xf>
    <xf numFmtId="164" fontId="39" fillId="0" borderId="1" xfId="0" applyNumberFormat="1" applyFont="1" applyBorder="1" applyAlignment="1" applyProtection="1">
      <alignment horizontal="right" vertical="center"/>
      <protection hidden="1"/>
    </xf>
    <xf numFmtId="0" fontId="35" fillId="0" borderId="1" xfId="0" applyFont="1" applyBorder="1" applyAlignment="1" applyProtection="1">
      <alignment horizontal="center" vertical="center"/>
      <protection locked="0"/>
    </xf>
    <xf numFmtId="164" fontId="39" fillId="0" borderId="18" xfId="0" applyNumberFormat="1" applyFont="1" applyBorder="1" applyAlignment="1" applyProtection="1">
      <alignment horizontal="right" vertical="center"/>
      <protection hidden="1"/>
    </xf>
    <xf numFmtId="0" fontId="35" fillId="0" borderId="18" xfId="0" applyFont="1" applyBorder="1" applyAlignment="1" applyProtection="1">
      <alignment horizontal="center" vertical="center"/>
      <protection locked="0"/>
    </xf>
    <xf numFmtId="1" fontId="0" fillId="0" borderId="12" xfId="0" applyNumberFormat="1" applyBorder="1" applyAlignment="1" applyProtection="1">
      <alignment vertical="center"/>
      <protection locked="0"/>
    </xf>
    <xf numFmtId="0" fontId="0" fillId="0" borderId="12" xfId="0" applyBorder="1" applyProtection="1">
      <protection locked="0"/>
    </xf>
    <xf numFmtId="0" fontId="0" fillId="0" borderId="12" xfId="0" applyBorder="1" applyAlignment="1" applyProtection="1">
      <alignment horizontal="left" vertical="center"/>
      <protection locked="0"/>
    </xf>
    <xf numFmtId="0" fontId="17" fillId="0" borderId="0" xfId="0" applyFont="1" applyAlignment="1" applyProtection="1">
      <alignment horizontal="center" vertical="center"/>
      <protection hidden="1"/>
    </xf>
    <xf numFmtId="44" fontId="39" fillId="0" borderId="0" xfId="2" applyFont="1" applyFill="1" applyBorder="1" applyAlignment="1" applyProtection="1">
      <alignment horizontal="justify" vertical="center"/>
      <protection hidden="1"/>
    </xf>
    <xf numFmtId="164" fontId="39" fillId="0" borderId="0" xfId="0" applyNumberFormat="1" applyFont="1" applyAlignment="1" applyProtection="1">
      <alignment horizontal="right" vertical="center"/>
      <protection hidden="1"/>
    </xf>
    <xf numFmtId="0" fontId="35" fillId="0" borderId="0" xfId="0" applyFont="1" applyAlignment="1" applyProtection="1">
      <alignment horizontal="center" vertical="center"/>
      <protection locked="0"/>
    </xf>
    <xf numFmtId="44" fontId="18" fillId="2" borderId="1" xfId="2" applyFont="1" applyFill="1" applyBorder="1" applyAlignment="1" applyProtection="1">
      <alignment horizontal="justify" vertical="center"/>
      <protection hidden="1"/>
    </xf>
    <xf numFmtId="44" fontId="18" fillId="2" borderId="18" xfId="2" applyFont="1" applyFill="1" applyBorder="1" applyAlignment="1" applyProtection="1">
      <alignment horizontal="justify" vertical="center"/>
      <protection hidden="1"/>
    </xf>
    <xf numFmtId="0" fontId="15" fillId="0" borderId="29" xfId="0" applyFont="1" applyBorder="1" applyAlignment="1" applyProtection="1">
      <alignment vertical="center" wrapText="1"/>
      <protection hidden="1"/>
    </xf>
    <xf numFmtId="0" fontId="15" fillId="5" borderId="21" xfId="0" applyFont="1" applyFill="1" applyBorder="1" applyAlignment="1" applyProtection="1">
      <alignment horizontal="center" vertical="center"/>
      <protection hidden="1"/>
    </xf>
    <xf numFmtId="44" fontId="15" fillId="0" borderId="18" xfId="2" applyFont="1" applyFill="1" applyBorder="1" applyAlignment="1" applyProtection="1">
      <alignment horizontal="justify" vertical="center"/>
      <protection hidden="1"/>
    </xf>
    <xf numFmtId="0" fontId="2" fillId="10" borderId="0" xfId="0" applyFont="1" applyFill="1" applyAlignment="1" applyProtection="1">
      <alignment horizontal="center" vertical="center"/>
      <protection locked="0"/>
    </xf>
    <xf numFmtId="0" fontId="3" fillId="10" borderId="0" xfId="0" applyFont="1" applyFill="1" applyAlignment="1" applyProtection="1">
      <alignment horizontal="center" vertical="center"/>
      <protection locked="0"/>
    </xf>
    <xf numFmtId="0" fontId="9" fillId="0" borderId="0" xfId="0" applyFont="1" applyAlignment="1" applyProtection="1">
      <alignment vertical="center" wrapText="1"/>
      <protection locked="0"/>
    </xf>
    <xf numFmtId="14" fontId="24" fillId="0" borderId="0" xfId="0" applyNumberFormat="1" applyFont="1"/>
    <xf numFmtId="0" fontId="0" fillId="0" borderId="52" xfId="0" applyBorder="1" applyAlignment="1" applyProtection="1">
      <alignment horizontal="center" vertical="center"/>
      <protection locked="0"/>
    </xf>
    <xf numFmtId="0" fontId="0" fillId="0" borderId="30" xfId="0" applyBorder="1" applyAlignment="1" applyProtection="1">
      <alignment horizontal="center" vertical="center"/>
      <protection hidden="1"/>
    </xf>
    <xf numFmtId="44" fontId="0" fillId="2" borderId="21" xfId="0" applyNumberFormat="1" applyFill="1" applyBorder="1" applyAlignment="1" applyProtection="1">
      <alignment horizontal="right" vertical="center"/>
      <protection hidden="1"/>
    </xf>
    <xf numFmtId="0" fontId="0" fillId="5" borderId="24" xfId="0" applyFill="1" applyBorder="1" applyAlignment="1" applyProtection="1">
      <alignment vertical="center"/>
      <protection hidden="1"/>
    </xf>
    <xf numFmtId="0" fontId="0" fillId="5" borderId="23" xfId="0" applyFill="1" applyBorder="1" applyAlignment="1" applyProtection="1">
      <alignment vertical="center"/>
      <protection hidden="1"/>
    </xf>
    <xf numFmtId="0" fontId="0" fillId="5" borderId="19" xfId="0" applyFill="1" applyBorder="1" applyAlignment="1" applyProtection="1">
      <alignment horizontal="center" vertical="center"/>
      <protection hidden="1"/>
    </xf>
    <xf numFmtId="0" fontId="0" fillId="5" borderId="24" xfId="0" applyFill="1" applyBorder="1" applyAlignment="1" applyProtection="1">
      <alignment horizontal="left" vertical="center"/>
      <protection hidden="1"/>
    </xf>
    <xf numFmtId="0" fontId="0" fillId="2" borderId="53" xfId="0" applyFill="1" applyBorder="1" applyAlignment="1" applyProtection="1">
      <alignment vertical="center"/>
      <protection hidden="1"/>
    </xf>
    <xf numFmtId="0" fontId="0" fillId="0" borderId="19" xfId="0" applyBorder="1" applyProtection="1">
      <protection hidden="1"/>
    </xf>
    <xf numFmtId="44" fontId="0" fillId="0" borderId="28" xfId="0" applyNumberFormat="1" applyBorder="1" applyAlignment="1" applyProtection="1">
      <alignment horizontal="right" vertical="center"/>
      <protection hidden="1"/>
    </xf>
    <xf numFmtId="0" fontId="0" fillId="2" borderId="34" xfId="0" applyFill="1" applyBorder="1" applyAlignment="1" applyProtection="1">
      <alignment vertical="center"/>
      <protection hidden="1"/>
    </xf>
    <xf numFmtId="0" fontId="0" fillId="2" borderId="57" xfId="0" applyFill="1" applyBorder="1" applyAlignment="1" applyProtection="1">
      <alignment horizontal="center" vertical="center"/>
      <protection hidden="1"/>
    </xf>
    <xf numFmtId="0" fontId="0" fillId="2" borderId="60" xfId="0" applyFill="1" applyBorder="1" applyAlignment="1" applyProtection="1">
      <alignment vertical="center"/>
      <protection hidden="1"/>
    </xf>
    <xf numFmtId="0" fontId="10" fillId="5" borderId="53" xfId="0" applyFont="1" applyFill="1" applyBorder="1" applyAlignment="1" applyProtection="1">
      <alignment vertical="center"/>
      <protection hidden="1"/>
    </xf>
    <xf numFmtId="0" fontId="0" fillId="5" borderId="53" xfId="0" applyFill="1" applyBorder="1" applyAlignment="1" applyProtection="1">
      <alignment vertical="center"/>
      <protection hidden="1"/>
    </xf>
    <xf numFmtId="0" fontId="0" fillId="0" borderId="53" xfId="0" applyBorder="1" applyAlignment="1" applyProtection="1">
      <alignment vertical="center"/>
      <protection hidden="1"/>
    </xf>
    <xf numFmtId="0" fontId="0" fillId="0" borderId="59" xfId="0" applyBorder="1" applyAlignment="1" applyProtection="1">
      <alignment horizontal="center" vertical="center"/>
      <protection hidden="1"/>
    </xf>
    <xf numFmtId="0" fontId="0" fillId="0" borderId="23" xfId="0" applyBorder="1" applyAlignment="1" applyProtection="1">
      <alignment vertical="center"/>
      <protection hidden="1"/>
    </xf>
    <xf numFmtId="0" fontId="16" fillId="2" borderId="29" xfId="0" applyFont="1" applyFill="1" applyBorder="1" applyAlignment="1" applyProtection="1">
      <alignment horizontal="left" vertical="center"/>
      <protection hidden="1"/>
    </xf>
    <xf numFmtId="0" fontId="16" fillId="2" borderId="21" xfId="0" applyFont="1" applyFill="1" applyBorder="1" applyAlignment="1" applyProtection="1">
      <alignment horizontal="center" vertical="center"/>
      <protection hidden="1"/>
    </xf>
    <xf numFmtId="0" fontId="10" fillId="0" borderId="32" xfId="0" applyFont="1" applyBorder="1" applyAlignment="1" applyProtection="1">
      <alignment horizontal="left" vertical="center"/>
      <protection hidden="1"/>
    </xf>
    <xf numFmtId="44" fontId="0" fillId="0" borderId="5" xfId="2" applyFont="1" applyBorder="1" applyAlignment="1" applyProtection="1">
      <alignment vertical="center"/>
      <protection hidden="1"/>
    </xf>
    <xf numFmtId="4" fontId="0" fillId="0" borderId="28" xfId="0" applyNumberFormat="1" applyBorder="1" applyAlignment="1" applyProtection="1">
      <alignment horizontal="center" vertical="center"/>
      <protection hidden="1"/>
    </xf>
    <xf numFmtId="4" fontId="0" fillId="0" borderId="5" xfId="0" applyNumberFormat="1" applyBorder="1" applyAlignment="1" applyProtection="1">
      <alignment horizontal="center" vertical="center"/>
      <protection hidden="1"/>
    </xf>
    <xf numFmtId="0" fontId="10" fillId="0" borderId="23" xfId="0" applyFont="1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right" vertical="center"/>
      <protection locked="0"/>
    </xf>
    <xf numFmtId="14" fontId="24" fillId="0" borderId="0" xfId="0" applyNumberFormat="1" applyFont="1" applyProtection="1">
      <protection locked="0"/>
    </xf>
    <xf numFmtId="0" fontId="6" fillId="0" borderId="0" xfId="1" applyProtection="1">
      <protection hidden="1"/>
    </xf>
    <xf numFmtId="167" fontId="0" fillId="0" borderId="0" xfId="0" applyNumberFormat="1" applyProtection="1">
      <protection hidden="1"/>
    </xf>
    <xf numFmtId="0" fontId="5" fillId="3" borderId="13" xfId="0" applyFont="1" applyFill="1" applyBorder="1" applyAlignment="1" applyProtection="1">
      <alignment horizontal="center" vertical="center"/>
      <protection hidden="1"/>
    </xf>
    <xf numFmtId="0" fontId="0" fillId="0" borderId="8" xfId="0" applyBorder="1" applyProtection="1">
      <protection hidden="1"/>
    </xf>
    <xf numFmtId="0" fontId="24" fillId="0" borderId="0" xfId="0" applyFont="1" applyProtection="1">
      <protection hidden="1"/>
    </xf>
    <xf numFmtId="0" fontId="27" fillId="0" borderId="0" xfId="0" applyFont="1" applyProtection="1">
      <protection hidden="1"/>
    </xf>
    <xf numFmtId="0" fontId="13" fillId="0" borderId="0" xfId="0" applyFont="1" applyAlignment="1" applyProtection="1">
      <alignment horizontal="center" vertical="center"/>
      <protection hidden="1"/>
    </xf>
    <xf numFmtId="0" fontId="12" fillId="0" borderId="0" xfId="0" applyFont="1" applyAlignment="1" applyProtection="1">
      <alignment wrapText="1"/>
      <protection hidden="1"/>
    </xf>
    <xf numFmtId="0" fontId="12" fillId="0" borderId="0" xfId="0" applyFont="1" applyAlignment="1" applyProtection="1">
      <alignment horizontal="left" vertical="center"/>
      <protection hidden="1"/>
    </xf>
    <xf numFmtId="14" fontId="24" fillId="0" borderId="0" xfId="0" applyNumberFormat="1" applyFont="1" applyProtection="1">
      <protection hidden="1"/>
    </xf>
    <xf numFmtId="0" fontId="7" fillId="0" borderId="0" xfId="0" applyFont="1" applyAlignment="1" applyProtection="1">
      <alignment vertical="center"/>
      <protection hidden="1"/>
    </xf>
    <xf numFmtId="0" fontId="8" fillId="0" borderId="0" xfId="1" applyFont="1" applyBorder="1" applyAlignment="1" applyProtection="1">
      <alignment vertical="center"/>
      <protection hidden="1"/>
    </xf>
    <xf numFmtId="166" fontId="0" fillId="0" borderId="0" xfId="0" applyNumberFormat="1" applyAlignment="1" applyProtection="1">
      <alignment horizontal="right" vertical="top"/>
      <protection hidden="1"/>
    </xf>
    <xf numFmtId="166" fontId="0" fillId="0" borderId="0" xfId="0" applyNumberFormat="1" applyAlignment="1" applyProtection="1">
      <alignment horizontal="right"/>
      <protection hidden="1"/>
    </xf>
    <xf numFmtId="0" fontId="9" fillId="0" borderId="0" xfId="0" applyFont="1" applyAlignment="1" applyProtection="1">
      <alignment vertical="center" wrapText="1"/>
      <protection hidden="1"/>
    </xf>
    <xf numFmtId="0" fontId="0" fillId="0" borderId="0" xfId="0" applyAlignment="1" applyProtection="1">
      <alignment vertical="center"/>
      <protection hidden="1"/>
    </xf>
    <xf numFmtId="0" fontId="0" fillId="0" borderId="12" xfId="0" applyBorder="1" applyAlignment="1" applyProtection="1">
      <alignment vertical="center"/>
      <protection hidden="1"/>
    </xf>
    <xf numFmtId="0" fontId="14" fillId="0" borderId="0" xfId="0" applyFont="1" applyAlignment="1" applyProtection="1">
      <alignment horizontal="center" vertical="center" wrapText="1"/>
      <protection hidden="1"/>
    </xf>
    <xf numFmtId="165" fontId="0" fillId="0" borderId="0" xfId="0" applyNumberFormat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wrapText="1"/>
      <protection hidden="1"/>
    </xf>
    <xf numFmtId="166" fontId="0" fillId="0" borderId="0" xfId="0" applyNumberFormat="1" applyAlignment="1" applyProtection="1">
      <alignment horizontal="right" vertical="center"/>
      <protection hidden="1"/>
    </xf>
    <xf numFmtId="0" fontId="0" fillId="7" borderId="12" xfId="0" applyFill="1" applyBorder="1" applyAlignment="1" applyProtection="1">
      <alignment vertical="center"/>
      <protection hidden="1"/>
    </xf>
    <xf numFmtId="164" fontId="0" fillId="0" borderId="0" xfId="0" applyNumberFormat="1" applyAlignment="1" applyProtection="1">
      <alignment horizontal="center" vertical="center"/>
      <protection hidden="1"/>
    </xf>
    <xf numFmtId="0" fontId="0" fillId="0" borderId="0" xfId="0" applyAlignment="1" applyProtection="1">
      <alignment horizontal="right"/>
      <protection hidden="1"/>
    </xf>
    <xf numFmtId="0" fontId="0" fillId="0" borderId="37" xfId="0" applyBorder="1" applyAlignment="1" applyProtection="1">
      <alignment vertical="center"/>
      <protection hidden="1"/>
    </xf>
    <xf numFmtId="0" fontId="0" fillId="0" borderId="6" xfId="0" applyBorder="1" applyAlignment="1" applyProtection="1">
      <alignment horizontal="center"/>
      <protection hidden="1"/>
    </xf>
    <xf numFmtId="0" fontId="0" fillId="0" borderId="5" xfId="0" applyBorder="1" applyAlignment="1" applyProtection="1">
      <alignment horizontal="center"/>
      <protection hidden="1"/>
    </xf>
    <xf numFmtId="0" fontId="0" fillId="0" borderId="31" xfId="0" applyBorder="1" applyAlignment="1" applyProtection="1">
      <alignment horizontal="center" vertical="center"/>
      <protection hidden="1"/>
    </xf>
    <xf numFmtId="0" fontId="0" fillId="0" borderId="8" xfId="0" applyBorder="1" applyAlignment="1" applyProtection="1">
      <alignment horizontal="center"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0" fillId="5" borderId="6" xfId="0" applyFill="1" applyBorder="1" applyAlignment="1" applyProtection="1">
      <alignment horizontal="center"/>
      <protection hidden="1"/>
    </xf>
    <xf numFmtId="0" fontId="0" fillId="5" borderId="5" xfId="0" applyFill="1" applyBorder="1" applyAlignment="1" applyProtection="1">
      <alignment horizontal="center"/>
      <protection hidden="1"/>
    </xf>
    <xf numFmtId="0" fontId="4" fillId="2" borderId="2" xfId="0" applyFont="1" applyFill="1" applyBorder="1" applyAlignment="1" applyProtection="1">
      <alignment horizontal="center" vertical="center"/>
      <protection hidden="1"/>
    </xf>
    <xf numFmtId="0" fontId="4" fillId="2" borderId="3" xfId="0" applyFont="1" applyFill="1" applyBorder="1" applyAlignment="1" applyProtection="1">
      <alignment horizontal="center" vertical="center"/>
      <protection hidden="1"/>
    </xf>
    <xf numFmtId="0" fontId="4" fillId="2" borderId="4" xfId="0" applyFont="1" applyFill="1" applyBorder="1" applyAlignment="1" applyProtection="1">
      <alignment horizontal="center" vertical="center"/>
      <protection hidden="1"/>
    </xf>
    <xf numFmtId="0" fontId="0" fillId="0" borderId="6" xfId="0" applyBorder="1" applyAlignment="1" applyProtection="1">
      <alignment horizontal="center" vertical="center"/>
      <protection hidden="1"/>
    </xf>
    <xf numFmtId="0" fontId="0" fillId="0" borderId="8" xfId="0" applyBorder="1" applyAlignment="1" applyProtection="1">
      <alignment horizontal="center"/>
      <protection hidden="1"/>
    </xf>
    <xf numFmtId="0" fontId="0" fillId="0" borderId="19" xfId="0" applyBorder="1" applyAlignment="1" applyProtection="1">
      <alignment horizontal="center"/>
      <protection hidden="1"/>
    </xf>
    <xf numFmtId="0" fontId="0" fillId="0" borderId="20" xfId="0" applyBorder="1" applyAlignment="1" applyProtection="1">
      <alignment horizontal="center"/>
      <protection hidden="1"/>
    </xf>
    <xf numFmtId="0" fontId="0" fillId="5" borderId="19" xfId="0" applyFill="1" applyBorder="1" applyAlignment="1" applyProtection="1">
      <alignment horizontal="center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0" fontId="0" fillId="5" borderId="49" xfId="0" applyFill="1" applyBorder="1" applyAlignment="1" applyProtection="1">
      <alignment horizontal="center" vertical="center"/>
      <protection hidden="1"/>
    </xf>
    <xf numFmtId="0" fontId="0" fillId="5" borderId="19" xfId="0" applyFill="1" applyBorder="1" applyAlignment="1" applyProtection="1">
      <alignment horizontal="center" vertical="center"/>
      <protection hidden="1"/>
    </xf>
    <xf numFmtId="0" fontId="0" fillId="0" borderId="22" xfId="0" applyBorder="1" applyAlignment="1" applyProtection="1">
      <alignment horizontal="center" vertical="center"/>
      <protection hidden="1"/>
    </xf>
    <xf numFmtId="0" fontId="0" fillId="5" borderId="50" xfId="0" applyFill="1" applyBorder="1" applyAlignment="1" applyProtection="1">
      <alignment horizontal="center" vertical="center"/>
      <protection hidden="1"/>
    </xf>
    <xf numFmtId="0" fontId="0" fillId="5" borderId="51" xfId="0" applyFill="1" applyBorder="1" applyAlignment="1" applyProtection="1">
      <alignment horizontal="center" vertical="center"/>
      <protection hidden="1"/>
    </xf>
    <xf numFmtId="0" fontId="0" fillId="5" borderId="44" xfId="0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center"/>
      <protection hidden="1"/>
    </xf>
    <xf numFmtId="0" fontId="0" fillId="0" borderId="51" xfId="0" applyBorder="1" applyAlignment="1" applyProtection="1">
      <alignment horizontal="center"/>
      <protection hidden="1"/>
    </xf>
    <xf numFmtId="0" fontId="0" fillId="0" borderId="44" xfId="0" applyBorder="1" applyAlignment="1" applyProtection="1">
      <alignment horizontal="center"/>
      <protection hidden="1"/>
    </xf>
    <xf numFmtId="0" fontId="0" fillId="0" borderId="20" xfId="0" applyBorder="1" applyAlignment="1" applyProtection="1">
      <alignment horizontal="center" vertical="center"/>
      <protection hidden="1"/>
    </xf>
    <xf numFmtId="0" fontId="0" fillId="0" borderId="44" xfId="0" applyBorder="1" applyAlignment="1" applyProtection="1">
      <alignment horizontal="center" vertical="center"/>
      <protection hidden="1"/>
    </xf>
    <xf numFmtId="0" fontId="10" fillId="5" borderId="19" xfId="0" applyFont="1" applyFill="1" applyBorder="1" applyAlignment="1" applyProtection="1">
      <alignment horizontal="center" vertical="center"/>
      <protection hidden="1"/>
    </xf>
    <xf numFmtId="0" fontId="0" fillId="0" borderId="51" xfId="0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center" vertical="center"/>
      <protection hidden="1"/>
    </xf>
    <xf numFmtId="0" fontId="15" fillId="0" borderId="19" xfId="0" applyFont="1" applyBorder="1" applyAlignment="1" applyProtection="1">
      <alignment horizontal="center" vertical="center"/>
      <protection hidden="1"/>
    </xf>
    <xf numFmtId="0" fontId="4" fillId="7" borderId="2" xfId="0" applyFont="1" applyFill="1" applyBorder="1" applyAlignment="1" applyProtection="1">
      <alignment horizontal="center" vertical="center"/>
      <protection hidden="1"/>
    </xf>
    <xf numFmtId="0" fontId="4" fillId="7" borderId="3" xfId="0" applyFont="1" applyFill="1" applyBorder="1" applyAlignment="1" applyProtection="1">
      <alignment horizontal="center" vertical="center"/>
      <protection hidden="1"/>
    </xf>
    <xf numFmtId="0" fontId="4" fillId="7" borderId="4" xfId="0" applyFont="1" applyFill="1" applyBorder="1" applyAlignment="1" applyProtection="1">
      <alignment horizontal="center" vertical="center"/>
      <protection hidden="1"/>
    </xf>
    <xf numFmtId="0" fontId="4" fillId="2" borderId="15" xfId="0" applyFont="1" applyFill="1" applyBorder="1" applyAlignment="1" applyProtection="1">
      <alignment horizontal="center" vertical="center"/>
      <protection hidden="1"/>
    </xf>
    <xf numFmtId="0" fontId="4" fillId="2" borderId="16" xfId="0" applyFont="1" applyFill="1" applyBorder="1" applyAlignment="1" applyProtection="1">
      <alignment horizontal="center" vertical="center"/>
      <protection hidden="1"/>
    </xf>
    <xf numFmtId="0" fontId="4" fillId="2" borderId="17" xfId="0" applyFont="1" applyFill="1" applyBorder="1" applyAlignment="1" applyProtection="1">
      <alignment horizontal="center" vertical="center"/>
      <protection hidden="1"/>
    </xf>
    <xf numFmtId="0" fontId="15" fillId="2" borderId="14" xfId="0" applyFont="1" applyFill="1" applyBorder="1" applyAlignment="1" applyProtection="1">
      <alignment horizontal="center" vertical="center" wrapText="1"/>
      <protection hidden="1"/>
    </xf>
    <xf numFmtId="0" fontId="15" fillId="2" borderId="10" xfId="0" applyFont="1" applyFill="1" applyBorder="1" applyAlignment="1" applyProtection="1">
      <alignment horizontal="center" vertical="center" wrapText="1"/>
      <protection hidden="1"/>
    </xf>
    <xf numFmtId="0" fontId="15" fillId="2" borderId="11" xfId="0" applyFont="1" applyFill="1" applyBorder="1" applyAlignment="1" applyProtection="1">
      <alignment horizontal="center" vertical="center" wrapText="1"/>
      <protection hidden="1"/>
    </xf>
    <xf numFmtId="0" fontId="4" fillId="2" borderId="14" xfId="0" applyFont="1" applyFill="1" applyBorder="1" applyAlignment="1" applyProtection="1">
      <alignment horizontal="center" vertical="center"/>
      <protection hidden="1"/>
    </xf>
    <xf numFmtId="0" fontId="4" fillId="2" borderId="10" xfId="0" applyFont="1" applyFill="1" applyBorder="1" applyAlignment="1" applyProtection="1">
      <alignment horizontal="center" vertical="center"/>
      <protection hidden="1"/>
    </xf>
    <xf numFmtId="0" fontId="4" fillId="2" borderId="11" xfId="0" applyFont="1" applyFill="1" applyBorder="1" applyAlignment="1" applyProtection="1">
      <alignment horizontal="center" vertical="center"/>
      <protection hidden="1"/>
    </xf>
    <xf numFmtId="0" fontId="15" fillId="0" borderId="29" xfId="0" applyFont="1" applyBorder="1" applyAlignment="1" applyProtection="1">
      <alignment horizontal="left" vertical="center" wrapText="1"/>
      <protection hidden="1"/>
    </xf>
    <xf numFmtId="0" fontId="15" fillId="0" borderId="21" xfId="0" applyFont="1" applyBorder="1" applyAlignment="1" applyProtection="1">
      <alignment horizontal="left" vertical="center" wrapText="1"/>
      <protection hidden="1"/>
    </xf>
    <xf numFmtId="0" fontId="5" fillId="3" borderId="35" xfId="0" applyFont="1" applyFill="1" applyBorder="1" applyAlignment="1" applyProtection="1">
      <alignment horizontal="center" vertical="center"/>
      <protection hidden="1"/>
    </xf>
    <xf numFmtId="0" fontId="5" fillId="3" borderId="36" xfId="0" applyFont="1" applyFill="1" applyBorder="1" applyAlignment="1" applyProtection="1">
      <alignment horizontal="center" vertical="center"/>
      <protection hidden="1"/>
    </xf>
    <xf numFmtId="0" fontId="15" fillId="0" borderId="24" xfId="0" applyFont="1" applyBorder="1" applyAlignment="1" applyProtection="1">
      <alignment horizontal="left" vertical="center" wrapText="1"/>
      <protection hidden="1"/>
    </xf>
    <xf numFmtId="0" fontId="15" fillId="0" borderId="1" xfId="0" applyFont="1" applyBorder="1" applyAlignment="1" applyProtection="1">
      <alignment horizontal="left" vertical="center" wrapText="1"/>
      <protection hidden="1"/>
    </xf>
    <xf numFmtId="0" fontId="15" fillId="0" borderId="25" xfId="0" applyFont="1" applyBorder="1" applyAlignment="1" applyProtection="1">
      <alignment horizontal="left" vertical="center" wrapText="1"/>
      <protection hidden="1"/>
    </xf>
    <xf numFmtId="0" fontId="15" fillId="0" borderId="18" xfId="0" applyFont="1" applyBorder="1" applyAlignment="1" applyProtection="1">
      <alignment horizontal="left" vertical="center" wrapText="1"/>
      <protection hidden="1"/>
    </xf>
    <xf numFmtId="0" fontId="0" fillId="0" borderId="44" xfId="0" applyBorder="1" applyAlignment="1" applyProtection="1">
      <alignment horizontal="center"/>
      <protection locked="0"/>
    </xf>
    <xf numFmtId="0" fontId="0" fillId="0" borderId="19" xfId="0" applyBorder="1" applyAlignment="1" applyProtection="1">
      <alignment horizontal="center"/>
      <protection locked="0"/>
    </xf>
    <xf numFmtId="0" fontId="4" fillId="0" borderId="2" xfId="0" applyFont="1" applyBorder="1" applyAlignment="1" applyProtection="1">
      <alignment horizontal="center" vertical="center"/>
      <protection hidden="1"/>
    </xf>
    <xf numFmtId="0" fontId="4" fillId="0" borderId="3" xfId="0" applyFont="1" applyBorder="1" applyAlignment="1" applyProtection="1">
      <alignment horizontal="center" vertical="center"/>
      <protection hidden="1"/>
    </xf>
    <xf numFmtId="0" fontId="4" fillId="0" borderId="4" xfId="0" applyFont="1" applyBorder="1" applyAlignment="1" applyProtection="1">
      <alignment horizontal="center" vertical="center"/>
      <protection hidden="1"/>
    </xf>
    <xf numFmtId="0" fontId="0" fillId="0" borderId="52" xfId="0" applyBorder="1" applyAlignment="1" applyProtection="1">
      <alignment horizontal="center" vertical="center"/>
      <protection hidden="1"/>
    </xf>
    <xf numFmtId="0" fontId="0" fillId="0" borderId="30" xfId="0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center"/>
      <protection locked="0"/>
    </xf>
    <xf numFmtId="0" fontId="0" fillId="0" borderId="52" xfId="0" applyBorder="1" applyAlignment="1" applyProtection="1">
      <alignment horizontal="center"/>
      <protection locked="0"/>
    </xf>
    <xf numFmtId="0" fontId="0" fillId="0" borderId="22" xfId="0" applyBorder="1" applyAlignment="1" applyProtection="1">
      <alignment horizontal="center" vertical="center"/>
      <protection locked="0"/>
    </xf>
    <xf numFmtId="0" fontId="0" fillId="0" borderId="19" xfId="0" applyBorder="1" applyAlignment="1" applyProtection="1">
      <alignment horizontal="center" vertical="center"/>
      <protection locked="0"/>
    </xf>
    <xf numFmtId="0" fontId="0" fillId="0" borderId="19" xfId="0" applyBorder="1" applyAlignment="1" applyProtection="1">
      <alignment horizontal="center" vertical="center" wrapText="1"/>
      <protection locked="0"/>
    </xf>
    <xf numFmtId="0" fontId="0" fillId="0" borderId="20" xfId="0" applyBorder="1" applyAlignment="1" applyProtection="1">
      <alignment horizontal="center" vertical="center"/>
      <protection locked="0"/>
    </xf>
    <xf numFmtId="0" fontId="0" fillId="0" borderId="50" xfId="0" applyBorder="1" applyAlignment="1" applyProtection="1">
      <alignment horizontal="center" vertical="center"/>
      <protection locked="0"/>
    </xf>
    <xf numFmtId="0" fontId="0" fillId="0" borderId="44" xfId="0" applyBorder="1" applyAlignment="1" applyProtection="1">
      <alignment horizontal="center" vertical="center"/>
      <protection locked="0"/>
    </xf>
    <xf numFmtId="0" fontId="0" fillId="0" borderId="30" xfId="0" applyBorder="1" applyAlignment="1" applyProtection="1">
      <alignment horizontal="center" vertical="center"/>
      <protection locked="0"/>
    </xf>
    <xf numFmtId="0" fontId="0" fillId="0" borderId="51" xfId="0" applyBorder="1" applyAlignment="1" applyProtection="1">
      <alignment horizontal="center" vertical="center"/>
      <protection locked="0"/>
    </xf>
    <xf numFmtId="0" fontId="0" fillId="0" borderId="52" xfId="0" applyBorder="1" applyAlignment="1" applyProtection="1">
      <alignment horizontal="center" vertical="center"/>
      <protection locked="0"/>
    </xf>
    <xf numFmtId="0" fontId="4" fillId="2" borderId="35" xfId="0" applyFont="1" applyFill="1" applyBorder="1" applyAlignment="1" applyProtection="1">
      <alignment horizontal="center" vertical="center"/>
      <protection hidden="1"/>
    </xf>
    <xf numFmtId="0" fontId="4" fillId="2" borderId="0" xfId="0" applyFont="1" applyFill="1" applyAlignment="1" applyProtection="1">
      <alignment horizontal="center" vertical="center"/>
      <protection hidden="1"/>
    </xf>
    <xf numFmtId="0" fontId="4" fillId="2" borderId="36" xfId="0" applyFont="1" applyFill="1" applyBorder="1" applyAlignment="1" applyProtection="1">
      <alignment horizontal="center" vertical="center"/>
      <protection hidden="1"/>
    </xf>
    <xf numFmtId="0" fontId="0" fillId="0" borderId="22" xfId="0" applyBorder="1" applyAlignment="1" applyProtection="1">
      <alignment horizontal="center"/>
      <protection locked="0"/>
    </xf>
    <xf numFmtId="0" fontId="0" fillId="0" borderId="20" xfId="0" applyBorder="1" applyAlignment="1" applyProtection="1">
      <alignment horizontal="center"/>
      <protection locked="0"/>
    </xf>
    <xf numFmtId="0" fontId="4" fillId="2" borderId="54" xfId="0" applyFont="1" applyFill="1" applyBorder="1" applyAlignment="1" applyProtection="1">
      <alignment horizontal="center" vertical="center"/>
      <protection hidden="1"/>
    </xf>
    <xf numFmtId="0" fontId="4" fillId="2" borderId="56" xfId="0" applyFont="1" applyFill="1" applyBorder="1" applyAlignment="1" applyProtection="1">
      <alignment horizontal="center" vertical="center"/>
      <protection hidden="1"/>
    </xf>
    <xf numFmtId="0" fontId="0" fillId="0" borderId="30" xfId="0" applyBorder="1" applyAlignment="1" applyProtection="1">
      <alignment horizontal="center"/>
      <protection hidden="1"/>
    </xf>
    <xf numFmtId="0" fontId="0" fillId="0" borderId="52" xfId="0" applyBorder="1" applyAlignment="1" applyProtection="1">
      <alignment horizontal="center"/>
      <protection hidden="1"/>
    </xf>
    <xf numFmtId="0" fontId="15" fillId="0" borderId="30" xfId="0" applyFont="1" applyBorder="1" applyAlignment="1" applyProtection="1">
      <alignment horizontal="center" vertical="center"/>
      <protection hidden="1"/>
    </xf>
    <xf numFmtId="0" fontId="15" fillId="0" borderId="51" xfId="0" applyFont="1" applyBorder="1" applyAlignment="1" applyProtection="1">
      <alignment horizontal="center" vertical="center"/>
      <protection hidden="1"/>
    </xf>
    <xf numFmtId="0" fontId="15" fillId="0" borderId="52" xfId="0" applyFont="1" applyBorder="1" applyAlignment="1" applyProtection="1">
      <alignment horizontal="center" vertical="center"/>
      <protection hidden="1"/>
    </xf>
    <xf numFmtId="0" fontId="5" fillId="0" borderId="30" xfId="0" applyFont="1" applyBorder="1" applyAlignment="1" applyProtection="1">
      <alignment horizontal="center" vertical="center"/>
      <protection hidden="1"/>
    </xf>
    <xf numFmtId="0" fontId="5" fillId="0" borderId="51" xfId="0" applyFont="1" applyBorder="1" applyAlignment="1" applyProtection="1">
      <alignment horizontal="center" vertical="center"/>
      <protection hidden="1"/>
    </xf>
    <xf numFmtId="0" fontId="5" fillId="0" borderId="52" xfId="0" applyFont="1" applyBorder="1" applyAlignment="1" applyProtection="1">
      <alignment horizontal="center" vertical="center"/>
      <protection hidden="1"/>
    </xf>
    <xf numFmtId="0" fontId="15" fillId="0" borderId="22" xfId="0" applyFont="1" applyBorder="1" applyAlignment="1" applyProtection="1">
      <alignment horizontal="center" vertical="center"/>
      <protection hidden="1"/>
    </xf>
    <xf numFmtId="0" fontId="15" fillId="0" borderId="20" xfId="0" applyFont="1" applyBorder="1" applyAlignment="1" applyProtection="1">
      <alignment horizontal="center" vertical="center"/>
      <protection hidden="1"/>
    </xf>
    <xf numFmtId="0" fontId="15" fillId="0" borderId="34" xfId="0" applyFont="1" applyBorder="1" applyAlignment="1" applyProtection="1">
      <alignment horizontal="left" vertical="center" wrapText="1"/>
      <protection hidden="1"/>
    </xf>
    <xf numFmtId="0" fontId="15" fillId="0" borderId="23" xfId="0" applyFont="1" applyBorder="1" applyAlignment="1" applyProtection="1">
      <alignment horizontal="left" vertical="center" wrapText="1"/>
      <protection hidden="1"/>
    </xf>
    <xf numFmtId="0" fontId="15" fillId="0" borderId="53" xfId="0" applyFont="1" applyBorder="1" applyAlignment="1" applyProtection="1">
      <alignment horizontal="left" vertical="center" wrapText="1"/>
      <protection hidden="1"/>
    </xf>
    <xf numFmtId="0" fontId="15" fillId="0" borderId="32" xfId="0" applyFont="1" applyBorder="1" applyAlignment="1" applyProtection="1">
      <alignment horizontal="left" vertical="center" wrapText="1"/>
      <protection hidden="1"/>
    </xf>
    <xf numFmtId="0" fontId="11" fillId="8" borderId="2" xfId="0" applyFont="1" applyFill="1" applyBorder="1" applyAlignment="1" applyProtection="1">
      <alignment horizontal="center" vertical="center"/>
      <protection hidden="1"/>
    </xf>
    <xf numFmtId="0" fontId="11" fillId="8" borderId="4" xfId="0" applyFont="1" applyFill="1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center"/>
      <protection hidden="1"/>
    </xf>
    <xf numFmtId="0" fontId="0" fillId="0" borderId="58" xfId="0" applyBorder="1" applyAlignment="1" applyProtection="1">
      <alignment horizontal="center"/>
      <protection hidden="1"/>
    </xf>
    <xf numFmtId="0" fontId="0" fillId="0" borderId="12" xfId="0" applyBorder="1" applyAlignment="1" applyProtection="1">
      <alignment horizontal="center"/>
      <protection hidden="1"/>
    </xf>
    <xf numFmtId="0" fontId="0" fillId="0" borderId="40" xfId="0" applyBorder="1" applyAlignment="1" applyProtection="1">
      <alignment horizontal="center"/>
      <protection hidden="1"/>
    </xf>
    <xf numFmtId="0" fontId="0" fillId="0" borderId="59" xfId="0" applyBorder="1" applyAlignment="1" applyProtection="1">
      <alignment horizontal="center"/>
      <protection hidden="1"/>
    </xf>
    <xf numFmtId="0" fontId="0" fillId="0" borderId="41" xfId="0" applyBorder="1" applyAlignment="1" applyProtection="1">
      <alignment horizontal="center"/>
      <protection hidden="1"/>
    </xf>
    <xf numFmtId="0" fontId="0" fillId="0" borderId="30" xfId="0" applyBorder="1" applyAlignment="1" applyProtection="1">
      <alignment horizontal="center"/>
      <protection locked="0"/>
    </xf>
    <xf numFmtId="0" fontId="0" fillId="0" borderId="51" xfId="0" applyBorder="1" applyAlignment="1" applyProtection="1">
      <alignment horizontal="center"/>
      <protection locked="0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3" xfId="0" applyFont="1" applyFill="1" applyBorder="1" applyAlignment="1" applyProtection="1">
      <alignment horizontal="center" vertical="center"/>
      <protection locked="0"/>
    </xf>
    <xf numFmtId="0" fontId="4" fillId="2" borderId="4" xfId="0" applyFont="1" applyFill="1" applyBorder="1" applyAlignment="1" applyProtection="1">
      <alignment horizontal="center" vertical="center"/>
      <protection locked="0"/>
    </xf>
    <xf numFmtId="0" fontId="0" fillId="0" borderId="40" xfId="0" applyBorder="1" applyAlignment="1" applyProtection="1">
      <alignment horizontal="center"/>
      <protection locked="0"/>
    </xf>
    <xf numFmtId="0" fontId="0" fillId="0" borderId="40" xfId="0" applyBorder="1" applyAlignment="1" applyProtection="1">
      <alignment horizontal="center" vertical="center"/>
      <protection locked="0"/>
    </xf>
    <xf numFmtId="0" fontId="12" fillId="0" borderId="58" xfId="0" applyFont="1" applyBorder="1" applyAlignment="1" applyProtection="1">
      <alignment horizontal="center" vertical="center"/>
      <protection locked="0"/>
    </xf>
    <xf numFmtId="0" fontId="12" fillId="0" borderId="49" xfId="0" applyFont="1" applyBorder="1" applyAlignment="1" applyProtection="1">
      <alignment horizontal="center" vertical="center"/>
      <protection locked="0"/>
    </xf>
    <xf numFmtId="0" fontId="12" fillId="0" borderId="44" xfId="0" applyFont="1" applyBorder="1" applyAlignment="1" applyProtection="1">
      <alignment horizontal="center" vertical="center"/>
      <protection locked="0"/>
    </xf>
    <xf numFmtId="0" fontId="12" fillId="0" borderId="19" xfId="0" applyFont="1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/>
      <protection locked="0"/>
    </xf>
    <xf numFmtId="0" fontId="0" fillId="0" borderId="8" xfId="0" applyBorder="1" applyAlignment="1" applyProtection="1">
      <alignment horizontal="center"/>
      <protection locked="0"/>
    </xf>
    <xf numFmtId="0" fontId="0" fillId="0" borderId="5" xfId="0" applyBorder="1" applyAlignment="1" applyProtection="1">
      <alignment horizontal="center"/>
      <protection locked="0"/>
    </xf>
    <xf numFmtId="0" fontId="12" fillId="0" borderId="6" xfId="0" applyFont="1" applyBorder="1" applyAlignment="1" applyProtection="1">
      <alignment horizontal="center" vertical="center"/>
      <protection hidden="1"/>
    </xf>
    <xf numFmtId="0" fontId="12" fillId="0" borderId="8" xfId="0" applyFont="1" applyBorder="1" applyAlignment="1" applyProtection="1">
      <alignment horizontal="center" vertical="center"/>
      <protection hidden="1"/>
    </xf>
    <xf numFmtId="0" fontId="0" fillId="0" borderId="1" xfId="0" applyBorder="1" applyAlignment="1" applyProtection="1">
      <alignment horizontal="center"/>
      <protection locked="0"/>
    </xf>
    <xf numFmtId="0" fontId="2" fillId="2" borderId="2" xfId="0" applyFont="1" applyFill="1" applyBorder="1" applyAlignment="1" applyProtection="1">
      <alignment horizontal="center" vertical="center"/>
      <protection hidden="1"/>
    </xf>
    <xf numFmtId="0" fontId="2" fillId="2" borderId="3" xfId="0" applyFont="1" applyFill="1" applyBorder="1" applyAlignment="1" applyProtection="1">
      <alignment horizontal="center" vertical="center"/>
      <protection hidden="1"/>
    </xf>
    <xf numFmtId="0" fontId="2" fillId="2" borderId="4" xfId="0" applyFont="1" applyFill="1" applyBorder="1" applyAlignment="1" applyProtection="1">
      <alignment horizontal="center" vertical="center"/>
      <protection hidden="1"/>
    </xf>
    <xf numFmtId="0" fontId="0" fillId="0" borderId="5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31" xfId="0" applyBorder="1" applyAlignment="1" applyProtection="1">
      <alignment horizontal="center"/>
      <protection locked="0"/>
    </xf>
    <xf numFmtId="0" fontId="12" fillId="0" borderId="1" xfId="0" applyFont="1" applyBorder="1" applyAlignment="1" applyProtection="1">
      <alignment horizontal="center" vertical="center"/>
      <protection hidden="1"/>
    </xf>
    <xf numFmtId="0" fontId="12" fillId="0" borderId="5" xfId="0" applyFont="1" applyBorder="1" applyAlignment="1" applyProtection="1">
      <alignment horizontal="center" vertical="center"/>
      <protection hidden="1"/>
    </xf>
    <xf numFmtId="0" fontId="12" fillId="0" borderId="28" xfId="0" applyFont="1" applyBorder="1" applyAlignment="1" applyProtection="1">
      <alignment horizontal="center" vertical="center"/>
      <protection hidden="1"/>
    </xf>
  </cellXfs>
  <cellStyles count="3">
    <cellStyle name="Hypertextové prepojenie" xfId="1" builtinId="8"/>
    <cellStyle name="Mena" xfId="2" builtinId="4"/>
    <cellStyle name="Normálna" xfId="0" builtinId="0"/>
  </cellStyles>
  <dxfs count="0"/>
  <tableStyles count="0" defaultTableStyle="TableStyleMedium2" defaultPivotStyle="PivotStyleLight16"/>
  <colors>
    <mruColors>
      <color rgb="FFD7D5CB"/>
      <color rgb="FF7E4B26"/>
      <color rgb="FFA63D2F"/>
      <color rgb="FFECECE7"/>
      <color rgb="FF792423"/>
      <color rgb="FF4C2B20"/>
      <color rgb="FF878581"/>
      <color rgb="FF3D3635"/>
      <color rgb="FF004F7C"/>
      <color rgb="FFD2AA6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2.xml"/><Relationship Id="rId21" Type="http://schemas.openxmlformats.org/officeDocument/2006/relationships/worksheet" Target="worksheets/sheet21.xml"/><Relationship Id="rId34" Type="http://schemas.microsoft.com/office/2017/06/relationships/rdRichValueTypes" Target="richData/rdRichValueTyp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1.xml"/><Relationship Id="rId33" Type="http://schemas.microsoft.com/office/2017/06/relationships/rdRichValueStructure" Target="richData/rdrichvaluestructure.xml"/><Relationship Id="rId38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microsoft.com/office/2017/06/relationships/rdRichValue" Target="richData/rdrichvalue.xml"/><Relationship Id="rId37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36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sheetMetadata" Target="metadata.xml"/><Relationship Id="rId35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9.png"/><Relationship Id="rId13" Type="http://schemas.openxmlformats.org/officeDocument/2006/relationships/image" Target="../media/image354.png"/><Relationship Id="rId3" Type="http://schemas.openxmlformats.org/officeDocument/2006/relationships/image" Target="../media/image344.png"/><Relationship Id="rId7" Type="http://schemas.openxmlformats.org/officeDocument/2006/relationships/image" Target="../media/image348.png"/><Relationship Id="rId12" Type="http://schemas.openxmlformats.org/officeDocument/2006/relationships/image" Target="../media/image353.png"/><Relationship Id="rId2" Type="http://schemas.openxmlformats.org/officeDocument/2006/relationships/image" Target="../media/image343.png"/><Relationship Id="rId1" Type="http://schemas.openxmlformats.org/officeDocument/2006/relationships/image" Target="../media/image342.png"/><Relationship Id="rId6" Type="http://schemas.openxmlformats.org/officeDocument/2006/relationships/image" Target="../media/image347.png"/><Relationship Id="rId11" Type="http://schemas.openxmlformats.org/officeDocument/2006/relationships/image" Target="../media/image352.png"/><Relationship Id="rId5" Type="http://schemas.openxmlformats.org/officeDocument/2006/relationships/image" Target="../media/image346.png"/><Relationship Id="rId15" Type="http://schemas.openxmlformats.org/officeDocument/2006/relationships/image" Target="../media/image356.png"/><Relationship Id="rId10" Type="http://schemas.openxmlformats.org/officeDocument/2006/relationships/image" Target="../media/image351.png"/><Relationship Id="rId4" Type="http://schemas.openxmlformats.org/officeDocument/2006/relationships/image" Target="../media/image345.png"/><Relationship Id="rId9" Type="http://schemas.openxmlformats.org/officeDocument/2006/relationships/image" Target="../media/image350.png"/><Relationship Id="rId14" Type="http://schemas.openxmlformats.org/officeDocument/2006/relationships/image" Target="../media/image35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3.png"/><Relationship Id="rId3" Type="http://schemas.microsoft.com/office/2007/relationships/hdphoto" Target="../media/hdphoto1.wdp"/><Relationship Id="rId7" Type="http://schemas.openxmlformats.org/officeDocument/2006/relationships/image" Target="../media/image362.png"/><Relationship Id="rId2" Type="http://schemas.openxmlformats.org/officeDocument/2006/relationships/image" Target="../media/image358.png"/><Relationship Id="rId1" Type="http://schemas.openxmlformats.org/officeDocument/2006/relationships/image" Target="../media/image357.png"/><Relationship Id="rId6" Type="http://schemas.openxmlformats.org/officeDocument/2006/relationships/image" Target="../media/image361.png"/><Relationship Id="rId5" Type="http://schemas.openxmlformats.org/officeDocument/2006/relationships/image" Target="../media/image360.png"/><Relationship Id="rId4" Type="http://schemas.openxmlformats.org/officeDocument/2006/relationships/image" Target="../media/image359.png"/><Relationship Id="rId9" Type="http://schemas.openxmlformats.org/officeDocument/2006/relationships/image" Target="../media/image36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7.png"/><Relationship Id="rId2" Type="http://schemas.openxmlformats.org/officeDocument/2006/relationships/image" Target="../media/image366.png"/><Relationship Id="rId1" Type="http://schemas.openxmlformats.org/officeDocument/2006/relationships/image" Target="../media/image365.png"/><Relationship Id="rId6" Type="http://schemas.openxmlformats.org/officeDocument/2006/relationships/image" Target="../media/image370.png"/><Relationship Id="rId5" Type="http://schemas.openxmlformats.org/officeDocument/2006/relationships/image" Target="../media/image369.png"/><Relationship Id="rId4" Type="http://schemas.openxmlformats.org/officeDocument/2006/relationships/image" Target="../media/image36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1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0.png"/><Relationship Id="rId18" Type="http://schemas.openxmlformats.org/officeDocument/2006/relationships/image" Target="../media/image383.jpeg"/><Relationship Id="rId26" Type="http://schemas.openxmlformats.org/officeDocument/2006/relationships/image" Target="../media/image389.png"/><Relationship Id="rId39" Type="http://schemas.openxmlformats.org/officeDocument/2006/relationships/image" Target="../media/image397.jpeg"/><Relationship Id="rId21" Type="http://schemas.openxmlformats.org/officeDocument/2006/relationships/image" Target="../media/image385.jpeg"/><Relationship Id="rId34" Type="http://schemas.openxmlformats.org/officeDocument/2006/relationships/image" Target="../media/image394.jpeg"/><Relationship Id="rId42" Type="http://schemas.microsoft.com/office/2007/relationships/hdphoto" Target="../media/hdphoto15.wdp"/><Relationship Id="rId7" Type="http://schemas.openxmlformats.org/officeDocument/2006/relationships/image" Target="../media/image376.png"/><Relationship Id="rId2" Type="http://schemas.microsoft.com/office/2007/relationships/hdphoto" Target="../media/hdphoto2.wdp"/><Relationship Id="rId16" Type="http://schemas.openxmlformats.org/officeDocument/2006/relationships/image" Target="../media/image382.png"/><Relationship Id="rId29" Type="http://schemas.openxmlformats.org/officeDocument/2006/relationships/image" Target="../media/image391.png"/><Relationship Id="rId1" Type="http://schemas.openxmlformats.org/officeDocument/2006/relationships/image" Target="../media/image372.png"/><Relationship Id="rId6" Type="http://schemas.openxmlformats.org/officeDocument/2006/relationships/image" Target="../media/image375.jpeg"/><Relationship Id="rId11" Type="http://schemas.microsoft.com/office/2007/relationships/hdphoto" Target="../media/hdphoto5.wdp"/><Relationship Id="rId24" Type="http://schemas.openxmlformats.org/officeDocument/2006/relationships/image" Target="../media/image387.jpeg"/><Relationship Id="rId32" Type="http://schemas.openxmlformats.org/officeDocument/2006/relationships/image" Target="../media/image393.png"/><Relationship Id="rId37" Type="http://schemas.openxmlformats.org/officeDocument/2006/relationships/image" Target="../media/image396.png"/><Relationship Id="rId40" Type="http://schemas.openxmlformats.org/officeDocument/2006/relationships/image" Target="../media/image398.jpeg"/><Relationship Id="rId45" Type="http://schemas.openxmlformats.org/officeDocument/2006/relationships/image" Target="../media/image402.png"/><Relationship Id="rId5" Type="http://schemas.microsoft.com/office/2007/relationships/hdphoto" Target="../media/hdphoto3.wdp"/><Relationship Id="rId15" Type="http://schemas.openxmlformats.org/officeDocument/2006/relationships/image" Target="../media/image381.jpeg"/><Relationship Id="rId23" Type="http://schemas.microsoft.com/office/2007/relationships/hdphoto" Target="../media/hdphoto9.wdp"/><Relationship Id="rId28" Type="http://schemas.openxmlformats.org/officeDocument/2006/relationships/image" Target="../media/image390.jpeg"/><Relationship Id="rId36" Type="http://schemas.microsoft.com/office/2007/relationships/hdphoto" Target="../media/hdphoto13.wdp"/><Relationship Id="rId10" Type="http://schemas.openxmlformats.org/officeDocument/2006/relationships/image" Target="../media/image378.png"/><Relationship Id="rId19" Type="http://schemas.openxmlformats.org/officeDocument/2006/relationships/image" Target="../media/image384.png"/><Relationship Id="rId31" Type="http://schemas.openxmlformats.org/officeDocument/2006/relationships/image" Target="../media/image392.jpeg"/><Relationship Id="rId44" Type="http://schemas.openxmlformats.org/officeDocument/2006/relationships/image" Target="../media/image401.jpeg"/><Relationship Id="rId4" Type="http://schemas.openxmlformats.org/officeDocument/2006/relationships/image" Target="../media/image374.png"/><Relationship Id="rId9" Type="http://schemas.openxmlformats.org/officeDocument/2006/relationships/image" Target="../media/image377.jpeg"/><Relationship Id="rId14" Type="http://schemas.microsoft.com/office/2007/relationships/hdphoto" Target="../media/hdphoto6.wdp"/><Relationship Id="rId22" Type="http://schemas.openxmlformats.org/officeDocument/2006/relationships/image" Target="../media/image386.png"/><Relationship Id="rId27" Type="http://schemas.microsoft.com/office/2007/relationships/hdphoto" Target="../media/hdphoto10.wdp"/><Relationship Id="rId30" Type="http://schemas.microsoft.com/office/2007/relationships/hdphoto" Target="../media/hdphoto11.wdp"/><Relationship Id="rId35" Type="http://schemas.openxmlformats.org/officeDocument/2006/relationships/image" Target="../media/image395.png"/><Relationship Id="rId43" Type="http://schemas.openxmlformats.org/officeDocument/2006/relationships/image" Target="../media/image400.jpeg"/><Relationship Id="rId8" Type="http://schemas.microsoft.com/office/2007/relationships/hdphoto" Target="../media/hdphoto4.wdp"/><Relationship Id="rId3" Type="http://schemas.openxmlformats.org/officeDocument/2006/relationships/image" Target="../media/image373.jpeg"/><Relationship Id="rId12" Type="http://schemas.openxmlformats.org/officeDocument/2006/relationships/image" Target="../media/image379.png"/><Relationship Id="rId17" Type="http://schemas.microsoft.com/office/2007/relationships/hdphoto" Target="../media/hdphoto7.wdp"/><Relationship Id="rId25" Type="http://schemas.openxmlformats.org/officeDocument/2006/relationships/image" Target="../media/image388.jpeg"/><Relationship Id="rId33" Type="http://schemas.microsoft.com/office/2007/relationships/hdphoto" Target="../media/hdphoto12.wdp"/><Relationship Id="rId38" Type="http://schemas.microsoft.com/office/2007/relationships/hdphoto" Target="../media/hdphoto14.wdp"/><Relationship Id="rId20" Type="http://schemas.microsoft.com/office/2007/relationships/hdphoto" Target="../media/hdphoto8.wdp"/><Relationship Id="rId41" Type="http://schemas.openxmlformats.org/officeDocument/2006/relationships/image" Target="../media/image399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5.png"/><Relationship Id="rId2" Type="http://schemas.openxmlformats.org/officeDocument/2006/relationships/image" Target="../media/image404.png"/><Relationship Id="rId1" Type="http://schemas.openxmlformats.org/officeDocument/2006/relationships/image" Target="../media/image403.png"/></Relationships>
</file>

<file path=xl/drawings/_rels/drawing22.xml.rels><?xml version="1.0" encoding="UTF-8" standalone="yes"?>
<Relationships xmlns="http://schemas.openxmlformats.org/package/2006/relationships"><Relationship Id="rId8" Type="http://schemas.microsoft.com/office/2007/relationships/hdphoto" Target="../media/hdphoto9.wdp"/><Relationship Id="rId13" Type="http://schemas.openxmlformats.org/officeDocument/2006/relationships/image" Target="../media/image382.png"/><Relationship Id="rId18" Type="http://schemas.openxmlformats.org/officeDocument/2006/relationships/image" Target="../media/image410.jpeg"/><Relationship Id="rId3" Type="http://schemas.openxmlformats.org/officeDocument/2006/relationships/image" Target="../media/image385.jpeg"/><Relationship Id="rId21" Type="http://schemas.openxmlformats.org/officeDocument/2006/relationships/image" Target="../media/image394.jpeg"/><Relationship Id="rId7" Type="http://schemas.openxmlformats.org/officeDocument/2006/relationships/image" Target="../media/image386.png"/><Relationship Id="rId12" Type="http://schemas.openxmlformats.org/officeDocument/2006/relationships/image" Target="../media/image408.jpeg"/><Relationship Id="rId17" Type="http://schemas.microsoft.com/office/2007/relationships/hdphoto" Target="../media/hdphoto10.wdp"/><Relationship Id="rId2" Type="http://schemas.microsoft.com/office/2007/relationships/hdphoto" Target="../media/hdphoto8.wdp"/><Relationship Id="rId16" Type="http://schemas.openxmlformats.org/officeDocument/2006/relationships/image" Target="../media/image389.png"/><Relationship Id="rId20" Type="http://schemas.microsoft.com/office/2007/relationships/hdphoto" Target="../media/hdphoto13.wdp"/><Relationship Id="rId1" Type="http://schemas.openxmlformats.org/officeDocument/2006/relationships/image" Target="../media/image384.png"/><Relationship Id="rId6" Type="http://schemas.openxmlformats.org/officeDocument/2006/relationships/image" Target="../media/image406.jpeg"/><Relationship Id="rId11" Type="http://schemas.microsoft.com/office/2007/relationships/hdphoto" Target="../media/hdphoto15.wdp"/><Relationship Id="rId5" Type="http://schemas.microsoft.com/office/2007/relationships/hdphoto" Target="../media/hdphoto6.wdp"/><Relationship Id="rId15" Type="http://schemas.openxmlformats.org/officeDocument/2006/relationships/image" Target="../media/image409.jpeg"/><Relationship Id="rId23" Type="http://schemas.openxmlformats.org/officeDocument/2006/relationships/image" Target="../media/image402.png"/><Relationship Id="rId10" Type="http://schemas.openxmlformats.org/officeDocument/2006/relationships/image" Target="../media/image399.png"/><Relationship Id="rId19" Type="http://schemas.openxmlformats.org/officeDocument/2006/relationships/image" Target="../media/image395.png"/><Relationship Id="rId4" Type="http://schemas.openxmlformats.org/officeDocument/2006/relationships/image" Target="../media/image380.png"/><Relationship Id="rId9" Type="http://schemas.openxmlformats.org/officeDocument/2006/relationships/image" Target="../media/image407.jpeg"/><Relationship Id="rId14" Type="http://schemas.microsoft.com/office/2007/relationships/hdphoto" Target="../media/hdphoto7.wdp"/><Relationship Id="rId22" Type="http://schemas.openxmlformats.org/officeDocument/2006/relationships/image" Target="../media/image401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5.svg"/><Relationship Id="rId3" Type="http://schemas.openxmlformats.org/officeDocument/2006/relationships/image" Target="../media/image412.svg"/><Relationship Id="rId7" Type="http://schemas.openxmlformats.org/officeDocument/2006/relationships/image" Target="../media/image414.png"/><Relationship Id="rId12" Type="http://schemas.openxmlformats.org/officeDocument/2006/relationships/image" Target="../media/image419.jpg"/><Relationship Id="rId2" Type="http://schemas.openxmlformats.org/officeDocument/2006/relationships/image" Target="../media/image411.png"/><Relationship Id="rId1" Type="http://schemas.openxmlformats.org/officeDocument/2006/relationships/hyperlink" Target="#OBSAH!A1"/><Relationship Id="rId6" Type="http://schemas.openxmlformats.org/officeDocument/2006/relationships/hyperlink" Target="http://www.odkvapy.sk" TargetMode="External"/><Relationship Id="rId11" Type="http://schemas.openxmlformats.org/officeDocument/2006/relationships/image" Target="../media/image418.jpg"/><Relationship Id="rId5" Type="http://schemas.openxmlformats.org/officeDocument/2006/relationships/hyperlink" Target="http://www.lamina.sk" TargetMode="External"/><Relationship Id="rId10" Type="http://schemas.openxmlformats.org/officeDocument/2006/relationships/image" Target="../media/image417.jpg"/><Relationship Id="rId4" Type="http://schemas.openxmlformats.org/officeDocument/2006/relationships/image" Target="../media/image413.png"/><Relationship Id="rId9" Type="http://schemas.openxmlformats.org/officeDocument/2006/relationships/image" Target="../media/image416.jp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5.svg"/><Relationship Id="rId13" Type="http://schemas.openxmlformats.org/officeDocument/2006/relationships/image" Target="../media/image424.jpg"/><Relationship Id="rId18" Type="http://schemas.openxmlformats.org/officeDocument/2006/relationships/image" Target="../media/image429.jpg"/><Relationship Id="rId3" Type="http://schemas.openxmlformats.org/officeDocument/2006/relationships/image" Target="../media/image412.svg"/><Relationship Id="rId21" Type="http://schemas.openxmlformats.org/officeDocument/2006/relationships/image" Target="../media/image432.jpg"/><Relationship Id="rId7" Type="http://schemas.openxmlformats.org/officeDocument/2006/relationships/image" Target="../media/image414.png"/><Relationship Id="rId12" Type="http://schemas.openxmlformats.org/officeDocument/2006/relationships/image" Target="../media/image423.jpg"/><Relationship Id="rId17" Type="http://schemas.openxmlformats.org/officeDocument/2006/relationships/image" Target="../media/image428.jpg"/><Relationship Id="rId2" Type="http://schemas.openxmlformats.org/officeDocument/2006/relationships/image" Target="../media/image411.png"/><Relationship Id="rId16" Type="http://schemas.openxmlformats.org/officeDocument/2006/relationships/image" Target="../media/image427.jpg"/><Relationship Id="rId20" Type="http://schemas.openxmlformats.org/officeDocument/2006/relationships/image" Target="../media/image431.jpg"/><Relationship Id="rId1" Type="http://schemas.openxmlformats.org/officeDocument/2006/relationships/hyperlink" Target="#OBSAH!A1"/><Relationship Id="rId6" Type="http://schemas.openxmlformats.org/officeDocument/2006/relationships/hyperlink" Target="http://www.odkvapy.sk" TargetMode="External"/><Relationship Id="rId11" Type="http://schemas.openxmlformats.org/officeDocument/2006/relationships/image" Target="../media/image422.jpg"/><Relationship Id="rId24" Type="http://schemas.openxmlformats.org/officeDocument/2006/relationships/image" Target="../media/image435.jpg"/><Relationship Id="rId5" Type="http://schemas.openxmlformats.org/officeDocument/2006/relationships/hyperlink" Target="http://www.lamina.sk" TargetMode="External"/><Relationship Id="rId15" Type="http://schemas.openxmlformats.org/officeDocument/2006/relationships/image" Target="../media/image426.jpg"/><Relationship Id="rId23" Type="http://schemas.openxmlformats.org/officeDocument/2006/relationships/image" Target="../media/image434.jpg"/><Relationship Id="rId10" Type="http://schemas.openxmlformats.org/officeDocument/2006/relationships/image" Target="../media/image421.jpg"/><Relationship Id="rId19" Type="http://schemas.openxmlformats.org/officeDocument/2006/relationships/image" Target="../media/image430.jpg"/><Relationship Id="rId4" Type="http://schemas.openxmlformats.org/officeDocument/2006/relationships/image" Target="../media/image413.png"/><Relationship Id="rId9" Type="http://schemas.openxmlformats.org/officeDocument/2006/relationships/image" Target="../media/image420.jpg"/><Relationship Id="rId14" Type="http://schemas.openxmlformats.org/officeDocument/2006/relationships/image" Target="../media/image425.jpg"/><Relationship Id="rId22" Type="http://schemas.openxmlformats.org/officeDocument/2006/relationships/image" Target="../media/image43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224118</xdr:colOff>
      <xdr:row>8</xdr:row>
      <xdr:rowOff>145677</xdr:rowOff>
    </xdr:from>
    <xdr:to>
      <xdr:col>4</xdr:col>
      <xdr:colOff>2043647</xdr:colOff>
      <xdr:row>13</xdr:row>
      <xdr:rowOff>96552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50E5E6BB-687C-8002-90D2-CAFE56507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38383" y="3171265"/>
          <a:ext cx="1819529" cy="1295581"/>
        </a:xfrm>
        <a:prstGeom prst="rect">
          <a:avLst/>
        </a:prstGeom>
      </xdr:spPr>
    </xdr:pic>
    <xdr:clientData/>
  </xdr:twoCellAnchor>
  <xdr:twoCellAnchor editAs="oneCell">
    <xdr:from>
      <xdr:col>4</xdr:col>
      <xdr:colOff>582706</xdr:colOff>
      <xdr:row>14</xdr:row>
      <xdr:rowOff>56029</xdr:rowOff>
    </xdr:from>
    <xdr:to>
      <xdr:col>4</xdr:col>
      <xdr:colOff>1668708</xdr:colOff>
      <xdr:row>17</xdr:row>
      <xdr:rowOff>192312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09A1B080-8242-0B81-02E8-584D71CA7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96971" y="4695264"/>
          <a:ext cx="1086002" cy="943107"/>
        </a:xfrm>
        <a:prstGeom prst="rect">
          <a:avLst/>
        </a:prstGeom>
      </xdr:spPr>
    </xdr:pic>
    <xdr:clientData/>
  </xdr:twoCellAnchor>
  <xdr:twoCellAnchor editAs="oneCell">
    <xdr:from>
      <xdr:col>4</xdr:col>
      <xdr:colOff>593911</xdr:colOff>
      <xdr:row>16</xdr:row>
      <xdr:rowOff>235324</xdr:rowOff>
    </xdr:from>
    <xdr:to>
      <xdr:col>4</xdr:col>
      <xdr:colOff>1470333</xdr:colOff>
      <xdr:row>19</xdr:row>
      <xdr:rowOff>38186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21E50841-5AE2-CA68-30BF-58A90214C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08176" y="5412442"/>
          <a:ext cx="876422" cy="60968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21</xdr:row>
      <xdr:rowOff>100852</xdr:rowOff>
    </xdr:from>
    <xdr:to>
      <xdr:col>4</xdr:col>
      <xdr:colOff>1987066</xdr:colOff>
      <xdr:row>25</xdr:row>
      <xdr:rowOff>253984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D29380B6-2794-E0C6-9E51-AD2276DC5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15118" y="6622676"/>
          <a:ext cx="1886213" cy="122889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560294</xdr:colOff>
      <xdr:row>27</xdr:row>
      <xdr:rowOff>145676</xdr:rowOff>
    </xdr:from>
    <xdr:to>
      <xdr:col>4</xdr:col>
      <xdr:colOff>1608190</xdr:colOff>
      <xdr:row>30</xdr:row>
      <xdr:rowOff>110486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E7F3D8C-7E6C-8515-AE32-273FC57B7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74559" y="8281147"/>
          <a:ext cx="1047896" cy="771633"/>
        </a:xfrm>
        <a:prstGeom prst="rect">
          <a:avLst/>
        </a:prstGeom>
      </xdr:spPr>
    </xdr:pic>
    <xdr:clientData/>
  </xdr:twoCellAnchor>
  <xdr:twoCellAnchor editAs="oneCell">
    <xdr:from>
      <xdr:col>4</xdr:col>
      <xdr:colOff>549088</xdr:colOff>
      <xdr:row>29</xdr:row>
      <xdr:rowOff>112058</xdr:rowOff>
    </xdr:from>
    <xdr:to>
      <xdr:col>4</xdr:col>
      <xdr:colOff>1596984</xdr:colOff>
      <xdr:row>32</xdr:row>
      <xdr:rowOff>86394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BD8C9802-76BD-4940-F7C3-A76F2BC19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63353" y="8785411"/>
          <a:ext cx="1047896" cy="781159"/>
        </a:xfrm>
        <a:prstGeom prst="rect">
          <a:avLst/>
        </a:prstGeom>
      </xdr:spPr>
    </xdr:pic>
    <xdr:clientData/>
  </xdr:twoCellAnchor>
  <xdr:twoCellAnchor editAs="oneCell">
    <xdr:from>
      <xdr:col>4</xdr:col>
      <xdr:colOff>593912</xdr:colOff>
      <xdr:row>31</xdr:row>
      <xdr:rowOff>145676</xdr:rowOff>
    </xdr:from>
    <xdr:to>
      <xdr:col>4</xdr:col>
      <xdr:colOff>1737072</xdr:colOff>
      <xdr:row>34</xdr:row>
      <xdr:rowOff>120011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B0814517-7E44-A319-D11D-71A82A040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08177" y="9356911"/>
          <a:ext cx="1143160" cy="781159"/>
        </a:xfrm>
        <a:prstGeom prst="rect">
          <a:avLst/>
        </a:prstGeom>
      </xdr:spPr>
    </xdr:pic>
    <xdr:clientData/>
  </xdr:twoCellAnchor>
  <xdr:twoCellAnchor editAs="oneCell">
    <xdr:from>
      <xdr:col>4</xdr:col>
      <xdr:colOff>750794</xdr:colOff>
      <xdr:row>33</xdr:row>
      <xdr:rowOff>257735</xdr:rowOff>
    </xdr:from>
    <xdr:to>
      <xdr:col>4</xdr:col>
      <xdr:colOff>1522427</xdr:colOff>
      <xdr:row>37</xdr:row>
      <xdr:rowOff>77446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52B8A42B-75F0-A9BF-3F23-05103A7CF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65059" y="10006853"/>
          <a:ext cx="771633" cy="895475"/>
        </a:xfrm>
        <a:prstGeom prst="rect">
          <a:avLst/>
        </a:prstGeom>
      </xdr:spPr>
    </xdr:pic>
    <xdr:clientData/>
  </xdr:twoCellAnchor>
  <xdr:twoCellAnchor editAs="oneCell">
    <xdr:from>
      <xdr:col>4</xdr:col>
      <xdr:colOff>661147</xdr:colOff>
      <xdr:row>37</xdr:row>
      <xdr:rowOff>78441</xdr:rowOff>
    </xdr:from>
    <xdr:to>
      <xdr:col>4</xdr:col>
      <xdr:colOff>1528043</xdr:colOff>
      <xdr:row>40</xdr:row>
      <xdr:rowOff>33723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89FE4AA6-358C-63E0-65B9-894187298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975412" y="10903323"/>
          <a:ext cx="866896" cy="762106"/>
        </a:xfrm>
        <a:prstGeom prst="rect">
          <a:avLst/>
        </a:prstGeom>
      </xdr:spPr>
    </xdr:pic>
    <xdr:clientData/>
  </xdr:twoCellAnchor>
  <xdr:twoCellAnchor editAs="oneCell">
    <xdr:from>
      <xdr:col>4</xdr:col>
      <xdr:colOff>313765</xdr:colOff>
      <xdr:row>39</xdr:row>
      <xdr:rowOff>224117</xdr:rowOff>
    </xdr:from>
    <xdr:to>
      <xdr:col>4</xdr:col>
      <xdr:colOff>1685556</xdr:colOff>
      <xdr:row>43</xdr:row>
      <xdr:rowOff>72407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48023ABE-C18B-18EA-5B6E-4A55D8188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28030" y="11586882"/>
          <a:ext cx="1371791" cy="924054"/>
        </a:xfrm>
        <a:prstGeom prst="rect">
          <a:avLst/>
        </a:prstGeom>
      </xdr:spPr>
    </xdr:pic>
    <xdr:clientData/>
  </xdr:twoCellAnchor>
  <xdr:twoCellAnchor editAs="oneCell">
    <xdr:from>
      <xdr:col>4</xdr:col>
      <xdr:colOff>616324</xdr:colOff>
      <xdr:row>43</xdr:row>
      <xdr:rowOff>11206</xdr:rowOff>
    </xdr:from>
    <xdr:to>
      <xdr:col>4</xdr:col>
      <xdr:colOff>1206956</xdr:colOff>
      <xdr:row>46</xdr:row>
      <xdr:rowOff>23646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61B46198-F8B5-0096-7433-BF28A3030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30589" y="12449735"/>
          <a:ext cx="590632" cy="819264"/>
        </a:xfrm>
        <a:prstGeom prst="rect">
          <a:avLst/>
        </a:prstGeom>
      </xdr:spPr>
    </xdr:pic>
    <xdr:clientData/>
  </xdr:twoCellAnchor>
  <xdr:twoCellAnchor editAs="oneCell">
    <xdr:from>
      <xdr:col>4</xdr:col>
      <xdr:colOff>392206</xdr:colOff>
      <xdr:row>45</xdr:row>
      <xdr:rowOff>246529</xdr:rowOff>
    </xdr:from>
    <xdr:to>
      <xdr:col>4</xdr:col>
      <xdr:colOff>1563945</xdr:colOff>
      <xdr:row>49</xdr:row>
      <xdr:rowOff>66240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742BF005-EDF5-7D6F-9787-B8B902EF6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06471" y="13222941"/>
          <a:ext cx="1171739" cy="895475"/>
        </a:xfrm>
        <a:prstGeom prst="rect">
          <a:avLst/>
        </a:prstGeom>
      </xdr:spPr>
    </xdr:pic>
    <xdr:clientData/>
  </xdr:twoCellAnchor>
  <xdr:twoCellAnchor editAs="oneCell">
    <xdr:from>
      <xdr:col>4</xdr:col>
      <xdr:colOff>739588</xdr:colOff>
      <xdr:row>49</xdr:row>
      <xdr:rowOff>0</xdr:rowOff>
    </xdr:from>
    <xdr:to>
      <xdr:col>4</xdr:col>
      <xdr:colOff>1358799</xdr:colOff>
      <xdr:row>49</xdr:row>
      <xdr:rowOff>266737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2268BD66-C44C-84D6-0130-9CFBB8D54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053853" y="14052176"/>
          <a:ext cx="619211" cy="266737"/>
        </a:xfrm>
        <a:prstGeom prst="rect">
          <a:avLst/>
        </a:prstGeom>
      </xdr:spPr>
    </xdr:pic>
    <xdr:clientData/>
  </xdr:twoCellAnchor>
  <xdr:twoCellAnchor editAs="oneCell">
    <xdr:from>
      <xdr:col>4</xdr:col>
      <xdr:colOff>224118</xdr:colOff>
      <xdr:row>50</xdr:row>
      <xdr:rowOff>134470</xdr:rowOff>
    </xdr:from>
    <xdr:to>
      <xdr:col>4</xdr:col>
      <xdr:colOff>2034121</xdr:colOff>
      <xdr:row>52</xdr:row>
      <xdr:rowOff>72904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CE4800B9-7E35-7BB0-7511-279D6D132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38383" y="14455588"/>
          <a:ext cx="1810003" cy="476316"/>
        </a:xfrm>
        <a:prstGeom prst="rect">
          <a:avLst/>
        </a:prstGeom>
      </xdr:spPr>
    </xdr:pic>
    <xdr:clientData/>
  </xdr:twoCellAnchor>
  <xdr:twoCellAnchor editAs="oneCell">
    <xdr:from>
      <xdr:col>4</xdr:col>
      <xdr:colOff>616323</xdr:colOff>
      <xdr:row>53</xdr:row>
      <xdr:rowOff>257735</xdr:rowOff>
    </xdr:from>
    <xdr:to>
      <xdr:col>4</xdr:col>
      <xdr:colOff>1549903</xdr:colOff>
      <xdr:row>56</xdr:row>
      <xdr:rowOff>30916</xdr:rowOff>
    </xdr:to>
    <xdr:pic>
      <xdr:nvPicPr>
        <xdr:cNvPr id="16" name="Obrázok 15">
          <a:extLst>
            <a:ext uri="{FF2B5EF4-FFF2-40B4-BE49-F238E27FC236}">
              <a16:creationId xmlns:a16="http://schemas.microsoft.com/office/drawing/2014/main" id="{83C84A9B-9597-129A-829D-494C36906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930588" y="15385676"/>
          <a:ext cx="933580" cy="7144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786938</xdr:colOff>
      <xdr:row>80</xdr:row>
      <xdr:rowOff>11581</xdr:rowOff>
    </xdr:from>
    <xdr:to>
      <xdr:col>4</xdr:col>
      <xdr:colOff>1414192</xdr:colOff>
      <xdr:row>80</xdr:row>
      <xdr:rowOff>266712</xdr:rowOff>
    </xdr:to>
    <xdr:pic>
      <xdr:nvPicPr>
        <xdr:cNvPr id="48" name="Picture 56644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21430688">
          <a:off x="7948006" y="22429967"/>
          <a:ext cx="627254" cy="255131"/>
        </a:xfrm>
        <a:prstGeom prst="rect">
          <a:avLst/>
        </a:prstGeom>
      </xdr:spPr>
    </xdr:pic>
    <xdr:clientData/>
  </xdr:twoCellAnchor>
  <xdr:twoCellAnchor editAs="oneCell">
    <xdr:from>
      <xdr:col>4</xdr:col>
      <xdr:colOff>710047</xdr:colOff>
      <xdr:row>85</xdr:row>
      <xdr:rowOff>17318</xdr:rowOff>
    </xdr:from>
    <xdr:to>
      <xdr:col>4</xdr:col>
      <xdr:colOff>1564894</xdr:colOff>
      <xdr:row>88</xdr:row>
      <xdr:rowOff>43293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26365" b="81854" l="22020" r="77933">
                      <a14:foregroundMark x1="60500" y1="36000" x2="59667" y2="35500"/>
                      <a14:foregroundMark x1="56333" y1="35333" x2="62000" y2="40167"/>
                      <a14:foregroundMark x1="57667" y1="36667" x2="57500" y2="42500"/>
                      <a14:foregroundMark x1="53167" y1="33167" x2="63167" y2="4183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31" t="19429" r="15078" b="11210"/>
        <a:stretch/>
      </xdr:blipFill>
      <xdr:spPr bwMode="auto">
        <a:xfrm>
          <a:off x="7871115" y="23821159"/>
          <a:ext cx="854847" cy="857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201706</xdr:colOff>
      <xdr:row>12</xdr:row>
      <xdr:rowOff>179293</xdr:rowOff>
    </xdr:from>
    <xdr:to>
      <xdr:col>5</xdr:col>
      <xdr:colOff>275480</xdr:colOff>
      <xdr:row>18</xdr:row>
      <xdr:rowOff>22624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011E1D8F-79FC-C607-2FFA-B89220A0D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68588" y="4123764"/>
          <a:ext cx="2695951" cy="1524213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560294</xdr:colOff>
      <xdr:row>30</xdr:row>
      <xdr:rowOff>67235</xdr:rowOff>
    </xdr:from>
    <xdr:to>
      <xdr:col>4</xdr:col>
      <xdr:colOff>1303348</xdr:colOff>
      <xdr:row>30</xdr:row>
      <xdr:rowOff>391130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3FD33A2D-96D6-5B15-EA25-171F3A5F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09029" y="9054353"/>
          <a:ext cx="743054" cy="323895"/>
        </a:xfrm>
        <a:prstGeom prst="rect">
          <a:avLst/>
        </a:prstGeom>
      </xdr:spPr>
    </xdr:pic>
    <xdr:clientData/>
  </xdr:twoCellAnchor>
  <xdr:twoCellAnchor editAs="oneCell">
    <xdr:from>
      <xdr:col>4</xdr:col>
      <xdr:colOff>616323</xdr:colOff>
      <xdr:row>61</xdr:row>
      <xdr:rowOff>224118</xdr:rowOff>
    </xdr:from>
    <xdr:to>
      <xdr:col>4</xdr:col>
      <xdr:colOff>1654693</xdr:colOff>
      <xdr:row>65</xdr:row>
      <xdr:rowOff>275269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6EE55306-0B10-3021-D040-411CA80E9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5058" y="17940618"/>
          <a:ext cx="1038370" cy="1171739"/>
        </a:xfrm>
        <a:prstGeom prst="rect">
          <a:avLst/>
        </a:prstGeom>
      </xdr:spPr>
    </xdr:pic>
    <xdr:clientData/>
  </xdr:twoCellAnchor>
  <xdr:twoCellAnchor editAs="oneCell">
    <xdr:from>
      <xdr:col>4</xdr:col>
      <xdr:colOff>840442</xdr:colOff>
      <xdr:row>65</xdr:row>
      <xdr:rowOff>257736</xdr:rowOff>
    </xdr:from>
    <xdr:to>
      <xdr:col>4</xdr:col>
      <xdr:colOff>1373916</xdr:colOff>
      <xdr:row>68</xdr:row>
      <xdr:rowOff>17454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616493B0-7698-C39E-E0F2-2BEC8C391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289177" y="19094824"/>
          <a:ext cx="533474" cy="600159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784412</xdr:colOff>
      <xdr:row>67</xdr:row>
      <xdr:rowOff>246529</xdr:rowOff>
    </xdr:from>
    <xdr:to>
      <xdr:col>4</xdr:col>
      <xdr:colOff>1460781</xdr:colOff>
      <xdr:row>70</xdr:row>
      <xdr:rowOff>53877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878407C7-3953-1F42-A521-274D25696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33147" y="19643911"/>
          <a:ext cx="676369" cy="647790"/>
        </a:xfrm>
        <a:prstGeom prst="rect">
          <a:avLst/>
        </a:prstGeom>
      </xdr:spPr>
    </xdr:pic>
    <xdr:clientData/>
  </xdr:twoCellAnchor>
  <xdr:twoCellAnchor editAs="oneCell">
    <xdr:from>
      <xdr:col>4</xdr:col>
      <xdr:colOff>179294</xdr:colOff>
      <xdr:row>69</xdr:row>
      <xdr:rowOff>235324</xdr:rowOff>
    </xdr:from>
    <xdr:to>
      <xdr:col>4</xdr:col>
      <xdr:colOff>2113139</xdr:colOff>
      <xdr:row>75</xdr:row>
      <xdr:rowOff>97706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id="{C2D2AD75-BACC-037E-0320-FDE48F57D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28029" y="20193000"/>
          <a:ext cx="1933845" cy="15432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582705</xdr:colOff>
      <xdr:row>41</xdr:row>
      <xdr:rowOff>56030</xdr:rowOff>
    </xdr:from>
    <xdr:to>
      <xdr:col>4</xdr:col>
      <xdr:colOff>1209959</xdr:colOff>
      <xdr:row>41</xdr:row>
      <xdr:rowOff>311161</xdr:rowOff>
    </xdr:to>
    <xdr:pic>
      <xdr:nvPicPr>
        <xdr:cNvPr id="18" name="Picture 56644">
          <a:extLst>
            <a:ext uri="{FF2B5EF4-FFF2-40B4-BE49-F238E27FC236}">
              <a16:creationId xmlns:a16="http://schemas.microsoft.com/office/drawing/2014/main" id="{BFC97474-8791-4DDF-AE28-1DFAE6D0670C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21430688">
          <a:off x="5244352" y="13861677"/>
          <a:ext cx="627254" cy="2551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28</xdr:row>
      <xdr:rowOff>0</xdr:rowOff>
    </xdr:from>
    <xdr:to>
      <xdr:col>3</xdr:col>
      <xdr:colOff>304800</xdr:colOff>
      <xdr:row>28</xdr:row>
      <xdr:rowOff>304800</xdr:rowOff>
    </xdr:to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6D28B5B5-B8BE-4F1C-AA84-38E0DC93DF85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3668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30</xdr:row>
      <xdr:rowOff>0</xdr:rowOff>
    </xdr:from>
    <xdr:to>
      <xdr:col>1</xdr:col>
      <xdr:colOff>304800</xdr:colOff>
      <xdr:row>30</xdr:row>
      <xdr:rowOff>303120</xdr:rowOff>
    </xdr:to>
    <xdr:sp macro="" textlink="">
      <xdr:nvSpPr>
        <xdr:cNvPr id="46" name="AutoShape 7">
          <a:extLst>
            <a:ext uri="{FF2B5EF4-FFF2-40B4-BE49-F238E27FC236}">
              <a16:creationId xmlns:a16="http://schemas.microsoft.com/office/drawing/2014/main" id="{D035D300-073B-441C-9E9E-BF57C118EF79}"/>
            </a:ext>
          </a:extLst>
        </xdr:cNvPr>
        <xdr:cNvSpPr>
          <a:spLocks noChangeAspect="1" noChangeArrowheads="1"/>
        </xdr:cNvSpPr>
      </xdr:nvSpPr>
      <xdr:spPr bwMode="auto">
        <a:xfrm>
          <a:off x="0" y="1458277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30</xdr:row>
      <xdr:rowOff>0</xdr:rowOff>
    </xdr:from>
    <xdr:to>
      <xdr:col>3</xdr:col>
      <xdr:colOff>304800</xdr:colOff>
      <xdr:row>30</xdr:row>
      <xdr:rowOff>303119</xdr:rowOff>
    </xdr:to>
    <xdr:sp macro="" textlink="">
      <xdr:nvSpPr>
        <xdr:cNvPr id="47" name="AutoShape 2">
          <a:extLst>
            <a:ext uri="{FF2B5EF4-FFF2-40B4-BE49-F238E27FC236}">
              <a16:creationId xmlns:a16="http://schemas.microsoft.com/office/drawing/2014/main" id="{BB333DA7-525C-4A74-941A-8C9FDFA220F3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43827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304800</xdr:colOff>
      <xdr:row>29</xdr:row>
      <xdr:rowOff>303119</xdr:rowOff>
    </xdr:to>
    <xdr:sp macro="" textlink="">
      <xdr:nvSpPr>
        <xdr:cNvPr id="49" name="AutoShape 5">
          <a:extLst>
            <a:ext uri="{FF2B5EF4-FFF2-40B4-BE49-F238E27FC236}">
              <a16:creationId xmlns:a16="http://schemas.microsoft.com/office/drawing/2014/main" id="{36D133F4-449B-4B58-9426-E784468588DA}"/>
            </a:ext>
          </a:extLst>
        </xdr:cNvPr>
        <xdr:cNvSpPr>
          <a:spLocks noChangeAspect="1" noChangeArrowheads="1"/>
        </xdr:cNvSpPr>
      </xdr:nvSpPr>
      <xdr:spPr bwMode="auto">
        <a:xfrm>
          <a:off x="0" y="141827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34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E9813E42-D34A-4B47-B64D-D1CB72109658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7764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35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FB1BB456-5402-4454-BDAA-5971827ACA48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807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36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4D15A228-5DB2-456E-8BC9-F64060771FAD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8764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37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B96C2F96-98BD-48E3-8000-A1BC9E67C875}"/>
            </a:ext>
          </a:extLst>
        </xdr:cNvPr>
        <xdr:cNvSpPr>
          <a:spLocks noChangeAspect="1" noChangeArrowheads="1"/>
        </xdr:cNvSpPr>
      </xdr:nvSpPr>
      <xdr:spPr bwMode="auto">
        <a:xfrm>
          <a:off x="2447925" y="19488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40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34ABC147-DF3E-46BA-9BC9-3B0A3F65C49B}"/>
            </a:ext>
          </a:extLst>
        </xdr:cNvPr>
        <xdr:cNvSpPr>
          <a:spLocks noChangeAspect="1" noChangeArrowheads="1"/>
        </xdr:cNvSpPr>
      </xdr:nvSpPr>
      <xdr:spPr bwMode="auto">
        <a:xfrm>
          <a:off x="2447925" y="20793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41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B762BD4E-2FDF-4039-827D-74A9345295F1}"/>
            </a:ext>
          </a:extLst>
        </xdr:cNvPr>
        <xdr:cNvSpPr>
          <a:spLocks noChangeAspect="1" noChangeArrowheads="1"/>
        </xdr:cNvSpPr>
      </xdr:nvSpPr>
      <xdr:spPr bwMode="auto">
        <a:xfrm>
          <a:off x="2447925" y="21107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42</xdr:row>
      <xdr:rowOff>0</xdr:rowOff>
    </xdr:from>
    <xdr:ext cx="304800" cy="304800"/>
    <xdr:sp macro="" textlink="">
      <xdr:nvSpPr>
        <xdr:cNvPr id="62" name="AutoShape 3">
          <a:extLst>
            <a:ext uri="{FF2B5EF4-FFF2-40B4-BE49-F238E27FC236}">
              <a16:creationId xmlns:a16="http://schemas.microsoft.com/office/drawing/2014/main" id="{F20C1530-CB4D-466D-B15F-8227087DBB86}"/>
            </a:ext>
          </a:extLst>
        </xdr:cNvPr>
        <xdr:cNvSpPr>
          <a:spLocks noChangeAspect="1" noChangeArrowheads="1"/>
        </xdr:cNvSpPr>
      </xdr:nvSpPr>
      <xdr:spPr bwMode="auto">
        <a:xfrm>
          <a:off x="2447925" y="21850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31</xdr:row>
      <xdr:rowOff>0</xdr:rowOff>
    </xdr:from>
    <xdr:ext cx="304800" cy="303119"/>
    <xdr:sp macro="" textlink="">
      <xdr:nvSpPr>
        <xdr:cNvPr id="2" name="AutoShape 5">
          <a:extLst>
            <a:ext uri="{FF2B5EF4-FFF2-40B4-BE49-F238E27FC236}">
              <a16:creationId xmlns:a16="http://schemas.microsoft.com/office/drawing/2014/main" id="{3458BEB0-A40D-446C-B4AB-0D4877962127}"/>
            </a:ext>
          </a:extLst>
        </xdr:cNvPr>
        <xdr:cNvSpPr>
          <a:spLocks noChangeAspect="1" noChangeArrowheads="1"/>
        </xdr:cNvSpPr>
      </xdr:nvSpPr>
      <xdr:spPr bwMode="auto">
        <a:xfrm>
          <a:off x="930088" y="15710647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52</xdr:row>
      <xdr:rowOff>0</xdr:rowOff>
    </xdr:from>
    <xdr:to>
      <xdr:col>3</xdr:col>
      <xdr:colOff>304800</xdr:colOff>
      <xdr:row>52</xdr:row>
      <xdr:rowOff>304800</xdr:rowOff>
    </xdr:to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16685898-E62D-4437-BAC6-F3DB473BE011}"/>
            </a:ext>
          </a:extLst>
        </xdr:cNvPr>
        <xdr:cNvSpPr>
          <a:spLocks noChangeAspect="1" noChangeArrowheads="1"/>
        </xdr:cNvSpPr>
      </xdr:nvSpPr>
      <xdr:spPr bwMode="auto">
        <a:xfrm>
          <a:off x="2990850" y="18611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304800</xdr:colOff>
      <xdr:row>56</xdr:row>
      <xdr:rowOff>303120</xdr:rowOff>
    </xdr:to>
    <xdr:sp macro="" textlink="">
      <xdr:nvSpPr>
        <xdr:cNvPr id="25" name="AutoShape 7">
          <a:extLst>
            <a:ext uri="{FF2B5EF4-FFF2-40B4-BE49-F238E27FC236}">
              <a16:creationId xmlns:a16="http://schemas.microsoft.com/office/drawing/2014/main" id="{E550ECC8-8FD7-4270-A257-F38C4362ACE2}"/>
            </a:ext>
          </a:extLst>
        </xdr:cNvPr>
        <xdr:cNvSpPr>
          <a:spLocks noChangeAspect="1" noChangeArrowheads="1"/>
        </xdr:cNvSpPr>
      </xdr:nvSpPr>
      <xdr:spPr bwMode="auto">
        <a:xfrm>
          <a:off x="371475" y="1994535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55</xdr:row>
      <xdr:rowOff>0</xdr:rowOff>
    </xdr:from>
    <xdr:to>
      <xdr:col>3</xdr:col>
      <xdr:colOff>304800</xdr:colOff>
      <xdr:row>55</xdr:row>
      <xdr:rowOff>303119</xdr:rowOff>
    </xdr:to>
    <xdr:sp macro="" textlink="">
      <xdr:nvSpPr>
        <xdr:cNvPr id="26" name="AutoShape 2">
          <a:extLst>
            <a:ext uri="{FF2B5EF4-FFF2-40B4-BE49-F238E27FC236}">
              <a16:creationId xmlns:a16="http://schemas.microsoft.com/office/drawing/2014/main" id="{12369657-6CF8-43D2-82A5-8F548D8EC159}"/>
            </a:ext>
          </a:extLst>
        </xdr:cNvPr>
        <xdr:cNvSpPr>
          <a:spLocks noChangeAspect="1" noChangeArrowheads="1"/>
        </xdr:cNvSpPr>
      </xdr:nvSpPr>
      <xdr:spPr bwMode="auto">
        <a:xfrm>
          <a:off x="2990850" y="196119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304800</xdr:colOff>
      <xdr:row>54</xdr:row>
      <xdr:rowOff>303119</xdr:rowOff>
    </xdr:to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1835C7A1-AB8D-4560-90C7-6EBACB8A071C}"/>
            </a:ext>
          </a:extLst>
        </xdr:cNvPr>
        <xdr:cNvSpPr>
          <a:spLocks noChangeAspect="1" noChangeArrowheads="1"/>
        </xdr:cNvSpPr>
      </xdr:nvSpPr>
      <xdr:spPr bwMode="auto">
        <a:xfrm>
          <a:off x="371475" y="192786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71</xdr:row>
      <xdr:rowOff>0</xdr:rowOff>
    </xdr:from>
    <xdr:ext cx="304800" cy="304800"/>
    <xdr:sp macro="" textlink="">
      <xdr:nvSpPr>
        <xdr:cNvPr id="32" name="AutoShape 3">
          <a:extLst>
            <a:ext uri="{FF2B5EF4-FFF2-40B4-BE49-F238E27FC236}">
              <a16:creationId xmlns:a16="http://schemas.microsoft.com/office/drawing/2014/main" id="{1F2642F6-B81F-4041-B73A-DD9F33707D2F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4431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72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64B393A2-F88C-49B9-9E11-FB1AF0F4464F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4679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73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6360DD1C-2943-431E-B8D6-753F45ABDC94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5431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82F88A8A-1106-4B5B-92DC-B9BF94D7BF4E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6079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78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01C5B5A8-8FFE-4B6F-BEE5-6D1E37CFDF5E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7489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79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4184B502-0AB9-4DC0-9FDD-4E6C25F9C001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7736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80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B827B41A-A63B-4F2E-902F-1BE16551BBDC}"/>
            </a:ext>
          </a:extLst>
        </xdr:cNvPr>
        <xdr:cNvSpPr>
          <a:spLocks noChangeAspect="1" noChangeArrowheads="1"/>
        </xdr:cNvSpPr>
      </xdr:nvSpPr>
      <xdr:spPr bwMode="auto">
        <a:xfrm>
          <a:off x="2990850" y="2852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49</xdr:row>
      <xdr:rowOff>0</xdr:rowOff>
    </xdr:from>
    <xdr:to>
      <xdr:col>1</xdr:col>
      <xdr:colOff>304800</xdr:colOff>
      <xdr:row>49</xdr:row>
      <xdr:rowOff>304800</xdr:rowOff>
    </xdr:to>
    <xdr:sp macro="" textlink="">
      <xdr:nvSpPr>
        <xdr:cNvPr id="78" name="AutoShape 2">
          <a:extLst>
            <a:ext uri="{FF2B5EF4-FFF2-40B4-BE49-F238E27FC236}">
              <a16:creationId xmlns:a16="http://schemas.microsoft.com/office/drawing/2014/main" id="{07D6B0EE-5C92-4D3C-9E5B-DD1F31439F85}"/>
            </a:ext>
          </a:extLst>
        </xdr:cNvPr>
        <xdr:cNvSpPr>
          <a:spLocks noChangeAspect="1" noChangeArrowheads="1"/>
        </xdr:cNvSpPr>
      </xdr:nvSpPr>
      <xdr:spPr bwMode="auto">
        <a:xfrm>
          <a:off x="0" y="35671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24</xdr:row>
      <xdr:rowOff>0</xdr:rowOff>
    </xdr:from>
    <xdr:to>
      <xdr:col>3</xdr:col>
      <xdr:colOff>304800</xdr:colOff>
      <xdr:row>24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936C7350-E4A0-4116-A6A7-19B5D01E8C51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0995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25</xdr:row>
      <xdr:rowOff>0</xdr:rowOff>
    </xdr:from>
    <xdr:to>
      <xdr:col>3</xdr:col>
      <xdr:colOff>304800</xdr:colOff>
      <xdr:row>25</xdr:row>
      <xdr:rowOff>303119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D8D6D2C4-EFB9-4E08-900C-F2F897906389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19957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304800</xdr:colOff>
      <xdr:row>25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348DA047-AFB9-44D8-A936-194C217CEE0D}"/>
            </a:ext>
          </a:extLst>
        </xdr:cNvPr>
        <xdr:cNvSpPr>
          <a:spLocks noChangeAspect="1" noChangeArrowheads="1"/>
        </xdr:cNvSpPr>
      </xdr:nvSpPr>
      <xdr:spPr bwMode="auto">
        <a:xfrm>
          <a:off x="371475" y="416623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37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927D8AEB-16B0-499A-A120-394CCFA14B80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6691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38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394AC92E-1ACF-4500-B38D-36C1F42416A3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6882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39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EDC58B97-17A9-4BC0-8BA7-06E355A890C5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763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40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1B20AB5F-CD62-4442-B947-5DE091899DD1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828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44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06F7E4DE-78E5-4B2C-8067-508E9BF2D35B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9568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45</xdr:row>
      <xdr:rowOff>0</xdr:rowOff>
    </xdr:from>
    <xdr:ext cx="304800" cy="304800"/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D92276AA-982B-44B3-AFA9-DF5129B0E4A1}"/>
            </a:ext>
          </a:extLst>
        </xdr:cNvPr>
        <xdr:cNvSpPr>
          <a:spLocks noChangeAspect="1" noChangeArrowheads="1"/>
        </xdr:cNvSpPr>
      </xdr:nvSpPr>
      <xdr:spPr bwMode="auto">
        <a:xfrm>
          <a:off x="3657600" y="49758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46</xdr:row>
      <xdr:rowOff>0</xdr:rowOff>
    </xdr:from>
    <xdr:ext cx="304800" cy="304800"/>
    <xdr:sp macro="" textlink="">
      <xdr:nvSpPr>
        <xdr:cNvPr id="28" name="AutoShape 3">
          <a:extLst>
            <a:ext uri="{FF2B5EF4-FFF2-40B4-BE49-F238E27FC236}">
              <a16:creationId xmlns:a16="http://schemas.microsoft.com/office/drawing/2014/main" id="{7CA8A03D-A5E9-41CF-A309-3F91AAF0F2CF}"/>
            </a:ext>
          </a:extLst>
        </xdr:cNvPr>
        <xdr:cNvSpPr>
          <a:spLocks noChangeAspect="1" noChangeArrowheads="1"/>
        </xdr:cNvSpPr>
      </xdr:nvSpPr>
      <xdr:spPr bwMode="auto">
        <a:xfrm>
          <a:off x="3657600" y="5054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55</xdr:row>
      <xdr:rowOff>0</xdr:rowOff>
    </xdr:from>
    <xdr:to>
      <xdr:col>1</xdr:col>
      <xdr:colOff>304800</xdr:colOff>
      <xdr:row>55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017DCB60-9BCD-4B44-A6B0-04FB4D5519B7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1421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304800</xdr:colOff>
      <xdr:row>59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5CF6280C-CB01-41F2-8150-5B201B028797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8981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58</xdr:row>
      <xdr:rowOff>0</xdr:rowOff>
    </xdr:from>
    <xdr:to>
      <xdr:col>1</xdr:col>
      <xdr:colOff>304800</xdr:colOff>
      <xdr:row>58</xdr:row>
      <xdr:rowOff>303119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3FE35C01-B344-4F1D-88DC-7E6FB716E17E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25647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304800</xdr:colOff>
      <xdr:row>57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6B2F87E0-9BDC-4280-BDA3-72734D2ECECA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1837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74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4DE26728-7D98-49CF-8F00-05C65B15B52A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7498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75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963EDF01-BD50-4BB8-A86F-35949E55BD26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768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76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15DFD1F1-0BF1-4604-B78F-2B7A619C6B28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8441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77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119D4AAC-9EE4-44D7-A09B-70761BD984B4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9089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81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57BCB448-24FB-4924-9D77-1A6FBA1DA469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0375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82</xdr:row>
      <xdr:rowOff>0</xdr:rowOff>
    </xdr:from>
    <xdr:ext cx="304800" cy="304800"/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5855FFAF-410A-4E39-A530-08EB22B9D274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0565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83</xdr:row>
      <xdr:rowOff>0</xdr:rowOff>
    </xdr:from>
    <xdr:ext cx="304800" cy="304800"/>
    <xdr:sp macro="" textlink="">
      <xdr:nvSpPr>
        <xdr:cNvPr id="28" name="AutoShape 3">
          <a:extLst>
            <a:ext uri="{FF2B5EF4-FFF2-40B4-BE49-F238E27FC236}">
              <a16:creationId xmlns:a16="http://schemas.microsoft.com/office/drawing/2014/main" id="{FF52CA1B-64D4-45A5-BE16-EE24F4AFA925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135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47</xdr:row>
      <xdr:rowOff>0</xdr:rowOff>
    </xdr:from>
    <xdr:to>
      <xdr:col>1</xdr:col>
      <xdr:colOff>304800</xdr:colOff>
      <xdr:row>47</xdr:row>
      <xdr:rowOff>304800</xdr:rowOff>
    </xdr:to>
    <xdr:sp macro="" textlink="">
      <xdr:nvSpPr>
        <xdr:cNvPr id="29" name="AutoShape 2">
          <a:extLst>
            <a:ext uri="{FF2B5EF4-FFF2-40B4-BE49-F238E27FC236}">
              <a16:creationId xmlns:a16="http://schemas.microsoft.com/office/drawing/2014/main" id="{06C5292C-C360-431D-B00F-5F19156E6705}"/>
            </a:ext>
          </a:extLst>
        </xdr:cNvPr>
        <xdr:cNvSpPr>
          <a:spLocks noChangeAspect="1" noChangeArrowheads="1"/>
        </xdr:cNvSpPr>
      </xdr:nvSpPr>
      <xdr:spPr bwMode="auto">
        <a:xfrm>
          <a:off x="0" y="18154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40</xdr:row>
      <xdr:rowOff>0</xdr:rowOff>
    </xdr:from>
    <xdr:to>
      <xdr:col>3</xdr:col>
      <xdr:colOff>304800</xdr:colOff>
      <xdr:row>40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482B2136-7399-4FFC-AE3F-55A4EF808BA3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0774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304800</xdr:colOff>
      <xdr:row>44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C2C053F8-6758-4489-9AEC-EEACD715FB5D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2504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43</xdr:row>
      <xdr:rowOff>0</xdr:rowOff>
    </xdr:from>
    <xdr:to>
      <xdr:col>3</xdr:col>
      <xdr:colOff>304800</xdr:colOff>
      <xdr:row>43</xdr:row>
      <xdr:rowOff>303119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F0B703AB-4EAD-42BC-AE1E-AE6FA3444AAC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19170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304800</xdr:colOff>
      <xdr:row>42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BF7DE5D3-93F9-451D-9B94-299386BDF5E0}"/>
            </a:ext>
          </a:extLst>
        </xdr:cNvPr>
        <xdr:cNvSpPr>
          <a:spLocks noChangeAspect="1" noChangeArrowheads="1"/>
        </xdr:cNvSpPr>
      </xdr:nvSpPr>
      <xdr:spPr bwMode="auto">
        <a:xfrm>
          <a:off x="371475" y="215360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91AAA31C-ECAE-49AD-A944-FF61B9D032F1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6850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9D8E5E6F-CE23-4016-9AAD-EF8058CD003D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7041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61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12BB0D48-92A2-45AF-8AA4-B223FC4F2DB6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7793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62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C2154AE1-E4A1-4D34-9A78-237775B5E5B6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8441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D2FE15AC-BD35-4E7F-AA0E-58471EEC5550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9727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67</xdr:row>
      <xdr:rowOff>0</xdr:rowOff>
    </xdr:from>
    <xdr:ext cx="304800" cy="304800"/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FA88BF62-146F-41C6-B4E8-678582EB8D26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991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68</xdr:row>
      <xdr:rowOff>0</xdr:rowOff>
    </xdr:from>
    <xdr:ext cx="304800" cy="304800"/>
    <xdr:sp macro="" textlink="">
      <xdr:nvSpPr>
        <xdr:cNvPr id="28" name="AutoShape 3">
          <a:extLst>
            <a:ext uri="{FF2B5EF4-FFF2-40B4-BE49-F238E27FC236}">
              <a16:creationId xmlns:a16="http://schemas.microsoft.com/office/drawing/2014/main" id="{DD77C770-CCC8-4F02-93C5-4D0915AE8C1B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0708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32</xdr:row>
      <xdr:rowOff>0</xdr:rowOff>
    </xdr:from>
    <xdr:to>
      <xdr:col>1</xdr:col>
      <xdr:colOff>304800</xdr:colOff>
      <xdr:row>32</xdr:row>
      <xdr:rowOff>304800</xdr:rowOff>
    </xdr:to>
    <xdr:sp macro="" textlink="">
      <xdr:nvSpPr>
        <xdr:cNvPr id="29" name="AutoShape 2">
          <a:extLst>
            <a:ext uri="{FF2B5EF4-FFF2-40B4-BE49-F238E27FC236}">
              <a16:creationId xmlns:a16="http://schemas.microsoft.com/office/drawing/2014/main" id="{9BED8924-6B98-4CD5-AE65-CBDE0CF1D1E8}"/>
            </a:ext>
          </a:extLst>
        </xdr:cNvPr>
        <xdr:cNvSpPr>
          <a:spLocks noChangeAspect="1" noChangeArrowheads="1"/>
        </xdr:cNvSpPr>
      </xdr:nvSpPr>
      <xdr:spPr bwMode="auto">
        <a:xfrm>
          <a:off x="0" y="17506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49</xdr:row>
      <xdr:rowOff>0</xdr:rowOff>
    </xdr:from>
    <xdr:to>
      <xdr:col>3</xdr:col>
      <xdr:colOff>304800</xdr:colOff>
      <xdr:row>49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D17BCE56-625A-4DC3-8FC3-90CFC016FAEA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1602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64594B82-13AD-41AB-B8DC-141786DCA58C}"/>
            </a:ext>
          </a:extLst>
        </xdr:cNvPr>
        <xdr:cNvSpPr>
          <a:spLocks noChangeAspect="1" noChangeArrowheads="1"/>
        </xdr:cNvSpPr>
      </xdr:nvSpPr>
      <xdr:spPr bwMode="auto">
        <a:xfrm>
          <a:off x="371475" y="2307907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52</xdr:row>
      <xdr:rowOff>123825</xdr:rowOff>
    </xdr:from>
    <xdr:to>
      <xdr:col>3</xdr:col>
      <xdr:colOff>304800</xdr:colOff>
      <xdr:row>53</xdr:row>
      <xdr:rowOff>84044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24D67C87-32D0-4273-B419-720EF1E99072}"/>
            </a:ext>
          </a:extLst>
        </xdr:cNvPr>
        <xdr:cNvSpPr>
          <a:spLocks noChangeAspect="1" noChangeArrowheads="1"/>
        </xdr:cNvSpPr>
      </xdr:nvSpPr>
      <xdr:spPr bwMode="auto">
        <a:xfrm>
          <a:off x="3676650" y="232029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304800</xdr:colOff>
      <xdr:row>50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F3BBB9AD-BEEB-4506-A445-272A3B5C5F9D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364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68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688F3647-9F54-4EE9-B8F2-4880503A2730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8622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69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41F1F777-D572-4DA1-BE48-CCCC342D565D}"/>
            </a:ext>
          </a:extLst>
        </xdr:cNvPr>
        <xdr:cNvSpPr>
          <a:spLocks noChangeAspect="1" noChangeArrowheads="1"/>
        </xdr:cNvSpPr>
      </xdr:nvSpPr>
      <xdr:spPr bwMode="auto">
        <a:xfrm>
          <a:off x="3657600" y="2927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73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CAABA3A4-1D0A-4795-B725-34863160D0AA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055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0"/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88A0E665-C921-4BA4-94E7-698C63BBCB38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0746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75</xdr:row>
      <xdr:rowOff>0</xdr:rowOff>
    </xdr:from>
    <xdr:ext cx="304800" cy="304800"/>
    <xdr:sp macro="" textlink="">
      <xdr:nvSpPr>
        <xdr:cNvPr id="28" name="AutoShape 3">
          <a:extLst>
            <a:ext uri="{FF2B5EF4-FFF2-40B4-BE49-F238E27FC236}">
              <a16:creationId xmlns:a16="http://schemas.microsoft.com/office/drawing/2014/main" id="{065CFA01-75B9-48BE-889A-89F00082BA35}"/>
            </a:ext>
          </a:extLst>
        </xdr:cNvPr>
        <xdr:cNvSpPr>
          <a:spLocks noChangeAspect="1" noChangeArrowheads="1"/>
        </xdr:cNvSpPr>
      </xdr:nvSpPr>
      <xdr:spPr bwMode="auto">
        <a:xfrm>
          <a:off x="3657600" y="31537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29" name="AutoShape 2">
          <a:extLst>
            <a:ext uri="{FF2B5EF4-FFF2-40B4-BE49-F238E27FC236}">
              <a16:creationId xmlns:a16="http://schemas.microsoft.com/office/drawing/2014/main" id="{A890C446-0B4A-49B3-8888-D182CF1631DA}"/>
            </a:ext>
          </a:extLst>
        </xdr:cNvPr>
        <xdr:cNvSpPr>
          <a:spLocks noChangeAspect="1" noChangeArrowheads="1"/>
        </xdr:cNvSpPr>
      </xdr:nvSpPr>
      <xdr:spPr bwMode="auto">
        <a:xfrm>
          <a:off x="0" y="18335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51</xdr:row>
      <xdr:rowOff>0</xdr:rowOff>
    </xdr:from>
    <xdr:ext cx="304800" cy="303119"/>
    <xdr:sp macro="" textlink="">
      <xdr:nvSpPr>
        <xdr:cNvPr id="31" name="AutoShape 5">
          <a:extLst>
            <a:ext uri="{FF2B5EF4-FFF2-40B4-BE49-F238E27FC236}">
              <a16:creationId xmlns:a16="http://schemas.microsoft.com/office/drawing/2014/main" id="{4C8F924A-DE59-45A3-9C08-BBDBC1F6B2E7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364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52</xdr:row>
      <xdr:rowOff>0</xdr:rowOff>
    </xdr:from>
    <xdr:ext cx="304800" cy="303119"/>
    <xdr:sp macro="" textlink="">
      <xdr:nvSpPr>
        <xdr:cNvPr id="32" name="AutoShape 5">
          <a:extLst>
            <a:ext uri="{FF2B5EF4-FFF2-40B4-BE49-F238E27FC236}">
              <a16:creationId xmlns:a16="http://schemas.microsoft.com/office/drawing/2014/main" id="{E918960C-5FFD-4A78-A88C-150413E56111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364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53</xdr:row>
      <xdr:rowOff>0</xdr:rowOff>
    </xdr:from>
    <xdr:ext cx="304800" cy="303119"/>
    <xdr:sp macro="" textlink="">
      <xdr:nvSpPr>
        <xdr:cNvPr id="33" name="AutoShape 5">
          <a:extLst>
            <a:ext uri="{FF2B5EF4-FFF2-40B4-BE49-F238E27FC236}">
              <a16:creationId xmlns:a16="http://schemas.microsoft.com/office/drawing/2014/main" id="{F9C87954-809A-49AB-9F69-1B808D04B20B}"/>
            </a:ext>
          </a:extLst>
        </xdr:cNvPr>
        <xdr:cNvSpPr>
          <a:spLocks noChangeAspect="1" noChangeArrowheads="1"/>
        </xdr:cNvSpPr>
      </xdr:nvSpPr>
      <xdr:spPr bwMode="auto">
        <a:xfrm>
          <a:off x="371475" y="22364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29</xdr:row>
      <xdr:rowOff>0</xdr:rowOff>
    </xdr:from>
    <xdr:to>
      <xdr:col>3</xdr:col>
      <xdr:colOff>304800</xdr:colOff>
      <xdr:row>29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A7EA6E73-C475-489C-9972-73BAFA502BA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421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29</xdr:row>
      <xdr:rowOff>0</xdr:rowOff>
    </xdr:from>
    <xdr:to>
      <xdr:col>3</xdr:col>
      <xdr:colOff>304800</xdr:colOff>
      <xdr:row>29</xdr:row>
      <xdr:rowOff>303119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18CE5046-0CEA-4277-A4B1-52A401A057CB}"/>
            </a:ext>
          </a:extLst>
        </xdr:cNvPr>
        <xdr:cNvSpPr>
          <a:spLocks noChangeAspect="1" noChangeArrowheads="1"/>
        </xdr:cNvSpPr>
      </xdr:nvSpPr>
      <xdr:spPr bwMode="auto">
        <a:xfrm>
          <a:off x="3448050" y="189166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11</xdr:col>
      <xdr:colOff>0</xdr:colOff>
      <xdr:row>32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14B27268-E7D4-44E4-8988-BFD7F04EAE6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5212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32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13FD2642-BE4A-468B-B0BD-25D2B722981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5593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32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E0A0E4C4-838B-45A7-8ABD-2065D3D30F3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687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32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4B7054F4-2CC6-47A1-9AB7-745C3695937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070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11</xdr:col>
      <xdr:colOff>0</xdr:colOff>
      <xdr:row>32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17C60380-8AFD-4478-9996-20EBE700B9B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86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41</xdr:row>
      <xdr:rowOff>0</xdr:rowOff>
    </xdr:from>
    <xdr:to>
      <xdr:col>3</xdr:col>
      <xdr:colOff>304800</xdr:colOff>
      <xdr:row>41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9AF06B92-EA5D-4C92-A58A-6C495C9DF60E}"/>
            </a:ext>
          </a:extLst>
        </xdr:cNvPr>
        <xdr:cNvSpPr>
          <a:spLocks noChangeAspect="1" noChangeArrowheads="1"/>
        </xdr:cNvSpPr>
      </xdr:nvSpPr>
      <xdr:spPr bwMode="auto">
        <a:xfrm>
          <a:off x="5743575" y="2291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EFE7024F-8782-4C00-BE69-205A2B9389E4}"/>
            </a:ext>
          </a:extLst>
        </xdr:cNvPr>
        <xdr:cNvSpPr>
          <a:spLocks noChangeAspect="1" noChangeArrowheads="1"/>
        </xdr:cNvSpPr>
      </xdr:nvSpPr>
      <xdr:spPr bwMode="auto">
        <a:xfrm>
          <a:off x="371475" y="2562225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45</xdr:row>
      <xdr:rowOff>123825</xdr:rowOff>
    </xdr:from>
    <xdr:to>
      <xdr:col>3</xdr:col>
      <xdr:colOff>304800</xdr:colOff>
      <xdr:row>45</xdr:row>
      <xdr:rowOff>426944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962F04C7-BACA-440C-992C-5ACFF8AA9AF7}"/>
            </a:ext>
          </a:extLst>
        </xdr:cNvPr>
        <xdr:cNvSpPr>
          <a:spLocks noChangeAspect="1" noChangeArrowheads="1"/>
        </xdr:cNvSpPr>
      </xdr:nvSpPr>
      <xdr:spPr bwMode="auto">
        <a:xfrm>
          <a:off x="5762625" y="257460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91AC90C2-1724-4C01-9C54-6E1099EB79DE}"/>
            </a:ext>
          </a:extLst>
        </xdr:cNvPr>
        <xdr:cNvSpPr>
          <a:spLocks noChangeAspect="1" noChangeArrowheads="1"/>
        </xdr:cNvSpPr>
      </xdr:nvSpPr>
      <xdr:spPr bwMode="auto">
        <a:xfrm>
          <a:off x="371475" y="24269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54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AE0D9B67-D58F-48C1-AAF4-2E28DEC7F16B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430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55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DCDCF5D5-1F53-4F6F-9433-D532F898CB79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4690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942F403B-8A1C-478E-8746-CEB7488FEECD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762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5BD02D6F-B4E7-48D9-9AD8-577D2430D25D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8357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F66CFFD8-0AED-4164-989B-1A7FB81986E5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9090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33</xdr:row>
      <xdr:rowOff>0</xdr:rowOff>
    </xdr:from>
    <xdr:to>
      <xdr:col>1</xdr:col>
      <xdr:colOff>304800</xdr:colOff>
      <xdr:row>33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5844EB91-1281-4C22-B500-3A9997C87C2B}"/>
            </a:ext>
          </a:extLst>
        </xdr:cNvPr>
        <xdr:cNvSpPr>
          <a:spLocks noChangeAspect="1" noChangeArrowheads="1"/>
        </xdr:cNvSpPr>
      </xdr:nvSpPr>
      <xdr:spPr bwMode="auto">
        <a:xfrm>
          <a:off x="0" y="1851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44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C03F3320-3F55-4458-85BC-2324C209138E}"/>
            </a:ext>
          </a:extLst>
        </xdr:cNvPr>
        <xdr:cNvSpPr>
          <a:spLocks noChangeAspect="1" noChangeArrowheads="1"/>
        </xdr:cNvSpPr>
      </xdr:nvSpPr>
      <xdr:spPr bwMode="auto">
        <a:xfrm>
          <a:off x="371475" y="249459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45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EE02C9F1-EDB0-4576-BED9-84113E01798C}"/>
            </a:ext>
          </a:extLst>
        </xdr:cNvPr>
        <xdr:cNvSpPr>
          <a:spLocks noChangeAspect="1" noChangeArrowheads="1"/>
        </xdr:cNvSpPr>
      </xdr:nvSpPr>
      <xdr:spPr bwMode="auto">
        <a:xfrm>
          <a:off x="371475" y="256222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46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0922D9E1-2AC7-4E65-BF2E-D7F81FE1E4E0}"/>
            </a:ext>
          </a:extLst>
        </xdr:cNvPr>
        <xdr:cNvSpPr>
          <a:spLocks noChangeAspect="1" noChangeArrowheads="1"/>
        </xdr:cNvSpPr>
      </xdr:nvSpPr>
      <xdr:spPr bwMode="auto">
        <a:xfrm>
          <a:off x="371475" y="262985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4</xdr:col>
      <xdr:colOff>56029</xdr:colOff>
      <xdr:row>41</xdr:row>
      <xdr:rowOff>13446</xdr:rowOff>
    </xdr:from>
    <xdr:to>
      <xdr:col>5</xdr:col>
      <xdr:colOff>218514</xdr:colOff>
      <xdr:row>41</xdr:row>
      <xdr:rowOff>670671</xdr:rowOff>
    </xdr:to>
    <xdr:grpSp>
      <xdr:nvGrpSpPr>
        <xdr:cNvPr id="3" name="Skupina 2">
          <a:extLst>
            <a:ext uri="{FF2B5EF4-FFF2-40B4-BE49-F238E27FC236}">
              <a16:creationId xmlns:a16="http://schemas.microsoft.com/office/drawing/2014/main" id="{7981C5F3-F889-9375-FEDD-9E00B305FD88}"/>
            </a:ext>
          </a:extLst>
        </xdr:cNvPr>
        <xdr:cNvGrpSpPr/>
      </xdr:nvGrpSpPr>
      <xdr:grpSpPr>
        <a:xfrm>
          <a:off x="5356411" y="17998887"/>
          <a:ext cx="1428750" cy="657225"/>
          <a:chOff x="7810500" y="16463682"/>
          <a:chExt cx="1428750" cy="657225"/>
        </a:xfrm>
      </xdr:grpSpPr>
      <xdr:pic>
        <xdr:nvPicPr>
          <xdr:cNvPr id="54" name="Picture 813">
            <a:extLst>
              <a:ext uri="{FF2B5EF4-FFF2-40B4-BE49-F238E27FC236}">
                <a16:creationId xmlns:a16="http://schemas.microsoft.com/office/drawing/2014/main" id="{B967BC13-4553-408B-BDE3-8DE9F09DEF09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810500" y="16482732"/>
            <a:ext cx="895350" cy="619125"/>
          </a:xfrm>
          <a:prstGeom prst="rect">
            <a:avLst/>
          </a:prstGeom>
        </xdr:spPr>
      </xdr:pic>
      <xdr:pic>
        <xdr:nvPicPr>
          <xdr:cNvPr id="55" name="Picture 815">
            <a:extLst>
              <a:ext uri="{FF2B5EF4-FFF2-40B4-BE49-F238E27FC236}">
                <a16:creationId xmlns:a16="http://schemas.microsoft.com/office/drawing/2014/main" id="{18A5881D-D0F0-411A-A1A4-43E6275EEE3C}"/>
              </a:ext>
            </a:extLst>
          </xdr:cNvPr>
          <xdr:cNvPicPr/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143875" y="16463682"/>
            <a:ext cx="1095375" cy="65722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11206</xdr:colOff>
      <xdr:row>42</xdr:row>
      <xdr:rowOff>56029</xdr:rowOff>
    </xdr:from>
    <xdr:to>
      <xdr:col>5</xdr:col>
      <xdr:colOff>202266</xdr:colOff>
      <xdr:row>42</xdr:row>
      <xdr:rowOff>637054</xdr:rowOff>
    </xdr:to>
    <xdr:grpSp>
      <xdr:nvGrpSpPr>
        <xdr:cNvPr id="2" name="Skupina 1">
          <a:extLst>
            <a:ext uri="{FF2B5EF4-FFF2-40B4-BE49-F238E27FC236}">
              <a16:creationId xmlns:a16="http://schemas.microsoft.com/office/drawing/2014/main" id="{F5CFB9F2-CD78-E314-4904-714C1C8FF0E9}"/>
            </a:ext>
          </a:extLst>
        </xdr:cNvPr>
        <xdr:cNvGrpSpPr/>
      </xdr:nvGrpSpPr>
      <xdr:grpSpPr>
        <a:xfrm>
          <a:off x="5311588" y="18713823"/>
          <a:ext cx="1457325" cy="581025"/>
          <a:chOff x="7810500" y="17178618"/>
          <a:chExt cx="1457325" cy="581025"/>
        </a:xfrm>
      </xdr:grpSpPr>
      <xdr:pic>
        <xdr:nvPicPr>
          <xdr:cNvPr id="56" name="Picture 817">
            <a:extLst>
              <a:ext uri="{FF2B5EF4-FFF2-40B4-BE49-F238E27FC236}">
                <a16:creationId xmlns:a16="http://schemas.microsoft.com/office/drawing/2014/main" id="{FE408F00-6F78-441E-B4F9-5854707DA799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810500" y="17235768"/>
            <a:ext cx="876300" cy="495300"/>
          </a:xfrm>
          <a:prstGeom prst="rect">
            <a:avLst/>
          </a:prstGeom>
        </xdr:spPr>
      </xdr:pic>
      <xdr:pic>
        <xdr:nvPicPr>
          <xdr:cNvPr id="57" name="Picture 819">
            <a:extLst>
              <a:ext uri="{FF2B5EF4-FFF2-40B4-BE49-F238E27FC236}">
                <a16:creationId xmlns:a16="http://schemas.microsoft.com/office/drawing/2014/main" id="{90D6C8E4-84C7-4FC3-B9A9-9FF8A91109D4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220076" y="17178618"/>
            <a:ext cx="1047749" cy="58102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123264</xdr:colOff>
      <xdr:row>43</xdr:row>
      <xdr:rowOff>56029</xdr:rowOff>
    </xdr:from>
    <xdr:to>
      <xdr:col>4</xdr:col>
      <xdr:colOff>1187824</xdr:colOff>
      <xdr:row>43</xdr:row>
      <xdr:rowOff>594739</xdr:rowOff>
    </xdr:to>
    <xdr:grpSp>
      <xdr:nvGrpSpPr>
        <xdr:cNvPr id="7" name="Skupina 6">
          <a:extLst>
            <a:ext uri="{FF2B5EF4-FFF2-40B4-BE49-F238E27FC236}">
              <a16:creationId xmlns:a16="http://schemas.microsoft.com/office/drawing/2014/main" id="{8146346D-F617-537A-AD64-8E35B1101490}"/>
            </a:ext>
          </a:extLst>
        </xdr:cNvPr>
        <xdr:cNvGrpSpPr/>
      </xdr:nvGrpSpPr>
      <xdr:grpSpPr>
        <a:xfrm>
          <a:off x="5423646" y="19386176"/>
          <a:ext cx="1064560" cy="538710"/>
          <a:chOff x="5546911" y="19442205"/>
          <a:chExt cx="1064560" cy="538710"/>
        </a:xfrm>
      </xdr:grpSpPr>
      <xdr:pic>
        <xdr:nvPicPr>
          <xdr:cNvPr id="5" name="Obrázok 4">
            <a:extLst>
              <a:ext uri="{FF2B5EF4-FFF2-40B4-BE49-F238E27FC236}">
                <a16:creationId xmlns:a16="http://schemas.microsoft.com/office/drawing/2014/main" id="{A518DEF6-2E8A-EB62-753D-16845C9EEA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6039970" y="19442205"/>
            <a:ext cx="571501" cy="538710"/>
          </a:xfrm>
          <a:prstGeom prst="rect">
            <a:avLst/>
          </a:prstGeom>
        </xdr:spPr>
      </xdr:pic>
      <xdr:pic>
        <xdr:nvPicPr>
          <xdr:cNvPr id="6" name="Obrázok 5">
            <a:extLst>
              <a:ext uri="{FF2B5EF4-FFF2-40B4-BE49-F238E27FC236}">
                <a16:creationId xmlns:a16="http://schemas.microsoft.com/office/drawing/2014/main" id="{B8DE8092-479E-6F55-CE36-43EBA1F89A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5546911" y="19464617"/>
            <a:ext cx="515471" cy="515471"/>
          </a:xfrm>
          <a:prstGeom prst="rect">
            <a:avLst/>
          </a:prstGeom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52</xdr:row>
      <xdr:rowOff>0</xdr:rowOff>
    </xdr:from>
    <xdr:to>
      <xdr:col>4</xdr:col>
      <xdr:colOff>0</xdr:colOff>
      <xdr:row>52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0D52C392-7245-4154-A88C-D13841AF1677}"/>
            </a:ext>
          </a:extLst>
        </xdr:cNvPr>
        <xdr:cNvSpPr>
          <a:spLocks noChangeAspect="1" noChangeArrowheads="1"/>
        </xdr:cNvSpPr>
      </xdr:nvSpPr>
      <xdr:spPr bwMode="auto">
        <a:xfrm>
          <a:off x="5743575" y="2291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304800</xdr:colOff>
      <xdr:row>56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6217FC3B-10E2-4436-AE98-7C6C4F58B82F}"/>
            </a:ext>
          </a:extLst>
        </xdr:cNvPr>
        <xdr:cNvSpPr>
          <a:spLocks noChangeAspect="1" noChangeArrowheads="1"/>
        </xdr:cNvSpPr>
      </xdr:nvSpPr>
      <xdr:spPr bwMode="auto">
        <a:xfrm>
          <a:off x="371475" y="2562225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56</xdr:row>
      <xdr:rowOff>123825</xdr:rowOff>
    </xdr:from>
    <xdr:to>
      <xdr:col>4</xdr:col>
      <xdr:colOff>0</xdr:colOff>
      <xdr:row>57</xdr:row>
      <xdr:rowOff>79562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B24549EE-908C-4E3A-B66A-4121F0D28D03}"/>
            </a:ext>
          </a:extLst>
        </xdr:cNvPr>
        <xdr:cNvSpPr>
          <a:spLocks noChangeAspect="1" noChangeArrowheads="1"/>
        </xdr:cNvSpPr>
      </xdr:nvSpPr>
      <xdr:spPr bwMode="auto">
        <a:xfrm>
          <a:off x="5762625" y="257460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73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16E9B9F9-CD5C-482D-8804-7D055667E830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430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2700E302-1DA3-46BF-BEB6-A64558049FB0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4690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78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4221FFE1-03E7-4637-A754-B12D800E1D48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762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79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60D5B6AA-7A37-4509-94F4-C2DB65F1AD12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8357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80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184850E5-4CA1-4BD3-8106-B5B12E94F8C4}"/>
            </a:ext>
          </a:extLst>
        </xdr:cNvPr>
        <xdr:cNvSpPr>
          <a:spLocks noChangeAspect="1" noChangeArrowheads="1"/>
        </xdr:cNvSpPr>
      </xdr:nvSpPr>
      <xdr:spPr bwMode="auto">
        <a:xfrm>
          <a:off x="5743575" y="39090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56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8CECD8DA-B024-4672-8E24-812BBF07A14D}"/>
            </a:ext>
          </a:extLst>
        </xdr:cNvPr>
        <xdr:cNvSpPr>
          <a:spLocks noChangeAspect="1" noChangeArrowheads="1"/>
        </xdr:cNvSpPr>
      </xdr:nvSpPr>
      <xdr:spPr bwMode="auto">
        <a:xfrm>
          <a:off x="371475" y="256222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57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7B8DE4F4-4AB3-4B4F-BBAB-AC4A0D37ABEA}"/>
            </a:ext>
          </a:extLst>
        </xdr:cNvPr>
        <xdr:cNvSpPr>
          <a:spLocks noChangeAspect="1" noChangeArrowheads="1"/>
        </xdr:cNvSpPr>
      </xdr:nvSpPr>
      <xdr:spPr bwMode="auto">
        <a:xfrm>
          <a:off x="371475" y="262985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67</xdr:row>
      <xdr:rowOff>0</xdr:rowOff>
    </xdr:from>
    <xdr:to>
      <xdr:col>3</xdr:col>
      <xdr:colOff>304800</xdr:colOff>
      <xdr:row>67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082DFBB8-D186-4ECA-B7C6-00AEE06BADD4}"/>
            </a:ext>
          </a:extLst>
        </xdr:cNvPr>
        <xdr:cNvSpPr>
          <a:spLocks noChangeAspect="1" noChangeArrowheads="1"/>
        </xdr:cNvSpPr>
      </xdr:nvSpPr>
      <xdr:spPr bwMode="auto">
        <a:xfrm>
          <a:off x="7962900" y="1484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304800</xdr:colOff>
      <xdr:row>71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8DB2E833-E8E9-4856-AD3A-18A487C11878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1544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71</xdr:row>
      <xdr:rowOff>123825</xdr:rowOff>
    </xdr:from>
    <xdr:to>
      <xdr:col>3</xdr:col>
      <xdr:colOff>304800</xdr:colOff>
      <xdr:row>72</xdr:row>
      <xdr:rowOff>79561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9373EB67-FB04-4FC4-9CFF-DEAB27F59CCE}"/>
            </a:ext>
          </a:extLst>
        </xdr:cNvPr>
        <xdr:cNvSpPr>
          <a:spLocks noChangeAspect="1" noChangeArrowheads="1"/>
        </xdr:cNvSpPr>
      </xdr:nvSpPr>
      <xdr:spPr bwMode="auto">
        <a:xfrm>
          <a:off x="7981950" y="16278225"/>
          <a:ext cx="304800" cy="30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304800</xdr:colOff>
      <xdr:row>70</xdr:row>
      <xdr:rowOff>561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27B00CF5-1756-464A-BFFE-320566200F42}"/>
            </a:ext>
          </a:extLst>
        </xdr:cNvPr>
        <xdr:cNvSpPr>
          <a:spLocks noChangeAspect="1" noChangeArrowheads="1"/>
        </xdr:cNvSpPr>
      </xdr:nvSpPr>
      <xdr:spPr bwMode="auto">
        <a:xfrm>
          <a:off x="371475" y="15544800"/>
          <a:ext cx="304800" cy="30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88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69424705-150E-434C-8EFE-9815D9A95CC4}"/>
            </a:ext>
          </a:extLst>
        </xdr:cNvPr>
        <xdr:cNvSpPr>
          <a:spLocks noChangeAspect="1" noChangeArrowheads="1"/>
        </xdr:cNvSpPr>
      </xdr:nvSpPr>
      <xdr:spPr bwMode="auto">
        <a:xfrm>
          <a:off x="7962900" y="23402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89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2BF68C5A-1BDE-48F8-ABC2-F380ADB12539}"/>
            </a:ext>
          </a:extLst>
        </xdr:cNvPr>
        <xdr:cNvSpPr>
          <a:spLocks noChangeAspect="1" noChangeArrowheads="1"/>
        </xdr:cNvSpPr>
      </xdr:nvSpPr>
      <xdr:spPr bwMode="auto">
        <a:xfrm>
          <a:off x="7962900" y="23783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93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1C52231A-856A-4F40-A8B4-37585616F3D2}"/>
            </a:ext>
          </a:extLst>
        </xdr:cNvPr>
        <xdr:cNvSpPr>
          <a:spLocks noChangeAspect="1" noChangeArrowheads="1"/>
        </xdr:cNvSpPr>
      </xdr:nvSpPr>
      <xdr:spPr bwMode="auto">
        <a:xfrm>
          <a:off x="7962900" y="26717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94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F21E818F-A1D3-445E-BB3E-E53D5E604CCF}"/>
            </a:ext>
          </a:extLst>
        </xdr:cNvPr>
        <xdr:cNvSpPr>
          <a:spLocks noChangeAspect="1" noChangeArrowheads="1"/>
        </xdr:cNvSpPr>
      </xdr:nvSpPr>
      <xdr:spPr bwMode="auto">
        <a:xfrm>
          <a:off x="7962900" y="27451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95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09307BCD-0B89-473A-BC25-81785B0A5F0B}"/>
            </a:ext>
          </a:extLst>
        </xdr:cNvPr>
        <xdr:cNvSpPr>
          <a:spLocks noChangeAspect="1" noChangeArrowheads="1"/>
        </xdr:cNvSpPr>
      </xdr:nvSpPr>
      <xdr:spPr bwMode="auto">
        <a:xfrm>
          <a:off x="7962900" y="2818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70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D26737F5-2AAA-4856-8314-F3E61FC0A0EF}"/>
            </a:ext>
          </a:extLst>
        </xdr:cNvPr>
        <xdr:cNvSpPr>
          <a:spLocks noChangeAspect="1" noChangeArrowheads="1"/>
        </xdr:cNvSpPr>
      </xdr:nvSpPr>
      <xdr:spPr bwMode="auto">
        <a:xfrm>
          <a:off x="371475" y="158496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71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95948DB2-4190-4A69-B8F9-8FD50D6428DB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1544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72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AA4E52E3-E78B-4825-9045-7AF4D818A0B0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5068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51</xdr:row>
      <xdr:rowOff>0</xdr:rowOff>
    </xdr:from>
    <xdr:to>
      <xdr:col>3</xdr:col>
      <xdr:colOff>304800</xdr:colOff>
      <xdr:row>51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8FE9894D-E018-403D-80D0-A2EDEB14D370}"/>
            </a:ext>
          </a:extLst>
        </xdr:cNvPr>
        <xdr:cNvSpPr>
          <a:spLocks noChangeAspect="1" noChangeArrowheads="1"/>
        </xdr:cNvSpPr>
      </xdr:nvSpPr>
      <xdr:spPr bwMode="auto">
        <a:xfrm>
          <a:off x="4705350" y="14830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304800</xdr:colOff>
      <xdr:row>55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129CCB83-AA5D-4723-B98F-0773DAFC9C4A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13535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55</xdr:row>
      <xdr:rowOff>123825</xdr:rowOff>
    </xdr:from>
    <xdr:to>
      <xdr:col>3</xdr:col>
      <xdr:colOff>304800</xdr:colOff>
      <xdr:row>56</xdr:row>
      <xdr:rowOff>90768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CF1AABFA-2D7D-4483-B6D3-5951BC7E4BCF}"/>
            </a:ext>
          </a:extLst>
        </xdr:cNvPr>
        <xdr:cNvSpPr>
          <a:spLocks noChangeAspect="1" noChangeArrowheads="1"/>
        </xdr:cNvSpPr>
      </xdr:nvSpPr>
      <xdr:spPr bwMode="auto">
        <a:xfrm>
          <a:off x="4724400" y="16259175"/>
          <a:ext cx="304800" cy="308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304800</xdr:colOff>
      <xdr:row>53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872C1836-C8B5-450B-85F1-7F5E0EF88F45}"/>
            </a:ext>
          </a:extLst>
        </xdr:cNvPr>
        <xdr:cNvSpPr>
          <a:spLocks noChangeAspect="1" noChangeArrowheads="1"/>
        </xdr:cNvSpPr>
      </xdr:nvSpPr>
      <xdr:spPr bwMode="auto">
        <a:xfrm>
          <a:off x="371475" y="15525750"/>
          <a:ext cx="304800" cy="30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72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A367164E-84DD-4451-80F0-22BB75B8960C}"/>
            </a:ext>
          </a:extLst>
        </xdr:cNvPr>
        <xdr:cNvSpPr>
          <a:spLocks noChangeAspect="1" noChangeArrowheads="1"/>
        </xdr:cNvSpPr>
      </xdr:nvSpPr>
      <xdr:spPr bwMode="auto">
        <a:xfrm>
          <a:off x="4705350" y="23383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73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3DB6B369-A017-4471-AE3B-78D0C7D99FAE}"/>
            </a:ext>
          </a:extLst>
        </xdr:cNvPr>
        <xdr:cNvSpPr>
          <a:spLocks noChangeAspect="1" noChangeArrowheads="1"/>
        </xdr:cNvSpPr>
      </xdr:nvSpPr>
      <xdr:spPr bwMode="auto">
        <a:xfrm>
          <a:off x="4705350" y="2376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77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A520BA6F-40B0-4CE2-979B-C05F3262DB11}"/>
            </a:ext>
          </a:extLst>
        </xdr:cNvPr>
        <xdr:cNvSpPr>
          <a:spLocks noChangeAspect="1" noChangeArrowheads="1"/>
        </xdr:cNvSpPr>
      </xdr:nvSpPr>
      <xdr:spPr bwMode="auto">
        <a:xfrm>
          <a:off x="4705350" y="26698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78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01CF5FDD-E6BE-47C9-B426-927A9DBFD471}"/>
            </a:ext>
          </a:extLst>
        </xdr:cNvPr>
        <xdr:cNvSpPr>
          <a:spLocks noChangeAspect="1" noChangeArrowheads="1"/>
        </xdr:cNvSpPr>
      </xdr:nvSpPr>
      <xdr:spPr bwMode="auto">
        <a:xfrm>
          <a:off x="4705350" y="2743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79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A962FB4B-1E43-4B12-AEC1-9C8B20620BCB}"/>
            </a:ext>
          </a:extLst>
        </xdr:cNvPr>
        <xdr:cNvSpPr>
          <a:spLocks noChangeAspect="1" noChangeArrowheads="1"/>
        </xdr:cNvSpPr>
      </xdr:nvSpPr>
      <xdr:spPr bwMode="auto">
        <a:xfrm>
          <a:off x="4705350" y="28165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6E54C1E3-62F5-4129-B194-68B4ECC179A3}"/>
            </a:ext>
          </a:extLst>
        </xdr:cNvPr>
        <xdr:cNvSpPr>
          <a:spLocks noChangeAspect="1" noChangeArrowheads="1"/>
        </xdr:cNvSpPr>
      </xdr:nvSpPr>
      <xdr:spPr bwMode="auto">
        <a:xfrm>
          <a:off x="0" y="12468225"/>
          <a:ext cx="304800" cy="307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54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664F4DFF-DC04-4F85-99D6-31F35BAF4E8D}"/>
            </a:ext>
          </a:extLst>
        </xdr:cNvPr>
        <xdr:cNvSpPr>
          <a:spLocks noChangeAspect="1" noChangeArrowheads="1"/>
        </xdr:cNvSpPr>
      </xdr:nvSpPr>
      <xdr:spPr bwMode="auto">
        <a:xfrm>
          <a:off x="371475" y="158305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E4021600-324B-4158-AD46-3881DA5E302D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1353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56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9FF6E713-8DED-493B-8454-620C62E98A23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4877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51</xdr:row>
      <xdr:rowOff>0</xdr:rowOff>
    </xdr:from>
    <xdr:to>
      <xdr:col>2</xdr:col>
      <xdr:colOff>304800</xdr:colOff>
      <xdr:row>51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D418B0E3-DC2E-4C29-8FB0-FFAE604AD9D5}"/>
            </a:ext>
          </a:extLst>
        </xdr:cNvPr>
        <xdr:cNvSpPr>
          <a:spLocks noChangeAspect="1" noChangeArrowheads="1"/>
        </xdr:cNvSpPr>
      </xdr:nvSpPr>
      <xdr:spPr bwMode="auto">
        <a:xfrm>
          <a:off x="7429500" y="1565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304800</xdr:colOff>
      <xdr:row>55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1115A0A7-E500-44C2-ACD5-026366418693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9926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55</xdr:row>
      <xdr:rowOff>123825</xdr:rowOff>
    </xdr:from>
    <xdr:to>
      <xdr:col>2</xdr:col>
      <xdr:colOff>323850</xdr:colOff>
      <xdr:row>56</xdr:row>
      <xdr:rowOff>79561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7B57AD1A-CDA6-495A-AF8A-3BEFB5398B04}"/>
            </a:ext>
          </a:extLst>
        </xdr:cNvPr>
        <xdr:cNvSpPr>
          <a:spLocks noChangeAspect="1" noChangeArrowheads="1"/>
        </xdr:cNvSpPr>
      </xdr:nvSpPr>
      <xdr:spPr bwMode="auto">
        <a:xfrm>
          <a:off x="7448550" y="17116425"/>
          <a:ext cx="304800" cy="30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304800</xdr:colOff>
      <xdr:row>53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D03BCBDF-F7B4-410E-8552-87ECE4939C63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32585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72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80C868A9-183E-4037-8D41-531CCB8C93F1}"/>
            </a:ext>
          </a:extLst>
        </xdr:cNvPr>
        <xdr:cNvSpPr>
          <a:spLocks noChangeAspect="1" noChangeArrowheads="1"/>
        </xdr:cNvSpPr>
      </xdr:nvSpPr>
      <xdr:spPr bwMode="auto">
        <a:xfrm>
          <a:off x="7429500" y="24222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73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99C6D364-AC75-49B4-A5E7-70EA2EDD1E18}"/>
            </a:ext>
          </a:extLst>
        </xdr:cNvPr>
        <xdr:cNvSpPr>
          <a:spLocks noChangeAspect="1" noChangeArrowheads="1"/>
        </xdr:cNvSpPr>
      </xdr:nvSpPr>
      <xdr:spPr bwMode="auto">
        <a:xfrm>
          <a:off x="7429500" y="24603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0D2DD586-5CE3-4E19-9AE9-1555C21BC46A}"/>
            </a:ext>
          </a:extLst>
        </xdr:cNvPr>
        <xdr:cNvSpPr>
          <a:spLocks noChangeAspect="1" noChangeArrowheads="1"/>
        </xdr:cNvSpPr>
      </xdr:nvSpPr>
      <xdr:spPr bwMode="auto">
        <a:xfrm>
          <a:off x="7429500" y="275367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A82E9CCD-A859-45F0-B6A6-B8C7901B0897}"/>
            </a:ext>
          </a:extLst>
        </xdr:cNvPr>
        <xdr:cNvSpPr>
          <a:spLocks noChangeAspect="1" noChangeArrowheads="1"/>
        </xdr:cNvSpPr>
      </xdr:nvSpPr>
      <xdr:spPr bwMode="auto">
        <a:xfrm>
          <a:off x="7429500" y="2827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45B071C4-F953-4896-B61F-5AAA82E6DA0D}"/>
            </a:ext>
          </a:extLst>
        </xdr:cNvPr>
        <xdr:cNvSpPr>
          <a:spLocks noChangeAspect="1" noChangeArrowheads="1"/>
        </xdr:cNvSpPr>
      </xdr:nvSpPr>
      <xdr:spPr bwMode="auto">
        <a:xfrm>
          <a:off x="7429500" y="29003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54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472F8F97-7986-4F0C-9F4A-1E0FC8B13DAF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6592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DE20778F-35BC-4861-B7D6-04E31F62FC11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9926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56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CD9BDC26-51E4-4542-9C56-FF1B61E70DE1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32597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2A38E2BA-3519-4A43-8761-1140070A284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BBF0F96B-D7FE-45A8-85C9-A875E068233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85BB1901-872A-451B-BD39-83C551E7BFD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CBE85F7C-8F39-41B3-A7D4-67739F38CF9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E8A5BC5F-1B8E-40D9-8177-F035CFD8F60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5B33C86E-CE8E-485D-B8EA-AB3C82317E7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31554374-1E2E-4204-B2B9-9C59ABB3DF4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1798E350-59E4-42C5-9D0B-D46B390081B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A2BC9DBE-2BCE-4545-B1E3-0541458D304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61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1456F78E-A1E4-4A4A-A4AA-E059C320323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62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25A86904-6158-4488-819D-8E8E0D4C695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63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0BF9CDF9-BA81-42BD-8C00-41A857718CA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A867EB39-8C24-4739-BC60-2902105AA2E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F58363FB-F55B-4479-B792-B36C7D41078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5BD6D21C-CE28-47E2-83F2-BF05C8B0F13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04F1779D-518B-4275-A3FC-F1896A04E73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21264AAB-087A-4BA5-B75F-8670C7990E57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7B067453-9EAC-4655-893A-8C8AC7722B9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C4CB9575-A976-41D2-A67D-4E065E0CDEA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A81BC80B-DA29-4589-A21A-462B0037F1F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47555E66-64CB-4D98-A1D3-F4B6C4733AF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61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AFCE8ED8-92F2-42E7-A5B7-FEEB22560DF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62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527F3DE7-F1F3-43ED-A2E3-16DFF59FDEC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63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BE569B9A-17D8-47F4-850E-1D9D17563C0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65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322C72E7-D7FB-413E-99BE-A244182A41A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66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EC0D7904-3307-4F9F-9AAA-8ECD5A89A64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67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6603E344-6642-4E95-8515-BBAD87F0F5C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68</xdr:row>
      <xdr:rowOff>0</xdr:rowOff>
    </xdr:from>
    <xdr:ext cx="304800" cy="304800"/>
    <xdr:sp macro="" textlink="">
      <xdr:nvSpPr>
        <xdr:cNvPr id="62" name="AutoShape 3">
          <a:extLst>
            <a:ext uri="{FF2B5EF4-FFF2-40B4-BE49-F238E27FC236}">
              <a16:creationId xmlns:a16="http://schemas.microsoft.com/office/drawing/2014/main" id="{F18C3163-F44F-4815-9E4D-8571201A671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21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4" name="AutoShape 3">
          <a:extLst>
            <a:ext uri="{FF2B5EF4-FFF2-40B4-BE49-F238E27FC236}">
              <a16:creationId xmlns:a16="http://schemas.microsoft.com/office/drawing/2014/main" id="{D33D0CB4-07A2-4429-9EC1-9AFC3A443F24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12" name="AutoShape 3">
          <a:extLst>
            <a:ext uri="{FF2B5EF4-FFF2-40B4-BE49-F238E27FC236}">
              <a16:creationId xmlns:a16="http://schemas.microsoft.com/office/drawing/2014/main" id="{E9A60BE8-6E6F-4342-BF1E-2790894FC2D9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13" name="AutoShape 3">
          <a:extLst>
            <a:ext uri="{FF2B5EF4-FFF2-40B4-BE49-F238E27FC236}">
              <a16:creationId xmlns:a16="http://schemas.microsoft.com/office/drawing/2014/main" id="{1F1B7CD8-9928-431F-8897-2E6A4183DB30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15" name="AutoShape 3">
          <a:extLst>
            <a:ext uri="{FF2B5EF4-FFF2-40B4-BE49-F238E27FC236}">
              <a16:creationId xmlns:a16="http://schemas.microsoft.com/office/drawing/2014/main" id="{DF18960E-BF6A-48A8-BCAB-DC579D91F3F8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17" name="AutoShape 3">
          <a:extLst>
            <a:ext uri="{FF2B5EF4-FFF2-40B4-BE49-F238E27FC236}">
              <a16:creationId xmlns:a16="http://schemas.microsoft.com/office/drawing/2014/main" id="{9C68DBE0-0DEE-4F53-8EA4-CEEF8BF600D8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58BF15E6-C03C-47E2-8CE4-C40F2E9B4BD7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47C60B35-4799-492F-86CC-FAD8DAA7FD45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A95583A6-43E7-42FA-9D21-0021E5C89A82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63" name="AutoShape 3">
          <a:extLst>
            <a:ext uri="{FF2B5EF4-FFF2-40B4-BE49-F238E27FC236}">
              <a16:creationId xmlns:a16="http://schemas.microsoft.com/office/drawing/2014/main" id="{1C336EB2-E3F9-458E-8780-E721F98C40D2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61</xdr:row>
      <xdr:rowOff>0</xdr:rowOff>
    </xdr:from>
    <xdr:ext cx="304800" cy="304800"/>
    <xdr:sp macro="" textlink="">
      <xdr:nvSpPr>
        <xdr:cNvPr id="64" name="AutoShape 3">
          <a:extLst>
            <a:ext uri="{FF2B5EF4-FFF2-40B4-BE49-F238E27FC236}">
              <a16:creationId xmlns:a16="http://schemas.microsoft.com/office/drawing/2014/main" id="{204A8636-86BB-4256-B03C-434BDE24BF04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62</xdr:row>
      <xdr:rowOff>0</xdr:rowOff>
    </xdr:from>
    <xdr:ext cx="304800" cy="304800"/>
    <xdr:sp macro="" textlink="">
      <xdr:nvSpPr>
        <xdr:cNvPr id="65" name="AutoShape 3">
          <a:extLst>
            <a:ext uri="{FF2B5EF4-FFF2-40B4-BE49-F238E27FC236}">
              <a16:creationId xmlns:a16="http://schemas.microsoft.com/office/drawing/2014/main" id="{031CBD09-0FC3-4E6C-9909-87100C7A8D36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63</xdr:row>
      <xdr:rowOff>0</xdr:rowOff>
    </xdr:from>
    <xdr:ext cx="304800" cy="304800"/>
    <xdr:sp macro="" textlink="">
      <xdr:nvSpPr>
        <xdr:cNvPr id="66" name="AutoShape 3">
          <a:extLst>
            <a:ext uri="{FF2B5EF4-FFF2-40B4-BE49-F238E27FC236}">
              <a16:creationId xmlns:a16="http://schemas.microsoft.com/office/drawing/2014/main" id="{D4894688-4CCF-4E76-BC12-4D9A99F72753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64</xdr:row>
      <xdr:rowOff>0</xdr:rowOff>
    </xdr:from>
    <xdr:ext cx="304800" cy="304800"/>
    <xdr:sp macro="" textlink="">
      <xdr:nvSpPr>
        <xdr:cNvPr id="67" name="AutoShape 3">
          <a:extLst>
            <a:ext uri="{FF2B5EF4-FFF2-40B4-BE49-F238E27FC236}">
              <a16:creationId xmlns:a16="http://schemas.microsoft.com/office/drawing/2014/main" id="{CDDEFE3C-3E7E-4548-95C2-178B1795882B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65</xdr:row>
      <xdr:rowOff>0</xdr:rowOff>
    </xdr:from>
    <xdr:ext cx="304800" cy="304800"/>
    <xdr:sp macro="" textlink="">
      <xdr:nvSpPr>
        <xdr:cNvPr id="68" name="AutoShape 3">
          <a:extLst>
            <a:ext uri="{FF2B5EF4-FFF2-40B4-BE49-F238E27FC236}">
              <a16:creationId xmlns:a16="http://schemas.microsoft.com/office/drawing/2014/main" id="{628C026C-193F-4235-8E93-5217BDAC0CF7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66</xdr:row>
      <xdr:rowOff>0</xdr:rowOff>
    </xdr:from>
    <xdr:ext cx="304800" cy="304800"/>
    <xdr:sp macro="" textlink="">
      <xdr:nvSpPr>
        <xdr:cNvPr id="69" name="AutoShape 3">
          <a:extLst>
            <a:ext uri="{FF2B5EF4-FFF2-40B4-BE49-F238E27FC236}">
              <a16:creationId xmlns:a16="http://schemas.microsoft.com/office/drawing/2014/main" id="{CBCE9611-64DD-4E5B-8810-DFF96C54AD33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67</xdr:row>
      <xdr:rowOff>0</xdr:rowOff>
    </xdr:from>
    <xdr:ext cx="304800" cy="304800"/>
    <xdr:sp macro="" textlink="">
      <xdr:nvSpPr>
        <xdr:cNvPr id="70" name="AutoShape 3">
          <a:extLst>
            <a:ext uri="{FF2B5EF4-FFF2-40B4-BE49-F238E27FC236}">
              <a16:creationId xmlns:a16="http://schemas.microsoft.com/office/drawing/2014/main" id="{0113ECFD-1EB1-4377-B99D-395F7E99F55B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68</xdr:row>
      <xdr:rowOff>0</xdr:rowOff>
    </xdr:from>
    <xdr:ext cx="304800" cy="304800"/>
    <xdr:sp macro="" textlink="">
      <xdr:nvSpPr>
        <xdr:cNvPr id="71" name="AutoShape 3">
          <a:extLst>
            <a:ext uri="{FF2B5EF4-FFF2-40B4-BE49-F238E27FC236}">
              <a16:creationId xmlns:a16="http://schemas.microsoft.com/office/drawing/2014/main" id="{6A3CDE5F-F3E8-4877-835A-291EF9FE8904}"/>
            </a:ext>
          </a:extLst>
        </xdr:cNvPr>
        <xdr:cNvSpPr>
          <a:spLocks noChangeAspect="1" noChangeArrowheads="1"/>
        </xdr:cNvSpPr>
      </xdr:nvSpPr>
      <xdr:spPr bwMode="auto">
        <a:xfrm>
          <a:off x="3350559" y="15934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50</xdr:row>
      <xdr:rowOff>0</xdr:rowOff>
    </xdr:from>
    <xdr:to>
      <xdr:col>3</xdr:col>
      <xdr:colOff>304800</xdr:colOff>
      <xdr:row>50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B06D1631-1533-49DB-8FAF-1852303A28E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7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304800</xdr:colOff>
      <xdr:row>54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08B78AEE-0BF7-4D52-B8CC-C8DF82A8270D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1450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19050</xdr:colOff>
      <xdr:row>54</xdr:row>
      <xdr:rowOff>123825</xdr:rowOff>
    </xdr:from>
    <xdr:to>
      <xdr:col>3</xdr:col>
      <xdr:colOff>323850</xdr:colOff>
      <xdr:row>55</xdr:row>
      <xdr:rowOff>79562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3CABA855-E6CB-47D9-A3BA-A8190FE5184D}"/>
            </a:ext>
          </a:extLst>
        </xdr:cNvPr>
        <xdr:cNvSpPr>
          <a:spLocks noChangeAspect="1" noChangeArrowheads="1"/>
        </xdr:cNvSpPr>
      </xdr:nvSpPr>
      <xdr:spPr bwMode="auto">
        <a:xfrm>
          <a:off x="3448050" y="17268825"/>
          <a:ext cx="304800" cy="29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8E47FA58-F198-482F-B383-F340A2C88355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4592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71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F7C0AB6C-962E-49AF-A055-387B1D14965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3088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72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5B20DC98-FC44-49DC-BF10-94FC079D843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3469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76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0276906C-A71C-430F-A4EE-F5E8971F0DE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6403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77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67FE075F-0052-4642-B74E-CBE72BDC255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13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78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07889FF2-2F89-40CB-B10E-5D4219E13ED7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870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42</xdr:row>
      <xdr:rowOff>0</xdr:rowOff>
    </xdr:from>
    <xdr:to>
      <xdr:col>1</xdr:col>
      <xdr:colOff>304800</xdr:colOff>
      <xdr:row>42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C07EEEBD-3205-475F-AA87-47CAEAA71FDE}"/>
            </a:ext>
          </a:extLst>
        </xdr:cNvPr>
        <xdr:cNvSpPr>
          <a:spLocks noChangeAspect="1" noChangeArrowheads="1"/>
        </xdr:cNvSpPr>
      </xdr:nvSpPr>
      <xdr:spPr bwMode="auto">
        <a:xfrm>
          <a:off x="0" y="1310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53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38A7C8AF-F24F-4518-9E8A-6793898C555A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8021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54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C496CFF5-1821-42E9-BF5C-02C711CE1628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1450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55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A430D7DB-CD87-497D-BFC3-4228763705DE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4879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176D3B6F-621E-4020-8738-5FD5ADACC1B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11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52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F43AD6C1-20D9-435D-A688-C874559C6A1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459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53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EF0F7C94-0103-41A3-96EA-3124F8F1BA0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802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6BDB6AB4-006C-41DC-B9A6-B609B97744E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145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55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410FEC4B-27CD-45E4-AF69-14038102C48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487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56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A20FBE13-315D-4A1F-AC21-E718AEF2554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830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57F262D1-6CA4-4064-AA4F-57579DDB6EF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17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58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4575CBDD-457B-48C5-8B0E-9CF318880EB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51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6BD66206-381F-49FB-A0BC-687D890BCAE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859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94E86C8C-4513-4204-96D3-EE884FCC1B0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20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61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72B27E75-8EB9-40FB-A21A-56A0BFDDD1F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545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62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50E42D37-B0AE-45A6-94F7-A95EF957562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888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51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79C61DAB-B5BA-4A4B-9EC7-3F2B88E76B5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11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52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CA9F12E5-DBAC-4A86-92BC-869E2052E54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459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53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52F916FA-FB0F-49D9-892F-F2B606293F0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802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54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F71D1D23-1E4D-4FBD-8857-C3F3F42C1F2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145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55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0364D7CD-CE63-48C1-83E0-61FA2C6ECCF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487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56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A4223C49-5029-470A-97FB-2FDADF90389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830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C0823257-293C-42E7-AFFF-5C3470BB8F2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17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58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EF7504F1-00B2-4739-AAA4-884C596AE3B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51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59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3A38AAC6-1DB2-4004-9BF5-3813AB756123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859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60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4FAEA9E6-1992-42F4-B70C-C8100F057FC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20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61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270AAB46-073F-4259-9FFE-11D0FDEEF35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545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62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57C12D37-D08A-4BCE-B4F4-B8B98285585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888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63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2ACD7D47-AA4C-4726-B4E4-80638E8541E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231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F0CA1554-CE91-4C06-8C1D-E47CF56A3F7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574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65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C7738912-60E8-435E-817C-6737AF20C90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916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453ED78D-F41B-43F3-AC72-FF284BEB9EB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1259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67</xdr:row>
      <xdr:rowOff>0</xdr:rowOff>
    </xdr:from>
    <xdr:ext cx="304800" cy="304800"/>
    <xdr:sp macro="" textlink="">
      <xdr:nvSpPr>
        <xdr:cNvPr id="62" name="AutoShape 3">
          <a:extLst>
            <a:ext uri="{FF2B5EF4-FFF2-40B4-BE49-F238E27FC236}">
              <a16:creationId xmlns:a16="http://schemas.microsoft.com/office/drawing/2014/main" id="{BD8003D0-E453-476E-BC37-5CE2C8F88D93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1602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04800"/>
    <xdr:sp macro="" textlink="">
      <xdr:nvSpPr>
        <xdr:cNvPr id="4" name="AutoShape 3">
          <a:extLst>
            <a:ext uri="{FF2B5EF4-FFF2-40B4-BE49-F238E27FC236}">
              <a16:creationId xmlns:a16="http://schemas.microsoft.com/office/drawing/2014/main" id="{91BD26A0-4CE2-4791-905B-1797E014B49C}"/>
            </a:ext>
          </a:extLst>
        </xdr:cNvPr>
        <xdr:cNvSpPr>
          <a:spLocks noChangeAspect="1" noChangeArrowheads="1"/>
        </xdr:cNvSpPr>
      </xdr:nvSpPr>
      <xdr:spPr bwMode="auto">
        <a:xfrm>
          <a:off x="3009900" y="18087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04800"/>
    <xdr:sp macro="" textlink="">
      <xdr:nvSpPr>
        <xdr:cNvPr id="12" name="AutoShape 3">
          <a:extLst>
            <a:ext uri="{FF2B5EF4-FFF2-40B4-BE49-F238E27FC236}">
              <a16:creationId xmlns:a16="http://schemas.microsoft.com/office/drawing/2014/main" id="{0C3A08CA-62F9-4287-B996-CBE4384F9670}"/>
            </a:ext>
          </a:extLst>
        </xdr:cNvPr>
        <xdr:cNvSpPr>
          <a:spLocks noChangeAspect="1" noChangeArrowheads="1"/>
        </xdr:cNvSpPr>
      </xdr:nvSpPr>
      <xdr:spPr bwMode="auto">
        <a:xfrm>
          <a:off x="3009900" y="18087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04800"/>
    <xdr:sp macro="" textlink="">
      <xdr:nvSpPr>
        <xdr:cNvPr id="17" name="AutoShape 3">
          <a:extLst>
            <a:ext uri="{FF2B5EF4-FFF2-40B4-BE49-F238E27FC236}">
              <a16:creationId xmlns:a16="http://schemas.microsoft.com/office/drawing/2014/main" id="{670F9B52-7089-490E-8856-31C80970F65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C25DDD78-058D-4505-B449-0B596BCC264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04800"/>
    <xdr:sp macro="" textlink="">
      <xdr:nvSpPr>
        <xdr:cNvPr id="63" name="AutoShape 3">
          <a:extLst>
            <a:ext uri="{FF2B5EF4-FFF2-40B4-BE49-F238E27FC236}">
              <a16:creationId xmlns:a16="http://schemas.microsoft.com/office/drawing/2014/main" id="{7CD97392-B212-4A65-8248-026DBBC62004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04800"/>
    <xdr:sp macro="" textlink="">
      <xdr:nvSpPr>
        <xdr:cNvPr id="64" name="AutoShape 3">
          <a:extLst>
            <a:ext uri="{FF2B5EF4-FFF2-40B4-BE49-F238E27FC236}">
              <a16:creationId xmlns:a16="http://schemas.microsoft.com/office/drawing/2014/main" id="{BF7C698F-1E8A-4955-BCBA-BE7D9101643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04800"/>
    <xdr:sp macro="" textlink="">
      <xdr:nvSpPr>
        <xdr:cNvPr id="65" name="AutoShape 3">
          <a:extLst>
            <a:ext uri="{FF2B5EF4-FFF2-40B4-BE49-F238E27FC236}">
              <a16:creationId xmlns:a16="http://schemas.microsoft.com/office/drawing/2014/main" id="{6A0D8356-79CC-4EA1-9711-B945D2EA0C50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04800"/>
    <xdr:sp macro="" textlink="">
      <xdr:nvSpPr>
        <xdr:cNvPr id="66" name="AutoShape 3">
          <a:extLst>
            <a:ext uri="{FF2B5EF4-FFF2-40B4-BE49-F238E27FC236}">
              <a16:creationId xmlns:a16="http://schemas.microsoft.com/office/drawing/2014/main" id="{9AD06FBE-4B2D-4CF9-9DEB-A132CB51D414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04800"/>
    <xdr:sp macro="" textlink="">
      <xdr:nvSpPr>
        <xdr:cNvPr id="67" name="AutoShape 3">
          <a:extLst>
            <a:ext uri="{FF2B5EF4-FFF2-40B4-BE49-F238E27FC236}">
              <a16:creationId xmlns:a16="http://schemas.microsoft.com/office/drawing/2014/main" id="{B0B41FD0-C28C-403C-93AC-1E6560345EC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386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04800"/>
    <xdr:sp macro="" textlink="">
      <xdr:nvSpPr>
        <xdr:cNvPr id="73" name="AutoShape 3">
          <a:extLst>
            <a:ext uri="{FF2B5EF4-FFF2-40B4-BE49-F238E27FC236}">
              <a16:creationId xmlns:a16="http://schemas.microsoft.com/office/drawing/2014/main" id="{E2A47F45-2C6F-4AA1-98DF-719F9A052DA5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9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04800"/>
    <xdr:sp macro="" textlink="">
      <xdr:nvSpPr>
        <xdr:cNvPr id="74" name="AutoShape 3">
          <a:extLst>
            <a:ext uri="{FF2B5EF4-FFF2-40B4-BE49-F238E27FC236}">
              <a16:creationId xmlns:a16="http://schemas.microsoft.com/office/drawing/2014/main" id="{4CCE0415-8EA4-49DD-858F-74702393FD5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9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</xdr:row>
      <xdr:rowOff>0</xdr:rowOff>
    </xdr:from>
    <xdr:ext cx="304800" cy="304800"/>
    <xdr:sp macro="" textlink="">
      <xdr:nvSpPr>
        <xdr:cNvPr id="75" name="AutoShape 3">
          <a:extLst>
            <a:ext uri="{FF2B5EF4-FFF2-40B4-BE49-F238E27FC236}">
              <a16:creationId xmlns:a16="http://schemas.microsoft.com/office/drawing/2014/main" id="{D936CEFD-85AB-42C5-B4F9-BD028A85CB8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07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</xdr:row>
      <xdr:rowOff>0</xdr:rowOff>
    </xdr:from>
    <xdr:ext cx="304800" cy="304800"/>
    <xdr:sp macro="" textlink="">
      <xdr:nvSpPr>
        <xdr:cNvPr id="76" name="AutoShape 3">
          <a:extLst>
            <a:ext uri="{FF2B5EF4-FFF2-40B4-BE49-F238E27FC236}">
              <a16:creationId xmlns:a16="http://schemas.microsoft.com/office/drawing/2014/main" id="{93C0E667-583C-482E-8413-35C59F992F6E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07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</xdr:row>
      <xdr:rowOff>0</xdr:rowOff>
    </xdr:from>
    <xdr:ext cx="304800" cy="304800"/>
    <xdr:sp macro="" textlink="">
      <xdr:nvSpPr>
        <xdr:cNvPr id="77" name="AutoShape 3">
          <a:extLst>
            <a:ext uri="{FF2B5EF4-FFF2-40B4-BE49-F238E27FC236}">
              <a16:creationId xmlns:a16="http://schemas.microsoft.com/office/drawing/2014/main" id="{954170A1-881B-46E8-91C3-B7E39B10F56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</xdr:row>
      <xdr:rowOff>0</xdr:rowOff>
    </xdr:from>
    <xdr:ext cx="304800" cy="304800"/>
    <xdr:sp macro="" textlink="">
      <xdr:nvSpPr>
        <xdr:cNvPr id="78" name="AutoShape 3">
          <a:extLst>
            <a:ext uri="{FF2B5EF4-FFF2-40B4-BE49-F238E27FC236}">
              <a16:creationId xmlns:a16="http://schemas.microsoft.com/office/drawing/2014/main" id="{C7E1B8F9-F995-4C4F-9187-800EF75F5303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</xdr:row>
      <xdr:rowOff>0</xdr:rowOff>
    </xdr:from>
    <xdr:ext cx="304800" cy="304800"/>
    <xdr:sp macro="" textlink="">
      <xdr:nvSpPr>
        <xdr:cNvPr id="79" name="AutoShape 3">
          <a:extLst>
            <a:ext uri="{FF2B5EF4-FFF2-40B4-BE49-F238E27FC236}">
              <a16:creationId xmlns:a16="http://schemas.microsoft.com/office/drawing/2014/main" id="{80EA30EA-ABA2-4E81-95FA-5B8458E94173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</xdr:row>
      <xdr:rowOff>0</xdr:rowOff>
    </xdr:from>
    <xdr:ext cx="304800" cy="304800"/>
    <xdr:sp macro="" textlink="">
      <xdr:nvSpPr>
        <xdr:cNvPr id="80" name="AutoShape 3">
          <a:extLst>
            <a:ext uri="{FF2B5EF4-FFF2-40B4-BE49-F238E27FC236}">
              <a16:creationId xmlns:a16="http://schemas.microsoft.com/office/drawing/2014/main" id="{B884ADE5-FAC8-42E4-B828-3FAA56FBDE3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</xdr:row>
      <xdr:rowOff>0</xdr:rowOff>
    </xdr:from>
    <xdr:ext cx="304800" cy="304800"/>
    <xdr:sp macro="" textlink="">
      <xdr:nvSpPr>
        <xdr:cNvPr id="81" name="AutoShape 3">
          <a:extLst>
            <a:ext uri="{FF2B5EF4-FFF2-40B4-BE49-F238E27FC236}">
              <a16:creationId xmlns:a16="http://schemas.microsoft.com/office/drawing/2014/main" id="{D41B6366-6D73-47AE-8CAE-7EC56282C3A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</xdr:row>
      <xdr:rowOff>0</xdr:rowOff>
    </xdr:from>
    <xdr:ext cx="304800" cy="304800"/>
    <xdr:sp macro="" textlink="">
      <xdr:nvSpPr>
        <xdr:cNvPr id="82" name="AutoShape 3">
          <a:extLst>
            <a:ext uri="{FF2B5EF4-FFF2-40B4-BE49-F238E27FC236}">
              <a16:creationId xmlns:a16="http://schemas.microsoft.com/office/drawing/2014/main" id="{8200D6FC-503C-4A87-AE6A-D137D28C545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3" name="AutoShape 3">
          <a:extLst>
            <a:ext uri="{FF2B5EF4-FFF2-40B4-BE49-F238E27FC236}">
              <a16:creationId xmlns:a16="http://schemas.microsoft.com/office/drawing/2014/main" id="{1122B70D-4677-4135-9547-F7F9FB39A120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4" name="AutoShape 3">
          <a:extLst>
            <a:ext uri="{FF2B5EF4-FFF2-40B4-BE49-F238E27FC236}">
              <a16:creationId xmlns:a16="http://schemas.microsoft.com/office/drawing/2014/main" id="{DCEBCB9D-ECEF-49A3-B93B-896E23050EF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5" name="AutoShape 3">
          <a:extLst>
            <a:ext uri="{FF2B5EF4-FFF2-40B4-BE49-F238E27FC236}">
              <a16:creationId xmlns:a16="http://schemas.microsoft.com/office/drawing/2014/main" id="{8E0A6A13-2266-42E2-97CC-4829A0A3097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6" name="AutoShape 3">
          <a:extLst>
            <a:ext uri="{FF2B5EF4-FFF2-40B4-BE49-F238E27FC236}">
              <a16:creationId xmlns:a16="http://schemas.microsoft.com/office/drawing/2014/main" id="{87540226-90D6-499C-BB86-2BC474601C9A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7" name="AutoShape 3">
          <a:extLst>
            <a:ext uri="{FF2B5EF4-FFF2-40B4-BE49-F238E27FC236}">
              <a16:creationId xmlns:a16="http://schemas.microsoft.com/office/drawing/2014/main" id="{47E33BB7-436F-4BAB-93D4-C9CA9CFE99C3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</xdr:row>
      <xdr:rowOff>0</xdr:rowOff>
    </xdr:from>
    <xdr:ext cx="304800" cy="304800"/>
    <xdr:sp macro="" textlink="">
      <xdr:nvSpPr>
        <xdr:cNvPr id="88" name="AutoShape 3">
          <a:extLst>
            <a:ext uri="{FF2B5EF4-FFF2-40B4-BE49-F238E27FC236}">
              <a16:creationId xmlns:a16="http://schemas.microsoft.com/office/drawing/2014/main" id="{0729E975-D132-4B69-9886-96F2C4E2D99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89" name="AutoShape 3">
          <a:extLst>
            <a:ext uri="{FF2B5EF4-FFF2-40B4-BE49-F238E27FC236}">
              <a16:creationId xmlns:a16="http://schemas.microsoft.com/office/drawing/2014/main" id="{AB608C3E-C6A8-4D60-89E3-60DC9BCB2F6E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90" name="AutoShape 3">
          <a:extLst>
            <a:ext uri="{FF2B5EF4-FFF2-40B4-BE49-F238E27FC236}">
              <a16:creationId xmlns:a16="http://schemas.microsoft.com/office/drawing/2014/main" id="{DC0A1E83-D6B2-4A2F-B1FC-A22690B945F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91" name="AutoShape 3">
          <a:extLst>
            <a:ext uri="{FF2B5EF4-FFF2-40B4-BE49-F238E27FC236}">
              <a16:creationId xmlns:a16="http://schemas.microsoft.com/office/drawing/2014/main" id="{C08B1FC9-A002-4965-83DE-B9388F918CF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92" name="AutoShape 3">
          <a:extLst>
            <a:ext uri="{FF2B5EF4-FFF2-40B4-BE49-F238E27FC236}">
              <a16:creationId xmlns:a16="http://schemas.microsoft.com/office/drawing/2014/main" id="{035E738E-4C8A-435E-92D3-72ABFFE9097F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93" name="AutoShape 3">
          <a:extLst>
            <a:ext uri="{FF2B5EF4-FFF2-40B4-BE49-F238E27FC236}">
              <a16:creationId xmlns:a16="http://schemas.microsoft.com/office/drawing/2014/main" id="{D5A6FB33-4AFC-495B-ACC9-2272EEA13C0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</xdr:row>
      <xdr:rowOff>0</xdr:rowOff>
    </xdr:from>
    <xdr:ext cx="304800" cy="304800"/>
    <xdr:sp macro="" textlink="">
      <xdr:nvSpPr>
        <xdr:cNvPr id="94" name="AutoShape 3">
          <a:extLst>
            <a:ext uri="{FF2B5EF4-FFF2-40B4-BE49-F238E27FC236}">
              <a16:creationId xmlns:a16="http://schemas.microsoft.com/office/drawing/2014/main" id="{3FDAAF88-1FF7-444B-B0C5-53E88D4A10D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95" name="AutoShape 3">
          <a:extLst>
            <a:ext uri="{FF2B5EF4-FFF2-40B4-BE49-F238E27FC236}">
              <a16:creationId xmlns:a16="http://schemas.microsoft.com/office/drawing/2014/main" id="{D314FAED-8FCB-4396-B4F2-2522C7956896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96" name="AutoShape 3">
          <a:extLst>
            <a:ext uri="{FF2B5EF4-FFF2-40B4-BE49-F238E27FC236}">
              <a16:creationId xmlns:a16="http://schemas.microsoft.com/office/drawing/2014/main" id="{FC9C618C-D800-451E-8280-9935EAA3DA1A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97" name="AutoShape 3">
          <a:extLst>
            <a:ext uri="{FF2B5EF4-FFF2-40B4-BE49-F238E27FC236}">
              <a16:creationId xmlns:a16="http://schemas.microsoft.com/office/drawing/2014/main" id="{F61C9893-3864-494B-A9B6-87DC2D73EC86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98" name="AutoShape 3">
          <a:extLst>
            <a:ext uri="{FF2B5EF4-FFF2-40B4-BE49-F238E27FC236}">
              <a16:creationId xmlns:a16="http://schemas.microsoft.com/office/drawing/2014/main" id="{FBDB30C3-936D-4C31-A5E6-ECF3F018440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99" name="AutoShape 3">
          <a:extLst>
            <a:ext uri="{FF2B5EF4-FFF2-40B4-BE49-F238E27FC236}">
              <a16:creationId xmlns:a16="http://schemas.microsoft.com/office/drawing/2014/main" id="{9EF8F04D-2A17-41BA-9BC2-427B13B7E0A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</xdr:row>
      <xdr:rowOff>0</xdr:rowOff>
    </xdr:from>
    <xdr:ext cx="304800" cy="304800"/>
    <xdr:sp macro="" textlink="">
      <xdr:nvSpPr>
        <xdr:cNvPr id="100" name="AutoShape 3">
          <a:extLst>
            <a:ext uri="{FF2B5EF4-FFF2-40B4-BE49-F238E27FC236}">
              <a16:creationId xmlns:a16="http://schemas.microsoft.com/office/drawing/2014/main" id="{95BBFC39-E01E-4643-8977-7FA670C09AF0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1" name="AutoShape 3">
          <a:extLst>
            <a:ext uri="{FF2B5EF4-FFF2-40B4-BE49-F238E27FC236}">
              <a16:creationId xmlns:a16="http://schemas.microsoft.com/office/drawing/2014/main" id="{7695F4ED-E9F0-4999-9DEE-09DDF92F15E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2" name="AutoShape 3">
          <a:extLst>
            <a:ext uri="{FF2B5EF4-FFF2-40B4-BE49-F238E27FC236}">
              <a16:creationId xmlns:a16="http://schemas.microsoft.com/office/drawing/2014/main" id="{B94E0701-5354-431C-A909-55C08C0A42E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3" name="AutoShape 3">
          <a:extLst>
            <a:ext uri="{FF2B5EF4-FFF2-40B4-BE49-F238E27FC236}">
              <a16:creationId xmlns:a16="http://schemas.microsoft.com/office/drawing/2014/main" id="{F80B1871-5387-4E47-B550-7327F1F0B8CC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4" name="AutoShape 3">
          <a:extLst>
            <a:ext uri="{FF2B5EF4-FFF2-40B4-BE49-F238E27FC236}">
              <a16:creationId xmlns:a16="http://schemas.microsoft.com/office/drawing/2014/main" id="{BE13AF1E-333A-42C6-B85B-3C6081DFE1A4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5" name="AutoShape 3">
          <a:extLst>
            <a:ext uri="{FF2B5EF4-FFF2-40B4-BE49-F238E27FC236}">
              <a16:creationId xmlns:a16="http://schemas.microsoft.com/office/drawing/2014/main" id="{B7602194-585E-43EB-B794-76B6A2D0C6AC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</xdr:row>
      <xdr:rowOff>0</xdr:rowOff>
    </xdr:from>
    <xdr:ext cx="304800" cy="304800"/>
    <xdr:sp macro="" textlink="">
      <xdr:nvSpPr>
        <xdr:cNvPr id="106" name="AutoShape 3">
          <a:extLst>
            <a:ext uri="{FF2B5EF4-FFF2-40B4-BE49-F238E27FC236}">
              <a16:creationId xmlns:a16="http://schemas.microsoft.com/office/drawing/2014/main" id="{C4578FAB-E575-4591-9A32-F75A0C1345D6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07" name="AutoShape 3">
          <a:extLst>
            <a:ext uri="{FF2B5EF4-FFF2-40B4-BE49-F238E27FC236}">
              <a16:creationId xmlns:a16="http://schemas.microsoft.com/office/drawing/2014/main" id="{48194D50-060D-45EB-AE0A-EF9FE6AD2ADE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08" name="AutoShape 3">
          <a:extLst>
            <a:ext uri="{FF2B5EF4-FFF2-40B4-BE49-F238E27FC236}">
              <a16:creationId xmlns:a16="http://schemas.microsoft.com/office/drawing/2014/main" id="{359A248F-02A1-4B90-8F5D-71896FF1C3FE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09" name="AutoShape 3">
          <a:extLst>
            <a:ext uri="{FF2B5EF4-FFF2-40B4-BE49-F238E27FC236}">
              <a16:creationId xmlns:a16="http://schemas.microsoft.com/office/drawing/2014/main" id="{9B959EA3-C0B6-4EE2-8701-1DCABF0EB93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10" name="AutoShape 3">
          <a:extLst>
            <a:ext uri="{FF2B5EF4-FFF2-40B4-BE49-F238E27FC236}">
              <a16:creationId xmlns:a16="http://schemas.microsoft.com/office/drawing/2014/main" id="{B8D9E55B-9FFF-42F5-B842-16127215510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11" name="AutoShape 3">
          <a:extLst>
            <a:ext uri="{FF2B5EF4-FFF2-40B4-BE49-F238E27FC236}">
              <a16:creationId xmlns:a16="http://schemas.microsoft.com/office/drawing/2014/main" id="{289B8F43-54FB-4536-A4CD-EAD662736DD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</xdr:row>
      <xdr:rowOff>0</xdr:rowOff>
    </xdr:from>
    <xdr:ext cx="304800" cy="304800"/>
    <xdr:sp macro="" textlink="">
      <xdr:nvSpPr>
        <xdr:cNvPr id="112" name="AutoShape 3">
          <a:extLst>
            <a:ext uri="{FF2B5EF4-FFF2-40B4-BE49-F238E27FC236}">
              <a16:creationId xmlns:a16="http://schemas.microsoft.com/office/drawing/2014/main" id="{46ADC5ED-310F-48C9-BD1A-232E9536E55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3" name="AutoShape 3">
          <a:extLst>
            <a:ext uri="{FF2B5EF4-FFF2-40B4-BE49-F238E27FC236}">
              <a16:creationId xmlns:a16="http://schemas.microsoft.com/office/drawing/2014/main" id="{6317E637-B537-4524-BC86-43467F8FDFD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4" name="AutoShape 3">
          <a:extLst>
            <a:ext uri="{FF2B5EF4-FFF2-40B4-BE49-F238E27FC236}">
              <a16:creationId xmlns:a16="http://schemas.microsoft.com/office/drawing/2014/main" id="{D47B45C8-B8CB-4881-AD75-59501EAFE1D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5" name="AutoShape 3">
          <a:extLst>
            <a:ext uri="{FF2B5EF4-FFF2-40B4-BE49-F238E27FC236}">
              <a16:creationId xmlns:a16="http://schemas.microsoft.com/office/drawing/2014/main" id="{6BB768C9-BF79-4E6E-B8CA-CD0E96AA159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6" name="AutoShape 3">
          <a:extLst>
            <a:ext uri="{FF2B5EF4-FFF2-40B4-BE49-F238E27FC236}">
              <a16:creationId xmlns:a16="http://schemas.microsoft.com/office/drawing/2014/main" id="{3BD5F046-ADF8-4D6F-9379-3167B15561AA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7" name="AutoShape 3">
          <a:extLst>
            <a:ext uri="{FF2B5EF4-FFF2-40B4-BE49-F238E27FC236}">
              <a16:creationId xmlns:a16="http://schemas.microsoft.com/office/drawing/2014/main" id="{870CB7F4-50DD-4CEF-851B-2DEB3E8E529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</xdr:row>
      <xdr:rowOff>0</xdr:rowOff>
    </xdr:from>
    <xdr:ext cx="304800" cy="304800"/>
    <xdr:sp macro="" textlink="">
      <xdr:nvSpPr>
        <xdr:cNvPr id="118" name="AutoShape 3">
          <a:extLst>
            <a:ext uri="{FF2B5EF4-FFF2-40B4-BE49-F238E27FC236}">
              <a16:creationId xmlns:a16="http://schemas.microsoft.com/office/drawing/2014/main" id="{37943FDB-DCE6-4D5E-926C-424213920B9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9108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</xdr:row>
      <xdr:rowOff>0</xdr:rowOff>
    </xdr:from>
    <xdr:ext cx="304800" cy="304800"/>
    <xdr:sp macro="" textlink="">
      <xdr:nvSpPr>
        <xdr:cNvPr id="119" name="AutoShape 3">
          <a:extLst>
            <a:ext uri="{FF2B5EF4-FFF2-40B4-BE49-F238E27FC236}">
              <a16:creationId xmlns:a16="http://schemas.microsoft.com/office/drawing/2014/main" id="{9CF7DC01-4443-45A2-9236-3D47B0E8A0F1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</xdr:row>
      <xdr:rowOff>0</xdr:rowOff>
    </xdr:from>
    <xdr:ext cx="304800" cy="304800"/>
    <xdr:sp macro="" textlink="">
      <xdr:nvSpPr>
        <xdr:cNvPr id="120" name="AutoShape 3">
          <a:extLst>
            <a:ext uri="{FF2B5EF4-FFF2-40B4-BE49-F238E27FC236}">
              <a16:creationId xmlns:a16="http://schemas.microsoft.com/office/drawing/2014/main" id="{52BCEEBA-2E69-4C26-9BB6-7F88B7113323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</xdr:row>
      <xdr:rowOff>0</xdr:rowOff>
    </xdr:from>
    <xdr:ext cx="304800" cy="304800"/>
    <xdr:sp macro="" textlink="">
      <xdr:nvSpPr>
        <xdr:cNvPr id="121" name="AutoShape 3">
          <a:extLst>
            <a:ext uri="{FF2B5EF4-FFF2-40B4-BE49-F238E27FC236}">
              <a16:creationId xmlns:a16="http://schemas.microsoft.com/office/drawing/2014/main" id="{FDF889A5-4CB5-4534-B723-019E11F95CE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</xdr:row>
      <xdr:rowOff>0</xdr:rowOff>
    </xdr:from>
    <xdr:ext cx="304800" cy="304800"/>
    <xdr:sp macro="" textlink="">
      <xdr:nvSpPr>
        <xdr:cNvPr id="122" name="AutoShape 3">
          <a:extLst>
            <a:ext uri="{FF2B5EF4-FFF2-40B4-BE49-F238E27FC236}">
              <a16:creationId xmlns:a16="http://schemas.microsoft.com/office/drawing/2014/main" id="{815B869B-D113-4A4E-B426-A795112164D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419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91</xdr:row>
      <xdr:rowOff>0</xdr:rowOff>
    </xdr:from>
    <xdr:to>
      <xdr:col>2</xdr:col>
      <xdr:colOff>304800</xdr:colOff>
      <xdr:row>91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6B016222-0CF9-4708-BD42-DD98CD348C1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577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304800</xdr:colOff>
      <xdr:row>95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5E5749CA-5BE4-4E97-AC20-055C04A3D9E0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1450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95</xdr:row>
      <xdr:rowOff>123825</xdr:rowOff>
    </xdr:from>
    <xdr:to>
      <xdr:col>2</xdr:col>
      <xdr:colOff>323850</xdr:colOff>
      <xdr:row>96</xdr:row>
      <xdr:rowOff>79564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B94CEE46-37EF-4DED-8E8E-9235DBC0E858}"/>
            </a:ext>
          </a:extLst>
        </xdr:cNvPr>
        <xdr:cNvSpPr>
          <a:spLocks noChangeAspect="1" noChangeArrowheads="1"/>
        </xdr:cNvSpPr>
      </xdr:nvSpPr>
      <xdr:spPr bwMode="auto">
        <a:xfrm>
          <a:off x="3448050" y="17268825"/>
          <a:ext cx="304800" cy="29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304800</xdr:colOff>
      <xdr:row>93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105C9F20-7244-4306-9AF3-A48FF0123FD6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4592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85D52098-D3C2-436B-A2A3-10130187945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3088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48D5C40C-4751-4F6F-9309-54E3BB71D8C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3469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117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750A355E-23DC-4B66-8A06-85B04E2A792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6403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118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6F5FCD63-74A3-401B-B0A2-A800FAE871F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13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119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948983C7-DF09-4D0C-B2CE-1A54E707260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870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83</xdr:row>
      <xdr:rowOff>0</xdr:rowOff>
    </xdr:from>
    <xdr:to>
      <xdr:col>1</xdr:col>
      <xdr:colOff>304800</xdr:colOff>
      <xdr:row>83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C7F06EF2-0046-468C-B475-CF065A5BE9DF}"/>
            </a:ext>
          </a:extLst>
        </xdr:cNvPr>
        <xdr:cNvSpPr>
          <a:spLocks noChangeAspect="1" noChangeArrowheads="1"/>
        </xdr:cNvSpPr>
      </xdr:nvSpPr>
      <xdr:spPr bwMode="auto">
        <a:xfrm>
          <a:off x="0" y="1310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94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5C8DDBD6-1D6A-450E-8CA2-ACFE200662E5}"/>
            </a:ext>
          </a:extLst>
        </xdr:cNvPr>
        <xdr:cNvSpPr>
          <a:spLocks noChangeAspect="1" noChangeArrowheads="1"/>
        </xdr:cNvSpPr>
      </xdr:nvSpPr>
      <xdr:spPr bwMode="auto">
        <a:xfrm>
          <a:off x="371475" y="168021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8BA5C0BA-6F8F-44B5-A4A8-E894C63BA68D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1450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96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20A3CCD4-899F-4BF5-9BC8-4E1178373A7F}"/>
            </a:ext>
          </a:extLst>
        </xdr:cNvPr>
        <xdr:cNvSpPr>
          <a:spLocks noChangeAspect="1" noChangeArrowheads="1"/>
        </xdr:cNvSpPr>
      </xdr:nvSpPr>
      <xdr:spPr bwMode="auto">
        <a:xfrm>
          <a:off x="371475" y="174879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EBEE434B-AB35-40C8-9A04-1EDD97857BD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11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629DDC05-219A-464B-9BBF-6EEEB033B4B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459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6665F123-DB28-49C6-B46D-B508F09A058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802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962E2295-743B-4891-9AE2-771EF948A14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145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53EFD314-5218-43D4-B124-57B333B306B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487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E49B131D-EEB9-4B9F-9CF9-9F45E3090B0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830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6B96DA35-C834-42A0-82D8-B1A81DB001A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17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4839094B-120E-4E9E-8A42-C7051CD1A69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51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A1423A24-BED0-4FEB-9561-8AC7FB3EA46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859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C876F11C-24BC-46EF-A06D-DB63283E04C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20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0920A6F7-0F95-4520-8549-1CB00FEF13F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545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B6E30983-3A67-4351-A2B5-F2C5478C498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888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71E38228-9F31-4A43-B830-001EEC679AC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11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6374E9BD-BE30-4608-9EE8-64F265B6422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459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B5172A75-C865-47A3-9961-9C5303FFDC0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6802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51267F23-C6A1-44ED-8873-CC21D3ADF57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145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B55D7A5E-FF66-4A9B-AE7A-31A7E784902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487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72B36385-B9A8-4F12-9037-3C3E4C67084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7830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FA9B460E-E7A8-4DDE-9F79-8E476716177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17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882A4817-37E6-4C5F-92C5-CB5392C0CC6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51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F5760508-8BE0-4F35-820F-25738112C05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8859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E0E2F001-F1D1-46D5-985C-E61AEDFF4E5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20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E30F47EA-937B-47BD-AF40-77E888B6960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545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0A15C3CA-8C06-467B-8563-B685010DA31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19888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69B501DD-CC10-439B-9461-B15AF429ED2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231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5E32D009-8C9B-4821-84CB-54A384AF5F1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574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C0904B7B-A321-4EDE-9D18-8CA5C902CD8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0916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A75CE255-DEC0-49EC-92E6-0A6C639A44F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1259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2" name="AutoShape 3">
          <a:extLst>
            <a:ext uri="{FF2B5EF4-FFF2-40B4-BE49-F238E27FC236}">
              <a16:creationId xmlns:a16="http://schemas.microsoft.com/office/drawing/2014/main" id="{BC80EE92-AEB8-416F-A42A-8C921EEAF9F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1602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81</xdr:row>
      <xdr:rowOff>0</xdr:rowOff>
    </xdr:from>
    <xdr:to>
      <xdr:col>2</xdr:col>
      <xdr:colOff>304800</xdr:colOff>
      <xdr:row>81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437F9CDF-8A38-4B7D-A9AF-B340CC69E35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3395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304800</xdr:colOff>
      <xdr:row>85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B3E54C73-CF44-41A0-BD4E-C5989D95C37D}"/>
            </a:ext>
          </a:extLst>
        </xdr:cNvPr>
        <xdr:cNvSpPr>
          <a:spLocks noChangeAspect="1" noChangeArrowheads="1"/>
        </xdr:cNvSpPr>
      </xdr:nvSpPr>
      <xdr:spPr bwMode="auto">
        <a:xfrm>
          <a:off x="0" y="44767500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85</xdr:row>
      <xdr:rowOff>123825</xdr:rowOff>
    </xdr:from>
    <xdr:to>
      <xdr:col>2</xdr:col>
      <xdr:colOff>323850</xdr:colOff>
      <xdr:row>86</xdr:row>
      <xdr:rowOff>79560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FEEB99E7-4B20-4DCE-B16F-E525DCB4A0B3}"/>
            </a:ext>
          </a:extLst>
        </xdr:cNvPr>
        <xdr:cNvSpPr>
          <a:spLocks noChangeAspect="1" noChangeArrowheads="1"/>
        </xdr:cNvSpPr>
      </xdr:nvSpPr>
      <xdr:spPr bwMode="auto">
        <a:xfrm>
          <a:off x="3076575" y="44891325"/>
          <a:ext cx="304800" cy="298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304800</xdr:colOff>
      <xdr:row>83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779DA59B-04B2-46D7-A5DE-C5822440296C}"/>
            </a:ext>
          </a:extLst>
        </xdr:cNvPr>
        <xdr:cNvSpPr>
          <a:spLocks noChangeAspect="1" noChangeArrowheads="1"/>
        </xdr:cNvSpPr>
      </xdr:nvSpPr>
      <xdr:spPr bwMode="auto">
        <a:xfrm>
          <a:off x="0" y="440817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37733FA4-F83D-43CC-8EDD-0400CF16959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50711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108F03B0-1040-4694-94D9-BDE0FED359FE}"/>
            </a:ext>
          </a:extLst>
        </xdr:cNvPr>
        <xdr:cNvSpPr>
          <a:spLocks noChangeAspect="1" noChangeArrowheads="1"/>
        </xdr:cNvSpPr>
      </xdr:nvSpPr>
      <xdr:spPr bwMode="auto">
        <a:xfrm>
          <a:off x="3057525" y="51092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1AE2EF67-F389-405C-97C2-91512EDC3C5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54025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43EC5684-58AF-46C1-8D60-06D65DDFD4A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5475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EBFCA96F-32A3-4F65-A040-E06C9109D3E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5549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84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A66490D4-D4CE-4154-8D25-8B45A1AF26D6}"/>
            </a:ext>
          </a:extLst>
        </xdr:cNvPr>
        <xdr:cNvSpPr>
          <a:spLocks noChangeAspect="1" noChangeArrowheads="1"/>
        </xdr:cNvSpPr>
      </xdr:nvSpPr>
      <xdr:spPr bwMode="auto">
        <a:xfrm>
          <a:off x="0" y="444246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1836B143-0408-40B5-9ADD-3101E21344AB}"/>
            </a:ext>
          </a:extLst>
        </xdr:cNvPr>
        <xdr:cNvSpPr>
          <a:spLocks noChangeAspect="1" noChangeArrowheads="1"/>
        </xdr:cNvSpPr>
      </xdr:nvSpPr>
      <xdr:spPr bwMode="auto">
        <a:xfrm>
          <a:off x="0" y="447675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86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AD631F2D-AFC2-48EC-90AB-E2B8B2A13E18}"/>
            </a:ext>
          </a:extLst>
        </xdr:cNvPr>
        <xdr:cNvSpPr>
          <a:spLocks noChangeAspect="1" noChangeArrowheads="1"/>
        </xdr:cNvSpPr>
      </xdr:nvSpPr>
      <xdr:spPr bwMode="auto">
        <a:xfrm>
          <a:off x="0" y="451104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EA0F00E5-EFDC-40D7-B93B-8B4D4912567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3738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195B7922-3F40-4A4B-A40A-DEEA4501E7F4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081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7ED1D91B-7CCE-4B47-AE58-E7BBCA96F33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424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5D79A371-245D-420F-AC74-8493D79FF014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7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1DC83318-F4C7-48C7-B1F8-97E338D81815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110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3009E632-2250-4487-869C-140D2BEE04D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453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FE1119B9-A5F7-429D-B75A-D5B33246729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79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B2571DD1-6489-4F02-9D51-A25EC6B0A7D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13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88EABEDB-9DB0-410A-A53C-6EBD4B595F0F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48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89629E63-25BD-453A-9716-F1E0BEDC44C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824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40CF524E-B4F0-4288-ACB3-D29ED0B8E81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7167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6009D3D1-03BD-43A7-869D-39A014B09CC5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7510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E3266ED2-F715-491F-9FC0-06BAE2F87302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3738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030459D9-B151-4B94-9A29-B127D7E84A22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081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B529C5BD-B35C-451B-B562-6953B2E7D5D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424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09098532-3241-46CE-8192-0BA259488103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47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4573DFF9-2ED0-407F-B875-8EA35341C5C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110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1F93DAE2-DE1D-4EFA-A2B8-DA2284E89BF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453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9ECFF967-952F-4686-AA6D-094E9DA056E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579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88A1698C-6117-44D9-B28C-AB5850207D6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13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9B7275D3-5281-4754-8A26-BDB7BD525F3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48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0179C1C4-E4AF-4690-9AC9-45582A6066C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6824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C0891D19-5DDC-44C5-83D0-E7AB408532F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7167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0353336C-D29B-4AF2-82FC-9E5A1210709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7510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7A01E548-DEF6-4E81-9DCF-F829EEFECAF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7853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7D0F7979-5D6D-411E-AF44-4C61963F8092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8196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AF079F40-ECC0-47DB-9644-2B10DCC7395F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8539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07BD485F-AF31-4AD4-A32F-AFCBEDAB870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8882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BE8EBD3E-E3B0-41D0-8CF9-CEAAC1259B8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9225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77</xdr:row>
      <xdr:rowOff>0</xdr:rowOff>
    </xdr:from>
    <xdr:to>
      <xdr:col>2</xdr:col>
      <xdr:colOff>304800</xdr:colOff>
      <xdr:row>77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3A2EBF35-9834-49DA-9068-CBB6C081DBC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92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304800</xdr:colOff>
      <xdr:row>81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0F910658-BB8C-4792-A652-B45B1B586265}"/>
            </a:ext>
          </a:extLst>
        </xdr:cNvPr>
        <xdr:cNvSpPr>
          <a:spLocks noChangeAspect="1" noChangeArrowheads="1"/>
        </xdr:cNvSpPr>
      </xdr:nvSpPr>
      <xdr:spPr bwMode="auto">
        <a:xfrm>
          <a:off x="371475" y="3029902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81</xdr:row>
      <xdr:rowOff>123825</xdr:rowOff>
    </xdr:from>
    <xdr:to>
      <xdr:col>2</xdr:col>
      <xdr:colOff>323850</xdr:colOff>
      <xdr:row>82</xdr:row>
      <xdr:rowOff>79562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8C998B51-F625-4999-B703-DB1285AD0354}"/>
            </a:ext>
          </a:extLst>
        </xdr:cNvPr>
        <xdr:cNvSpPr>
          <a:spLocks noChangeAspect="1" noChangeArrowheads="1"/>
        </xdr:cNvSpPr>
      </xdr:nvSpPr>
      <xdr:spPr bwMode="auto">
        <a:xfrm>
          <a:off x="3448050" y="30422850"/>
          <a:ext cx="304800" cy="298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304800</xdr:colOff>
      <xdr:row>79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277DA572-F89C-4D9B-A140-7C0D182D30CF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6132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5360EAAE-6C49-4CBF-A05C-812B9DA7FD1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6242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F2F443A4-AF6C-4C87-827A-B84E31927F9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6623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BAF5B701-C83A-4D25-A0AA-532EBDBC6F4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955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6570D953-78C6-4BB4-A09A-3BFE1956D04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40290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5094CF95-A22A-41CF-844A-C7A031D2084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4102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69</xdr:row>
      <xdr:rowOff>0</xdr:rowOff>
    </xdr:from>
    <xdr:to>
      <xdr:col>1</xdr:col>
      <xdr:colOff>304800</xdr:colOff>
      <xdr:row>69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8AFD66A1-3440-4C56-80D9-272BB974714F}"/>
            </a:ext>
          </a:extLst>
        </xdr:cNvPr>
        <xdr:cNvSpPr>
          <a:spLocks noChangeAspect="1" noChangeArrowheads="1"/>
        </xdr:cNvSpPr>
      </xdr:nvSpPr>
      <xdr:spPr bwMode="auto">
        <a:xfrm>
          <a:off x="0" y="26260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80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FEAACB82-F5ED-4043-9EBA-A7424DD3F5B7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9561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81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67BF0332-439C-42C3-9E92-3154AA23C32D}"/>
            </a:ext>
          </a:extLst>
        </xdr:cNvPr>
        <xdr:cNvSpPr>
          <a:spLocks noChangeAspect="1" noChangeArrowheads="1"/>
        </xdr:cNvSpPr>
      </xdr:nvSpPr>
      <xdr:spPr bwMode="auto">
        <a:xfrm>
          <a:off x="371475" y="302990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82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260CA0E0-ACED-4E7C-8F92-EEAA013930F2}"/>
            </a:ext>
          </a:extLst>
        </xdr:cNvPr>
        <xdr:cNvSpPr>
          <a:spLocks noChangeAspect="1" noChangeArrowheads="1"/>
        </xdr:cNvSpPr>
      </xdr:nvSpPr>
      <xdr:spPr bwMode="auto">
        <a:xfrm>
          <a:off x="371475" y="306419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6CAE70AF-E968-428A-923D-49D646503A8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7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EB8B5A9D-90E9-4B47-A3BF-086D7B7F341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613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ED7A2629-1633-4B93-B972-7186342DF99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56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9C6D9066-56A7-4C8A-A9E5-18C6B7078B7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299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53BDD69B-4C92-49A8-B976-2BDCE479B92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4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D68FECC4-6B54-4430-B922-3FD14DD1545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98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27150E97-BF94-48BB-8BF1-DB5C2BBE051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32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080AE6DD-7136-46A3-BA1A-D20D7A15A4F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7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DCC6DD0A-D785-4BCB-9F3E-69130E7C3FA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01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73D02EEB-09D3-4B87-968B-562E69CE3D7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35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FE28AABE-1FEA-431D-875B-F22B3A31FA0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69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7F65314B-870C-4151-9934-530AD300B49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04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0A54180F-76DB-483E-9C7F-EA9024247D1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7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74199777-FE57-412B-9C31-378F0C6883E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613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723618CE-5461-4571-82F2-BF091546AB7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56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40D124A7-1761-416F-B0E1-58DC9D23EAE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299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769DA8B2-7238-43E7-B9EB-91EBAA7C03B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4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AA8AB7FB-BFE1-4C07-A3C9-673E2FBD018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98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35DD609B-F1E7-409C-A384-59CED093D82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32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F1445EA4-45EA-415D-932A-B028F24013E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7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3BBF7EA8-AE51-4569-969A-1673A378B9C3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01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CD2C2156-266D-40D5-B0AE-B60C293516B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35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6F1741DC-E0BA-41D7-834E-5BA48D93AA4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69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34B8319B-C48A-4AB8-859A-91670D827ECF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04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344FCAD3-9453-42BB-AF38-6E9A1F9CB92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38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243E9561-4F4A-45F6-9766-58B7D8CBA11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72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AC3AF82B-04BD-4894-AE1D-E36AEC60614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407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57092A56-706F-4DC8-9088-0004E41086B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4413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62" name="AutoShape 3">
          <a:extLst>
            <a:ext uri="{FF2B5EF4-FFF2-40B4-BE49-F238E27FC236}">
              <a16:creationId xmlns:a16="http://schemas.microsoft.com/office/drawing/2014/main" id="{81D2E034-3A2D-4691-9ACE-FAE4FA35305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475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0</xdr:col>
      <xdr:colOff>0</xdr:colOff>
      <xdr:row>21</xdr:row>
      <xdr:rowOff>257737</xdr:rowOff>
    </xdr:from>
    <xdr:to>
      <xdr:col>4</xdr:col>
      <xdr:colOff>851647</xdr:colOff>
      <xdr:row>25</xdr:row>
      <xdr:rowOff>44825</xdr:rowOff>
    </xdr:to>
    <xdr:grpSp>
      <xdr:nvGrpSpPr>
        <xdr:cNvPr id="76" name="Group 51306">
          <a:extLst>
            <a:ext uri="{FF2B5EF4-FFF2-40B4-BE49-F238E27FC236}">
              <a16:creationId xmlns:a16="http://schemas.microsoft.com/office/drawing/2014/main" id="{7E28F44D-F8CB-4332-82CE-18690C52AA8D}"/>
            </a:ext>
          </a:extLst>
        </xdr:cNvPr>
        <xdr:cNvGrpSpPr/>
      </xdr:nvGrpSpPr>
      <xdr:grpSpPr>
        <a:xfrm>
          <a:off x="0" y="8247531"/>
          <a:ext cx="5815853" cy="1131794"/>
          <a:chOff x="0" y="271954"/>
          <a:chExt cx="6126665" cy="934091"/>
        </a:xfrm>
      </xdr:grpSpPr>
      <xdr:sp macro="" textlink="">
        <xdr:nvSpPr>
          <xdr:cNvPr id="77" name="Shape 859">
            <a:extLst>
              <a:ext uri="{FF2B5EF4-FFF2-40B4-BE49-F238E27FC236}">
                <a16:creationId xmlns:a16="http://schemas.microsoft.com/office/drawing/2014/main" id="{0CA53835-C995-D4D9-93EB-971B1B233B36}"/>
              </a:ext>
            </a:extLst>
          </xdr:cNvPr>
          <xdr:cNvSpPr/>
        </xdr:nvSpPr>
        <xdr:spPr>
          <a:xfrm>
            <a:off x="274849" y="561277"/>
            <a:ext cx="2356231" cy="459651"/>
          </a:xfrm>
          <a:custGeom>
            <a:avLst/>
            <a:gdLst/>
            <a:ahLst/>
            <a:cxnLst/>
            <a:rect l="0" t="0" r="0" b="0"/>
            <a:pathLst>
              <a:path w="2356231" h="459651">
                <a:moveTo>
                  <a:pt x="5944" y="194056"/>
                </a:moveTo>
                <a:lnTo>
                  <a:pt x="5944" y="47028"/>
                </a:lnTo>
                <a:cubicBezTo>
                  <a:pt x="5944" y="47028"/>
                  <a:pt x="0" y="3239"/>
                  <a:pt x="55131" y="3239"/>
                </a:cubicBezTo>
                <a:lnTo>
                  <a:pt x="167018" y="3239"/>
                </a:lnTo>
                <a:cubicBezTo>
                  <a:pt x="167018" y="3239"/>
                  <a:pt x="191351" y="0"/>
                  <a:pt x="191351" y="47028"/>
                </a:cubicBezTo>
                <a:lnTo>
                  <a:pt x="191351" y="394055"/>
                </a:lnTo>
                <a:cubicBezTo>
                  <a:pt x="191351" y="394055"/>
                  <a:pt x="188100" y="456463"/>
                  <a:pt x="248107" y="456451"/>
                </a:cubicBezTo>
                <a:lnTo>
                  <a:pt x="2334603" y="456451"/>
                </a:lnTo>
                <a:cubicBezTo>
                  <a:pt x="2334603" y="456451"/>
                  <a:pt x="2356231" y="459651"/>
                  <a:pt x="2355418" y="424015"/>
                </a:cubicBezTo>
                <a:lnTo>
                  <a:pt x="2355444" y="30810"/>
                </a:lnTo>
                <a:cubicBezTo>
                  <a:pt x="2355444" y="30810"/>
                  <a:pt x="2354059" y="4775"/>
                  <a:pt x="2317306" y="3201"/>
                </a:cubicBezTo>
                <a:lnTo>
                  <a:pt x="2219198" y="3201"/>
                </a:lnTo>
              </a:path>
            </a:pathLst>
          </a:custGeom>
          <a:ln w="25946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78" name="Shape 860">
            <a:extLst>
              <a:ext uri="{FF2B5EF4-FFF2-40B4-BE49-F238E27FC236}">
                <a16:creationId xmlns:a16="http://schemas.microsoft.com/office/drawing/2014/main" id="{EE5090E5-0E78-36C6-40BC-D06C82B3A9A0}"/>
              </a:ext>
            </a:extLst>
          </xdr:cNvPr>
          <xdr:cNvSpPr/>
        </xdr:nvSpPr>
        <xdr:spPr>
          <a:xfrm>
            <a:off x="467292" y="1144529"/>
            <a:ext cx="2162480" cy="0"/>
          </a:xfrm>
          <a:custGeom>
            <a:avLst/>
            <a:gdLst/>
            <a:ahLst/>
            <a:cxnLst/>
            <a:rect l="0" t="0" r="0" b="0"/>
            <a:pathLst>
              <a:path w="2162480">
                <a:moveTo>
                  <a:pt x="0" y="0"/>
                </a:moveTo>
                <a:lnTo>
                  <a:pt x="216248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79" name="Shape 861">
            <a:extLst>
              <a:ext uri="{FF2B5EF4-FFF2-40B4-BE49-F238E27FC236}">
                <a16:creationId xmlns:a16="http://schemas.microsoft.com/office/drawing/2014/main" id="{B2964B9F-1FFB-2B0D-2782-7F1B250812F2}"/>
              </a:ext>
            </a:extLst>
          </xdr:cNvPr>
          <xdr:cNvSpPr/>
        </xdr:nvSpPr>
        <xdr:spPr>
          <a:xfrm>
            <a:off x="455650" y="1136400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14008" y="0"/>
                </a:moveTo>
                <a:lnTo>
                  <a:pt x="14008" y="16167"/>
                </a:lnTo>
                <a:lnTo>
                  <a:pt x="0" y="8090"/>
                </a:lnTo>
                <a:lnTo>
                  <a:pt x="1400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0" name="Shape 862">
            <a:extLst>
              <a:ext uri="{FF2B5EF4-FFF2-40B4-BE49-F238E27FC236}">
                <a16:creationId xmlns:a16="http://schemas.microsoft.com/office/drawing/2014/main" id="{37FC604D-D48F-0A9A-894A-504F1CDCB45E}"/>
              </a:ext>
            </a:extLst>
          </xdr:cNvPr>
          <xdr:cNvSpPr/>
        </xdr:nvSpPr>
        <xdr:spPr>
          <a:xfrm>
            <a:off x="2627407" y="1136400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0" y="0"/>
                </a:moveTo>
                <a:lnTo>
                  <a:pt x="14008" y="8090"/>
                </a:lnTo>
                <a:lnTo>
                  <a:pt x="0" y="16167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1" name="Shape 863">
            <a:extLst>
              <a:ext uri="{FF2B5EF4-FFF2-40B4-BE49-F238E27FC236}">
                <a16:creationId xmlns:a16="http://schemas.microsoft.com/office/drawing/2014/main" id="{D29EAA04-164E-79A4-3C57-80D6C9F57A63}"/>
              </a:ext>
            </a:extLst>
          </xdr:cNvPr>
          <xdr:cNvSpPr/>
        </xdr:nvSpPr>
        <xdr:spPr>
          <a:xfrm>
            <a:off x="454845" y="961284"/>
            <a:ext cx="0" cy="212979"/>
          </a:xfrm>
          <a:custGeom>
            <a:avLst/>
            <a:gdLst/>
            <a:ahLst/>
            <a:cxnLst/>
            <a:rect l="0" t="0" r="0" b="0"/>
            <a:pathLst>
              <a:path h="212979">
                <a:moveTo>
                  <a:pt x="0" y="0"/>
                </a:moveTo>
                <a:lnTo>
                  <a:pt x="0" y="212979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2" name="Shape 864">
            <a:extLst>
              <a:ext uri="{FF2B5EF4-FFF2-40B4-BE49-F238E27FC236}">
                <a16:creationId xmlns:a16="http://schemas.microsoft.com/office/drawing/2014/main" id="{884C6443-A74F-C2E6-1F90-0944CED9DB3A}"/>
              </a:ext>
            </a:extLst>
          </xdr:cNvPr>
          <xdr:cNvSpPr/>
        </xdr:nvSpPr>
        <xdr:spPr>
          <a:xfrm>
            <a:off x="2641413" y="961284"/>
            <a:ext cx="0" cy="212979"/>
          </a:xfrm>
          <a:custGeom>
            <a:avLst/>
            <a:gdLst/>
            <a:ahLst/>
            <a:cxnLst/>
            <a:rect l="0" t="0" r="0" b="0"/>
            <a:pathLst>
              <a:path h="212979">
                <a:moveTo>
                  <a:pt x="0" y="0"/>
                </a:moveTo>
                <a:lnTo>
                  <a:pt x="0" y="212979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3" name="Shape 865">
            <a:extLst>
              <a:ext uri="{FF2B5EF4-FFF2-40B4-BE49-F238E27FC236}">
                <a16:creationId xmlns:a16="http://schemas.microsoft.com/office/drawing/2014/main" id="{5F512F57-FB08-9D90-B1C4-34D0D52F213E}"/>
              </a:ext>
            </a:extLst>
          </xdr:cNvPr>
          <xdr:cNvSpPr/>
        </xdr:nvSpPr>
        <xdr:spPr>
          <a:xfrm>
            <a:off x="47270" y="1028785"/>
            <a:ext cx="499872" cy="0"/>
          </a:xfrm>
          <a:custGeom>
            <a:avLst/>
            <a:gdLst/>
            <a:ahLst/>
            <a:cxnLst/>
            <a:rect l="0" t="0" r="0" b="0"/>
            <a:pathLst>
              <a:path w="499872">
                <a:moveTo>
                  <a:pt x="499872" y="0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4" name="Shape 866">
            <a:extLst>
              <a:ext uri="{FF2B5EF4-FFF2-40B4-BE49-F238E27FC236}">
                <a16:creationId xmlns:a16="http://schemas.microsoft.com/office/drawing/2014/main" id="{F61A2ED6-2802-1512-A67D-9A228454CC1B}"/>
              </a:ext>
            </a:extLst>
          </xdr:cNvPr>
          <xdr:cNvSpPr/>
        </xdr:nvSpPr>
        <xdr:spPr>
          <a:xfrm>
            <a:off x="47271" y="553298"/>
            <a:ext cx="394195" cy="13"/>
          </a:xfrm>
          <a:custGeom>
            <a:avLst/>
            <a:gdLst/>
            <a:ahLst/>
            <a:cxnLst/>
            <a:rect l="0" t="0" r="0" b="0"/>
            <a:pathLst>
              <a:path w="394195" h="13">
                <a:moveTo>
                  <a:pt x="394195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5" name="Shape 867">
            <a:extLst>
              <a:ext uri="{FF2B5EF4-FFF2-40B4-BE49-F238E27FC236}">
                <a16:creationId xmlns:a16="http://schemas.microsoft.com/office/drawing/2014/main" id="{8BFD1419-1121-9D9F-FDDA-DC9AAA88AF87}"/>
              </a:ext>
            </a:extLst>
          </xdr:cNvPr>
          <xdr:cNvSpPr/>
        </xdr:nvSpPr>
        <xdr:spPr>
          <a:xfrm>
            <a:off x="117140" y="753715"/>
            <a:ext cx="176352" cy="0"/>
          </a:xfrm>
          <a:custGeom>
            <a:avLst/>
            <a:gdLst/>
            <a:ahLst/>
            <a:cxnLst/>
            <a:rect l="0" t="0" r="0" b="0"/>
            <a:pathLst>
              <a:path w="176352">
                <a:moveTo>
                  <a:pt x="176352" y="0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6" name="Shape 868">
            <a:extLst>
              <a:ext uri="{FF2B5EF4-FFF2-40B4-BE49-F238E27FC236}">
                <a16:creationId xmlns:a16="http://schemas.microsoft.com/office/drawing/2014/main" id="{35F7A677-F13B-6945-7A17-B2BEB6D69671}"/>
              </a:ext>
            </a:extLst>
          </xdr:cNvPr>
          <xdr:cNvSpPr/>
        </xdr:nvSpPr>
        <xdr:spPr>
          <a:xfrm>
            <a:off x="269976" y="356213"/>
            <a:ext cx="13" cy="394195"/>
          </a:xfrm>
          <a:custGeom>
            <a:avLst/>
            <a:gdLst/>
            <a:ahLst/>
            <a:cxnLst/>
            <a:rect l="0" t="0" r="0" b="0"/>
            <a:pathLst>
              <a:path w="13" h="394195">
                <a:moveTo>
                  <a:pt x="0" y="394195"/>
                </a:moveTo>
                <a:lnTo>
                  <a:pt x="13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7" name="Shape 869">
            <a:extLst>
              <a:ext uri="{FF2B5EF4-FFF2-40B4-BE49-F238E27FC236}">
                <a16:creationId xmlns:a16="http://schemas.microsoft.com/office/drawing/2014/main" id="{699B50CA-4DEA-ECE5-C1B5-0EE21A45098D}"/>
              </a:ext>
            </a:extLst>
          </xdr:cNvPr>
          <xdr:cNvSpPr/>
        </xdr:nvSpPr>
        <xdr:spPr>
          <a:xfrm>
            <a:off x="477545" y="356213"/>
            <a:ext cx="13" cy="394195"/>
          </a:xfrm>
          <a:custGeom>
            <a:avLst/>
            <a:gdLst/>
            <a:ahLst/>
            <a:cxnLst/>
            <a:rect l="0" t="0" r="0" b="0"/>
            <a:pathLst>
              <a:path w="13" h="394195">
                <a:moveTo>
                  <a:pt x="0" y="394195"/>
                </a:moveTo>
                <a:lnTo>
                  <a:pt x="13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8" name="Shape 870">
            <a:extLst>
              <a:ext uri="{FF2B5EF4-FFF2-40B4-BE49-F238E27FC236}">
                <a16:creationId xmlns:a16="http://schemas.microsoft.com/office/drawing/2014/main" id="{8843F821-A2EA-CD5F-2F20-AC76ED11B8E0}"/>
              </a:ext>
            </a:extLst>
          </xdr:cNvPr>
          <xdr:cNvSpPr/>
        </xdr:nvSpPr>
        <xdr:spPr>
          <a:xfrm>
            <a:off x="2495162" y="356588"/>
            <a:ext cx="0" cy="220739"/>
          </a:xfrm>
          <a:custGeom>
            <a:avLst/>
            <a:gdLst/>
            <a:ahLst/>
            <a:cxnLst/>
            <a:rect l="0" t="0" r="0" b="0"/>
            <a:pathLst>
              <a:path h="220739">
                <a:moveTo>
                  <a:pt x="0" y="220739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89" name="Shape 871">
            <a:extLst>
              <a:ext uri="{FF2B5EF4-FFF2-40B4-BE49-F238E27FC236}">
                <a16:creationId xmlns:a16="http://schemas.microsoft.com/office/drawing/2014/main" id="{04424466-5AA5-4896-A24E-AE9C4A8B3437}"/>
              </a:ext>
            </a:extLst>
          </xdr:cNvPr>
          <xdr:cNvSpPr/>
        </xdr:nvSpPr>
        <xdr:spPr>
          <a:xfrm>
            <a:off x="2642223" y="357227"/>
            <a:ext cx="0" cy="394195"/>
          </a:xfrm>
          <a:custGeom>
            <a:avLst/>
            <a:gdLst/>
            <a:ahLst/>
            <a:cxnLst/>
            <a:rect l="0" t="0" r="0" b="0"/>
            <a:pathLst>
              <a:path h="394195">
                <a:moveTo>
                  <a:pt x="0" y="394195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0" name="Shape 872">
            <a:extLst>
              <a:ext uri="{FF2B5EF4-FFF2-40B4-BE49-F238E27FC236}">
                <a16:creationId xmlns:a16="http://schemas.microsoft.com/office/drawing/2014/main" id="{A986A201-CC99-CE5D-F48F-FBC8C3E8A041}"/>
              </a:ext>
            </a:extLst>
          </xdr:cNvPr>
          <xdr:cNvSpPr/>
        </xdr:nvSpPr>
        <xdr:spPr>
          <a:xfrm>
            <a:off x="2498779" y="1028785"/>
            <a:ext cx="394195" cy="0"/>
          </a:xfrm>
          <a:custGeom>
            <a:avLst/>
            <a:gdLst/>
            <a:ahLst/>
            <a:cxnLst/>
            <a:rect l="0" t="0" r="0" b="0"/>
            <a:pathLst>
              <a:path w="394195">
                <a:moveTo>
                  <a:pt x="394195" y="0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1" name="Shape 873">
            <a:extLst>
              <a:ext uri="{FF2B5EF4-FFF2-40B4-BE49-F238E27FC236}">
                <a16:creationId xmlns:a16="http://schemas.microsoft.com/office/drawing/2014/main" id="{B90DF4AE-903B-F2E7-4687-8A8462CDC5F2}"/>
              </a:ext>
            </a:extLst>
          </xdr:cNvPr>
          <xdr:cNvSpPr/>
        </xdr:nvSpPr>
        <xdr:spPr>
          <a:xfrm>
            <a:off x="2498779" y="553298"/>
            <a:ext cx="394195" cy="13"/>
          </a:xfrm>
          <a:custGeom>
            <a:avLst/>
            <a:gdLst/>
            <a:ahLst/>
            <a:cxnLst/>
            <a:rect l="0" t="0" r="0" b="0"/>
            <a:pathLst>
              <a:path w="394195" h="13">
                <a:moveTo>
                  <a:pt x="394195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2" name="Shape 874">
            <a:extLst>
              <a:ext uri="{FF2B5EF4-FFF2-40B4-BE49-F238E27FC236}">
                <a16:creationId xmlns:a16="http://schemas.microsoft.com/office/drawing/2014/main" id="{E06EE327-CBB5-945E-0B38-C12BE4A96136}"/>
              </a:ext>
            </a:extLst>
          </xdr:cNvPr>
          <xdr:cNvSpPr/>
        </xdr:nvSpPr>
        <xdr:spPr>
          <a:xfrm>
            <a:off x="281613" y="382362"/>
            <a:ext cx="184290" cy="0"/>
          </a:xfrm>
          <a:custGeom>
            <a:avLst/>
            <a:gdLst/>
            <a:ahLst/>
            <a:cxnLst/>
            <a:rect l="0" t="0" r="0" b="0"/>
            <a:pathLst>
              <a:path w="184290">
                <a:moveTo>
                  <a:pt x="0" y="0"/>
                </a:moveTo>
                <a:lnTo>
                  <a:pt x="18429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3" name="Shape 875">
            <a:extLst>
              <a:ext uri="{FF2B5EF4-FFF2-40B4-BE49-F238E27FC236}">
                <a16:creationId xmlns:a16="http://schemas.microsoft.com/office/drawing/2014/main" id="{469A4FEB-4073-00D0-1889-E816592B3B1E}"/>
              </a:ext>
            </a:extLst>
          </xdr:cNvPr>
          <xdr:cNvSpPr/>
        </xdr:nvSpPr>
        <xdr:spPr>
          <a:xfrm>
            <a:off x="269969" y="374233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14008" y="0"/>
                </a:moveTo>
                <a:lnTo>
                  <a:pt x="14008" y="16167"/>
                </a:lnTo>
                <a:lnTo>
                  <a:pt x="0" y="8090"/>
                </a:lnTo>
                <a:lnTo>
                  <a:pt x="1400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4" name="Shape 876">
            <a:extLst>
              <a:ext uri="{FF2B5EF4-FFF2-40B4-BE49-F238E27FC236}">
                <a16:creationId xmlns:a16="http://schemas.microsoft.com/office/drawing/2014/main" id="{CC020FD9-8673-49BC-FC4D-7E92983074F6}"/>
              </a:ext>
            </a:extLst>
          </xdr:cNvPr>
          <xdr:cNvSpPr/>
        </xdr:nvSpPr>
        <xdr:spPr>
          <a:xfrm>
            <a:off x="463539" y="374233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0" y="0"/>
                </a:moveTo>
                <a:lnTo>
                  <a:pt x="14008" y="8090"/>
                </a:lnTo>
                <a:lnTo>
                  <a:pt x="0" y="16167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5" name="Shape 877">
            <a:extLst>
              <a:ext uri="{FF2B5EF4-FFF2-40B4-BE49-F238E27FC236}">
                <a16:creationId xmlns:a16="http://schemas.microsoft.com/office/drawing/2014/main" id="{62D5FC20-7481-BB77-9DDB-F701E235EB4B}"/>
              </a:ext>
            </a:extLst>
          </xdr:cNvPr>
          <xdr:cNvSpPr/>
        </xdr:nvSpPr>
        <xdr:spPr>
          <a:xfrm>
            <a:off x="2506798" y="382362"/>
            <a:ext cx="123787" cy="0"/>
          </a:xfrm>
          <a:custGeom>
            <a:avLst/>
            <a:gdLst/>
            <a:ahLst/>
            <a:cxnLst/>
            <a:rect l="0" t="0" r="0" b="0"/>
            <a:pathLst>
              <a:path w="123787">
                <a:moveTo>
                  <a:pt x="0" y="0"/>
                </a:moveTo>
                <a:lnTo>
                  <a:pt x="123787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6" name="Shape 878">
            <a:extLst>
              <a:ext uri="{FF2B5EF4-FFF2-40B4-BE49-F238E27FC236}">
                <a16:creationId xmlns:a16="http://schemas.microsoft.com/office/drawing/2014/main" id="{E342B93A-7AEB-C1AE-10F6-1111E3169B46}"/>
              </a:ext>
            </a:extLst>
          </xdr:cNvPr>
          <xdr:cNvSpPr/>
        </xdr:nvSpPr>
        <xdr:spPr>
          <a:xfrm>
            <a:off x="2495158" y="374233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14008" y="0"/>
                </a:moveTo>
                <a:lnTo>
                  <a:pt x="14008" y="16167"/>
                </a:lnTo>
                <a:lnTo>
                  <a:pt x="0" y="8090"/>
                </a:lnTo>
                <a:lnTo>
                  <a:pt x="1400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7" name="Shape 879">
            <a:extLst>
              <a:ext uri="{FF2B5EF4-FFF2-40B4-BE49-F238E27FC236}">
                <a16:creationId xmlns:a16="http://schemas.microsoft.com/office/drawing/2014/main" id="{F51380AD-AB71-85F1-5C2E-618BB040DC1F}"/>
              </a:ext>
            </a:extLst>
          </xdr:cNvPr>
          <xdr:cNvSpPr/>
        </xdr:nvSpPr>
        <xdr:spPr>
          <a:xfrm>
            <a:off x="2628211" y="374233"/>
            <a:ext cx="14008" cy="16167"/>
          </a:xfrm>
          <a:custGeom>
            <a:avLst/>
            <a:gdLst/>
            <a:ahLst/>
            <a:cxnLst/>
            <a:rect l="0" t="0" r="0" b="0"/>
            <a:pathLst>
              <a:path w="14008" h="16167">
                <a:moveTo>
                  <a:pt x="0" y="0"/>
                </a:moveTo>
                <a:lnTo>
                  <a:pt x="14008" y="8090"/>
                </a:lnTo>
                <a:lnTo>
                  <a:pt x="0" y="16167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8" name="Shape 880">
            <a:extLst>
              <a:ext uri="{FF2B5EF4-FFF2-40B4-BE49-F238E27FC236}">
                <a16:creationId xmlns:a16="http://schemas.microsoft.com/office/drawing/2014/main" id="{76758D77-9A2E-909E-CEFD-756EB86FD7F8}"/>
              </a:ext>
            </a:extLst>
          </xdr:cNvPr>
          <xdr:cNvSpPr/>
        </xdr:nvSpPr>
        <xdr:spPr>
          <a:xfrm>
            <a:off x="149969" y="564947"/>
            <a:ext cx="13" cy="177140"/>
          </a:xfrm>
          <a:custGeom>
            <a:avLst/>
            <a:gdLst/>
            <a:ahLst/>
            <a:cxnLst/>
            <a:rect l="0" t="0" r="0" b="0"/>
            <a:pathLst>
              <a:path w="13" h="177140">
                <a:moveTo>
                  <a:pt x="13" y="0"/>
                </a:moveTo>
                <a:lnTo>
                  <a:pt x="0" y="17714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99" name="Shape 881">
            <a:extLst>
              <a:ext uri="{FF2B5EF4-FFF2-40B4-BE49-F238E27FC236}">
                <a16:creationId xmlns:a16="http://schemas.microsoft.com/office/drawing/2014/main" id="{B6B24C12-0BCC-FF17-4BA4-308164DB845A}"/>
              </a:ext>
            </a:extLst>
          </xdr:cNvPr>
          <xdr:cNvSpPr/>
        </xdr:nvSpPr>
        <xdr:spPr>
          <a:xfrm>
            <a:off x="141939" y="553305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8090" y="0"/>
                </a:moveTo>
                <a:lnTo>
                  <a:pt x="16167" y="14008"/>
                </a:lnTo>
                <a:lnTo>
                  <a:pt x="0" y="14008"/>
                </a:lnTo>
                <a:lnTo>
                  <a:pt x="809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0" name="Shape 882">
            <a:extLst>
              <a:ext uri="{FF2B5EF4-FFF2-40B4-BE49-F238E27FC236}">
                <a16:creationId xmlns:a16="http://schemas.microsoft.com/office/drawing/2014/main" id="{E172BE08-44B5-8E18-76B9-BC1F9CAABCED}"/>
              </a:ext>
            </a:extLst>
          </xdr:cNvPr>
          <xdr:cNvSpPr/>
        </xdr:nvSpPr>
        <xdr:spPr>
          <a:xfrm>
            <a:off x="141939" y="739713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0" y="0"/>
                </a:moveTo>
                <a:lnTo>
                  <a:pt x="16167" y="0"/>
                </a:lnTo>
                <a:lnTo>
                  <a:pt x="8077" y="14008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1" name="Shape 883">
            <a:extLst>
              <a:ext uri="{FF2B5EF4-FFF2-40B4-BE49-F238E27FC236}">
                <a16:creationId xmlns:a16="http://schemas.microsoft.com/office/drawing/2014/main" id="{CF58D3B6-282A-1086-5064-9F9B95B1FDAC}"/>
              </a:ext>
            </a:extLst>
          </xdr:cNvPr>
          <xdr:cNvSpPr/>
        </xdr:nvSpPr>
        <xdr:spPr>
          <a:xfrm>
            <a:off x="75374" y="564947"/>
            <a:ext cx="13" cy="452196"/>
          </a:xfrm>
          <a:custGeom>
            <a:avLst/>
            <a:gdLst/>
            <a:ahLst/>
            <a:cxnLst/>
            <a:rect l="0" t="0" r="0" b="0"/>
            <a:pathLst>
              <a:path w="13" h="452196">
                <a:moveTo>
                  <a:pt x="13" y="0"/>
                </a:moveTo>
                <a:lnTo>
                  <a:pt x="0" y="452196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2" name="Shape 884">
            <a:extLst>
              <a:ext uri="{FF2B5EF4-FFF2-40B4-BE49-F238E27FC236}">
                <a16:creationId xmlns:a16="http://schemas.microsoft.com/office/drawing/2014/main" id="{CAE5E0F6-C184-F575-EDC3-4AFE1E77D11B}"/>
              </a:ext>
            </a:extLst>
          </xdr:cNvPr>
          <xdr:cNvSpPr/>
        </xdr:nvSpPr>
        <xdr:spPr>
          <a:xfrm>
            <a:off x="67345" y="553305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8090" y="0"/>
                </a:moveTo>
                <a:lnTo>
                  <a:pt x="16167" y="14008"/>
                </a:lnTo>
                <a:lnTo>
                  <a:pt x="0" y="14008"/>
                </a:lnTo>
                <a:lnTo>
                  <a:pt x="809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3" name="Shape 885">
            <a:extLst>
              <a:ext uri="{FF2B5EF4-FFF2-40B4-BE49-F238E27FC236}">
                <a16:creationId xmlns:a16="http://schemas.microsoft.com/office/drawing/2014/main" id="{62F7EB4A-C2F7-AD7D-A1C2-6F6DBE5CE34B}"/>
              </a:ext>
            </a:extLst>
          </xdr:cNvPr>
          <xdr:cNvSpPr/>
        </xdr:nvSpPr>
        <xdr:spPr>
          <a:xfrm>
            <a:off x="67345" y="1014779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0" y="0"/>
                </a:moveTo>
                <a:lnTo>
                  <a:pt x="16167" y="0"/>
                </a:lnTo>
                <a:lnTo>
                  <a:pt x="8077" y="14008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4" name="Shape 886">
            <a:extLst>
              <a:ext uri="{FF2B5EF4-FFF2-40B4-BE49-F238E27FC236}">
                <a16:creationId xmlns:a16="http://schemas.microsoft.com/office/drawing/2014/main" id="{A0976066-67AD-3FD4-E98C-45B0E69E167E}"/>
              </a:ext>
            </a:extLst>
          </xdr:cNvPr>
          <xdr:cNvSpPr/>
        </xdr:nvSpPr>
        <xdr:spPr>
          <a:xfrm>
            <a:off x="2862157" y="565039"/>
            <a:ext cx="0" cy="452196"/>
          </a:xfrm>
          <a:custGeom>
            <a:avLst/>
            <a:gdLst/>
            <a:ahLst/>
            <a:cxnLst/>
            <a:rect l="0" t="0" r="0" b="0"/>
            <a:pathLst>
              <a:path h="452196">
                <a:moveTo>
                  <a:pt x="0" y="0"/>
                </a:moveTo>
                <a:lnTo>
                  <a:pt x="0" y="452196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5" name="Shape 887">
            <a:extLst>
              <a:ext uri="{FF2B5EF4-FFF2-40B4-BE49-F238E27FC236}">
                <a16:creationId xmlns:a16="http://schemas.microsoft.com/office/drawing/2014/main" id="{C52CDA01-90E1-9434-92C2-3C40255676C2}"/>
              </a:ext>
            </a:extLst>
          </xdr:cNvPr>
          <xdr:cNvSpPr/>
        </xdr:nvSpPr>
        <xdr:spPr>
          <a:xfrm>
            <a:off x="2854117" y="553397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8090" y="0"/>
                </a:moveTo>
                <a:lnTo>
                  <a:pt x="16167" y="14008"/>
                </a:lnTo>
                <a:lnTo>
                  <a:pt x="0" y="14008"/>
                </a:lnTo>
                <a:lnTo>
                  <a:pt x="809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6" name="Shape 888">
            <a:extLst>
              <a:ext uri="{FF2B5EF4-FFF2-40B4-BE49-F238E27FC236}">
                <a16:creationId xmlns:a16="http://schemas.microsoft.com/office/drawing/2014/main" id="{ECC81677-C8F2-EE03-256B-2C18D70AC94D}"/>
              </a:ext>
            </a:extLst>
          </xdr:cNvPr>
          <xdr:cNvSpPr/>
        </xdr:nvSpPr>
        <xdr:spPr>
          <a:xfrm>
            <a:off x="2854117" y="1014870"/>
            <a:ext cx="16167" cy="14008"/>
          </a:xfrm>
          <a:custGeom>
            <a:avLst/>
            <a:gdLst/>
            <a:ahLst/>
            <a:cxnLst/>
            <a:rect l="0" t="0" r="0" b="0"/>
            <a:pathLst>
              <a:path w="16167" h="14008">
                <a:moveTo>
                  <a:pt x="0" y="0"/>
                </a:moveTo>
                <a:lnTo>
                  <a:pt x="16167" y="0"/>
                </a:lnTo>
                <a:lnTo>
                  <a:pt x="8077" y="14008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7" name="Shape 889">
            <a:extLst>
              <a:ext uri="{FF2B5EF4-FFF2-40B4-BE49-F238E27FC236}">
                <a16:creationId xmlns:a16="http://schemas.microsoft.com/office/drawing/2014/main" id="{0ED33692-5EBC-5A5C-2F2E-E97CA7148A9E}"/>
              </a:ext>
            </a:extLst>
          </xdr:cNvPr>
          <xdr:cNvSpPr/>
        </xdr:nvSpPr>
        <xdr:spPr>
          <a:xfrm>
            <a:off x="293495" y="856963"/>
            <a:ext cx="172695" cy="171818"/>
          </a:xfrm>
          <a:custGeom>
            <a:avLst/>
            <a:gdLst/>
            <a:ahLst/>
            <a:cxnLst/>
            <a:rect l="0" t="0" r="0" b="0"/>
            <a:pathLst>
              <a:path w="172695" h="171818">
                <a:moveTo>
                  <a:pt x="26213" y="171818"/>
                </a:moveTo>
                <a:cubicBezTo>
                  <a:pt x="26213" y="171818"/>
                  <a:pt x="0" y="7569"/>
                  <a:pt x="172695" y="0"/>
                </a:cubicBez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8" name="Shape 890">
            <a:extLst>
              <a:ext uri="{FF2B5EF4-FFF2-40B4-BE49-F238E27FC236}">
                <a16:creationId xmlns:a16="http://schemas.microsoft.com/office/drawing/2014/main" id="{CF24C4D0-567A-F9FC-6C4E-28D4F33FCE8F}"/>
              </a:ext>
            </a:extLst>
          </xdr:cNvPr>
          <xdr:cNvSpPr/>
        </xdr:nvSpPr>
        <xdr:spPr>
          <a:xfrm>
            <a:off x="323204" y="1039887"/>
            <a:ext cx="4343" cy="13830"/>
          </a:xfrm>
          <a:custGeom>
            <a:avLst/>
            <a:gdLst/>
            <a:ahLst/>
            <a:cxnLst/>
            <a:rect l="0" t="0" r="0" b="0"/>
            <a:pathLst>
              <a:path w="4343" h="13830">
                <a:moveTo>
                  <a:pt x="4343" y="13830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09" name="Shape 891">
            <a:extLst>
              <a:ext uri="{FF2B5EF4-FFF2-40B4-BE49-F238E27FC236}">
                <a16:creationId xmlns:a16="http://schemas.microsoft.com/office/drawing/2014/main" id="{AFEDE3C6-3980-9B6C-6D12-B61EB9EDF844}"/>
              </a:ext>
            </a:extLst>
          </xdr:cNvPr>
          <xdr:cNvSpPr/>
        </xdr:nvSpPr>
        <xdr:spPr>
          <a:xfrm>
            <a:off x="316148" y="1028793"/>
            <a:ext cx="15430" cy="15786"/>
          </a:xfrm>
          <a:custGeom>
            <a:avLst/>
            <a:gdLst/>
            <a:ahLst/>
            <a:cxnLst/>
            <a:rect l="0" t="0" r="0" b="0"/>
            <a:pathLst>
              <a:path w="15430" h="15786">
                <a:moveTo>
                  <a:pt x="3518" y="0"/>
                </a:moveTo>
                <a:lnTo>
                  <a:pt x="15430" y="10935"/>
                </a:lnTo>
                <a:lnTo>
                  <a:pt x="0" y="15786"/>
                </a:lnTo>
                <a:lnTo>
                  <a:pt x="351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0" name="Shape 892">
            <a:extLst>
              <a:ext uri="{FF2B5EF4-FFF2-40B4-BE49-F238E27FC236}">
                <a16:creationId xmlns:a16="http://schemas.microsoft.com/office/drawing/2014/main" id="{ADE8A7A1-F56B-2B25-118B-B1D452573425}"/>
              </a:ext>
            </a:extLst>
          </xdr:cNvPr>
          <xdr:cNvSpPr/>
        </xdr:nvSpPr>
        <xdr:spPr>
          <a:xfrm>
            <a:off x="489146" y="857590"/>
            <a:ext cx="14491" cy="775"/>
          </a:xfrm>
          <a:custGeom>
            <a:avLst/>
            <a:gdLst/>
            <a:ahLst/>
            <a:cxnLst/>
            <a:rect l="0" t="0" r="0" b="0"/>
            <a:pathLst>
              <a:path w="14491" h="775">
                <a:moveTo>
                  <a:pt x="14491" y="775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1" name="Shape 893">
            <a:extLst>
              <a:ext uri="{FF2B5EF4-FFF2-40B4-BE49-F238E27FC236}">
                <a16:creationId xmlns:a16="http://schemas.microsoft.com/office/drawing/2014/main" id="{EB1DC41E-5E45-9140-E974-9EDC6937F522}"/>
              </a:ext>
            </a:extLst>
          </xdr:cNvPr>
          <xdr:cNvSpPr/>
        </xdr:nvSpPr>
        <xdr:spPr>
          <a:xfrm>
            <a:off x="477532" y="849683"/>
            <a:ext cx="14415" cy="16154"/>
          </a:xfrm>
          <a:custGeom>
            <a:avLst/>
            <a:gdLst/>
            <a:ahLst/>
            <a:cxnLst/>
            <a:rect l="0" t="0" r="0" b="0"/>
            <a:pathLst>
              <a:path w="14415" h="16154">
                <a:moveTo>
                  <a:pt x="14415" y="0"/>
                </a:moveTo>
                <a:lnTo>
                  <a:pt x="13551" y="16154"/>
                </a:lnTo>
                <a:lnTo>
                  <a:pt x="0" y="7328"/>
                </a:lnTo>
                <a:lnTo>
                  <a:pt x="14415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2" name="Shape 894">
            <a:extLst>
              <a:ext uri="{FF2B5EF4-FFF2-40B4-BE49-F238E27FC236}">
                <a16:creationId xmlns:a16="http://schemas.microsoft.com/office/drawing/2014/main" id="{E03FF2E1-4C77-8A59-329B-AEF233587F50}"/>
              </a:ext>
            </a:extLst>
          </xdr:cNvPr>
          <xdr:cNvSpPr/>
        </xdr:nvSpPr>
        <xdr:spPr>
          <a:xfrm>
            <a:off x="2618158" y="854364"/>
            <a:ext cx="171818" cy="172695"/>
          </a:xfrm>
          <a:custGeom>
            <a:avLst/>
            <a:gdLst/>
            <a:ahLst/>
            <a:cxnLst/>
            <a:rect l="0" t="0" r="0" b="0"/>
            <a:pathLst>
              <a:path w="171818" h="172695">
                <a:moveTo>
                  <a:pt x="0" y="26213"/>
                </a:moveTo>
                <a:cubicBezTo>
                  <a:pt x="0" y="26213"/>
                  <a:pt x="164249" y="0"/>
                  <a:pt x="171818" y="172695"/>
                </a:cubicBez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3" name="Shape 895">
            <a:extLst>
              <a:ext uri="{FF2B5EF4-FFF2-40B4-BE49-F238E27FC236}">
                <a16:creationId xmlns:a16="http://schemas.microsoft.com/office/drawing/2014/main" id="{6E813BAE-B691-30D0-B161-AB9325E576EB}"/>
              </a:ext>
            </a:extLst>
          </xdr:cNvPr>
          <xdr:cNvSpPr/>
        </xdr:nvSpPr>
        <xdr:spPr>
          <a:xfrm>
            <a:off x="2592922" y="882864"/>
            <a:ext cx="14160" cy="3111"/>
          </a:xfrm>
          <a:custGeom>
            <a:avLst/>
            <a:gdLst/>
            <a:ahLst/>
            <a:cxnLst/>
            <a:rect l="0" t="0" r="0" b="0"/>
            <a:pathLst>
              <a:path w="14160" h="3111">
                <a:moveTo>
                  <a:pt x="0" y="3111"/>
                </a:moveTo>
                <a:lnTo>
                  <a:pt x="1416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4" name="Shape 896">
            <a:extLst>
              <a:ext uri="{FF2B5EF4-FFF2-40B4-BE49-F238E27FC236}">
                <a16:creationId xmlns:a16="http://schemas.microsoft.com/office/drawing/2014/main" id="{D60E82D8-8991-1AE0-6AD3-E72273267641}"/>
              </a:ext>
            </a:extLst>
          </xdr:cNvPr>
          <xdr:cNvSpPr/>
        </xdr:nvSpPr>
        <xdr:spPr>
          <a:xfrm>
            <a:off x="2603042" y="875432"/>
            <a:ext cx="15405" cy="15799"/>
          </a:xfrm>
          <a:custGeom>
            <a:avLst/>
            <a:gdLst/>
            <a:ahLst/>
            <a:cxnLst/>
            <a:rect l="0" t="0" r="0" b="0"/>
            <a:pathLst>
              <a:path w="15405" h="15799">
                <a:moveTo>
                  <a:pt x="0" y="0"/>
                </a:moveTo>
                <a:lnTo>
                  <a:pt x="15405" y="4902"/>
                </a:lnTo>
                <a:lnTo>
                  <a:pt x="3454" y="15799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5" name="Shape 897">
            <a:extLst>
              <a:ext uri="{FF2B5EF4-FFF2-40B4-BE49-F238E27FC236}">
                <a16:creationId xmlns:a16="http://schemas.microsoft.com/office/drawing/2014/main" id="{63BEBB0C-6011-9A4D-C236-268717DF33DC}"/>
              </a:ext>
            </a:extLst>
          </xdr:cNvPr>
          <xdr:cNvSpPr/>
        </xdr:nvSpPr>
        <xdr:spPr>
          <a:xfrm>
            <a:off x="2788677" y="1040477"/>
            <a:ext cx="711" cy="14491"/>
          </a:xfrm>
          <a:custGeom>
            <a:avLst/>
            <a:gdLst/>
            <a:ahLst/>
            <a:cxnLst/>
            <a:rect l="0" t="0" r="0" b="0"/>
            <a:pathLst>
              <a:path w="711" h="14491">
                <a:moveTo>
                  <a:pt x="0" y="14491"/>
                </a:moveTo>
                <a:lnTo>
                  <a:pt x="711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6" name="Shape 898">
            <a:extLst>
              <a:ext uri="{FF2B5EF4-FFF2-40B4-BE49-F238E27FC236}">
                <a16:creationId xmlns:a16="http://schemas.microsoft.com/office/drawing/2014/main" id="{797B4736-232A-FE60-E878-B3721EC9BB8C}"/>
              </a:ext>
            </a:extLst>
          </xdr:cNvPr>
          <xdr:cNvSpPr/>
        </xdr:nvSpPr>
        <xdr:spPr>
          <a:xfrm>
            <a:off x="2781162" y="1028851"/>
            <a:ext cx="16142" cy="14389"/>
          </a:xfrm>
          <a:custGeom>
            <a:avLst/>
            <a:gdLst/>
            <a:ahLst/>
            <a:cxnLst/>
            <a:rect l="0" t="0" r="0" b="0"/>
            <a:pathLst>
              <a:path w="16142" h="14389">
                <a:moveTo>
                  <a:pt x="8763" y="0"/>
                </a:moveTo>
                <a:lnTo>
                  <a:pt x="16142" y="14389"/>
                </a:lnTo>
                <a:lnTo>
                  <a:pt x="0" y="13589"/>
                </a:lnTo>
                <a:lnTo>
                  <a:pt x="8763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7" name="Shape 899">
            <a:extLst>
              <a:ext uri="{FF2B5EF4-FFF2-40B4-BE49-F238E27FC236}">
                <a16:creationId xmlns:a16="http://schemas.microsoft.com/office/drawing/2014/main" id="{DA38FCFE-3EE4-D4A3-6087-A5C5CE3F583F}"/>
              </a:ext>
            </a:extLst>
          </xdr:cNvPr>
          <xdr:cNvSpPr/>
        </xdr:nvSpPr>
        <xdr:spPr>
          <a:xfrm>
            <a:off x="487029" y="498049"/>
            <a:ext cx="113767" cy="80823"/>
          </a:xfrm>
          <a:custGeom>
            <a:avLst/>
            <a:gdLst/>
            <a:ahLst/>
            <a:cxnLst/>
            <a:rect l="0" t="0" r="0" b="0"/>
            <a:pathLst>
              <a:path w="113767" h="80823">
                <a:moveTo>
                  <a:pt x="113767" y="0"/>
                </a:moveTo>
                <a:lnTo>
                  <a:pt x="0" y="80823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8" name="Shape 900">
            <a:extLst>
              <a:ext uri="{FF2B5EF4-FFF2-40B4-BE49-F238E27FC236}">
                <a16:creationId xmlns:a16="http://schemas.microsoft.com/office/drawing/2014/main" id="{FBF8F5EC-9EFF-5FFE-3B66-F0C6AC6000A5}"/>
              </a:ext>
            </a:extLst>
          </xdr:cNvPr>
          <xdr:cNvSpPr/>
        </xdr:nvSpPr>
        <xdr:spPr>
          <a:xfrm>
            <a:off x="477579" y="570952"/>
            <a:ext cx="16104" cy="14694"/>
          </a:xfrm>
          <a:custGeom>
            <a:avLst/>
            <a:gdLst/>
            <a:ahLst/>
            <a:cxnLst/>
            <a:rect l="0" t="0" r="0" b="0"/>
            <a:pathLst>
              <a:path w="16104" h="14694">
                <a:moveTo>
                  <a:pt x="6731" y="0"/>
                </a:moveTo>
                <a:lnTo>
                  <a:pt x="16104" y="13183"/>
                </a:lnTo>
                <a:lnTo>
                  <a:pt x="0" y="14694"/>
                </a:lnTo>
                <a:lnTo>
                  <a:pt x="6731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19" name="Shape 901">
            <a:extLst>
              <a:ext uri="{FF2B5EF4-FFF2-40B4-BE49-F238E27FC236}">
                <a16:creationId xmlns:a16="http://schemas.microsoft.com/office/drawing/2014/main" id="{FF73161F-9A61-30D0-DF1F-8479EFEF4F94}"/>
              </a:ext>
            </a:extLst>
          </xdr:cNvPr>
          <xdr:cNvSpPr/>
        </xdr:nvSpPr>
        <xdr:spPr>
          <a:xfrm>
            <a:off x="145113" y="499671"/>
            <a:ext cx="113767" cy="80823"/>
          </a:xfrm>
          <a:custGeom>
            <a:avLst/>
            <a:gdLst/>
            <a:ahLst/>
            <a:cxnLst/>
            <a:rect l="0" t="0" r="0" b="0"/>
            <a:pathLst>
              <a:path w="113767" h="80823">
                <a:moveTo>
                  <a:pt x="0" y="0"/>
                </a:moveTo>
                <a:lnTo>
                  <a:pt x="113767" y="80823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0" name="Shape 902">
            <a:extLst>
              <a:ext uri="{FF2B5EF4-FFF2-40B4-BE49-F238E27FC236}">
                <a16:creationId xmlns:a16="http://schemas.microsoft.com/office/drawing/2014/main" id="{58CE728D-5FC2-D1FA-846F-BBB74F2122DC}"/>
              </a:ext>
            </a:extLst>
          </xdr:cNvPr>
          <xdr:cNvSpPr/>
        </xdr:nvSpPr>
        <xdr:spPr>
          <a:xfrm>
            <a:off x="252287" y="572500"/>
            <a:ext cx="16091" cy="14706"/>
          </a:xfrm>
          <a:custGeom>
            <a:avLst/>
            <a:gdLst/>
            <a:ahLst/>
            <a:cxnLst/>
            <a:rect l="0" t="0" r="0" b="0"/>
            <a:pathLst>
              <a:path w="16091" h="14706">
                <a:moveTo>
                  <a:pt x="9373" y="0"/>
                </a:moveTo>
                <a:lnTo>
                  <a:pt x="16091" y="14706"/>
                </a:lnTo>
                <a:lnTo>
                  <a:pt x="0" y="13183"/>
                </a:lnTo>
                <a:lnTo>
                  <a:pt x="9373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1" name="Shape 903">
            <a:extLst>
              <a:ext uri="{FF2B5EF4-FFF2-40B4-BE49-F238E27FC236}">
                <a16:creationId xmlns:a16="http://schemas.microsoft.com/office/drawing/2014/main" id="{F92E4C18-DFD6-9DED-8DDE-97B2E1073466}"/>
              </a:ext>
            </a:extLst>
          </xdr:cNvPr>
          <xdr:cNvSpPr/>
        </xdr:nvSpPr>
        <xdr:spPr>
          <a:xfrm>
            <a:off x="496755" y="899088"/>
            <a:ext cx="113767" cy="80823"/>
          </a:xfrm>
          <a:custGeom>
            <a:avLst/>
            <a:gdLst/>
            <a:ahLst/>
            <a:cxnLst/>
            <a:rect l="0" t="0" r="0" b="0"/>
            <a:pathLst>
              <a:path w="113767" h="80823">
                <a:moveTo>
                  <a:pt x="113767" y="0"/>
                </a:moveTo>
                <a:lnTo>
                  <a:pt x="0" y="80823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2" name="Shape 904">
            <a:extLst>
              <a:ext uri="{FF2B5EF4-FFF2-40B4-BE49-F238E27FC236}">
                <a16:creationId xmlns:a16="http://schemas.microsoft.com/office/drawing/2014/main" id="{317B5A3A-C09E-F469-36CC-EF6144FED62A}"/>
              </a:ext>
            </a:extLst>
          </xdr:cNvPr>
          <xdr:cNvSpPr/>
        </xdr:nvSpPr>
        <xdr:spPr>
          <a:xfrm>
            <a:off x="487306" y="971993"/>
            <a:ext cx="16104" cy="14694"/>
          </a:xfrm>
          <a:custGeom>
            <a:avLst/>
            <a:gdLst/>
            <a:ahLst/>
            <a:cxnLst/>
            <a:rect l="0" t="0" r="0" b="0"/>
            <a:pathLst>
              <a:path w="16104" h="14694">
                <a:moveTo>
                  <a:pt x="6731" y="0"/>
                </a:moveTo>
                <a:lnTo>
                  <a:pt x="16104" y="13183"/>
                </a:lnTo>
                <a:lnTo>
                  <a:pt x="0" y="14694"/>
                </a:lnTo>
                <a:lnTo>
                  <a:pt x="6731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3" name="Shape 905">
            <a:extLst>
              <a:ext uri="{FF2B5EF4-FFF2-40B4-BE49-F238E27FC236}">
                <a16:creationId xmlns:a16="http://schemas.microsoft.com/office/drawing/2014/main" id="{171CFAB0-D86F-3C7E-7BE3-1B049F07E740}"/>
              </a:ext>
            </a:extLst>
          </xdr:cNvPr>
          <xdr:cNvSpPr/>
        </xdr:nvSpPr>
        <xdr:spPr>
          <a:xfrm>
            <a:off x="2491202" y="913142"/>
            <a:ext cx="113754" cy="80823"/>
          </a:xfrm>
          <a:custGeom>
            <a:avLst/>
            <a:gdLst/>
            <a:ahLst/>
            <a:cxnLst/>
            <a:rect l="0" t="0" r="0" b="0"/>
            <a:pathLst>
              <a:path w="113754" h="80823">
                <a:moveTo>
                  <a:pt x="0" y="0"/>
                </a:moveTo>
                <a:lnTo>
                  <a:pt x="113754" y="80823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4" name="Shape 906">
            <a:extLst>
              <a:ext uri="{FF2B5EF4-FFF2-40B4-BE49-F238E27FC236}">
                <a16:creationId xmlns:a16="http://schemas.microsoft.com/office/drawing/2014/main" id="{AB4D72AA-C0D1-E162-6FD9-2F91C7889E13}"/>
              </a:ext>
            </a:extLst>
          </xdr:cNvPr>
          <xdr:cNvSpPr/>
        </xdr:nvSpPr>
        <xdr:spPr>
          <a:xfrm>
            <a:off x="2598375" y="985973"/>
            <a:ext cx="16091" cy="14706"/>
          </a:xfrm>
          <a:custGeom>
            <a:avLst/>
            <a:gdLst/>
            <a:ahLst/>
            <a:cxnLst/>
            <a:rect l="0" t="0" r="0" b="0"/>
            <a:pathLst>
              <a:path w="16091" h="14706">
                <a:moveTo>
                  <a:pt x="9373" y="0"/>
                </a:moveTo>
                <a:lnTo>
                  <a:pt x="16091" y="14706"/>
                </a:lnTo>
                <a:lnTo>
                  <a:pt x="0" y="13183"/>
                </a:lnTo>
                <a:lnTo>
                  <a:pt x="9373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5" name="Shape 907">
            <a:extLst>
              <a:ext uri="{FF2B5EF4-FFF2-40B4-BE49-F238E27FC236}">
                <a16:creationId xmlns:a16="http://schemas.microsoft.com/office/drawing/2014/main" id="{5B6B5264-37F5-E8E8-7C7B-65D06675CC17}"/>
              </a:ext>
            </a:extLst>
          </xdr:cNvPr>
          <xdr:cNvSpPr/>
        </xdr:nvSpPr>
        <xdr:spPr>
          <a:xfrm>
            <a:off x="2491202" y="593841"/>
            <a:ext cx="113754" cy="80823"/>
          </a:xfrm>
          <a:custGeom>
            <a:avLst/>
            <a:gdLst/>
            <a:ahLst/>
            <a:cxnLst/>
            <a:rect l="0" t="0" r="0" b="0"/>
            <a:pathLst>
              <a:path w="113754" h="80823">
                <a:moveTo>
                  <a:pt x="0" y="80823"/>
                </a:moveTo>
                <a:lnTo>
                  <a:pt x="113754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6" name="Shape 908">
            <a:extLst>
              <a:ext uri="{FF2B5EF4-FFF2-40B4-BE49-F238E27FC236}">
                <a16:creationId xmlns:a16="http://schemas.microsoft.com/office/drawing/2014/main" id="{C1E5CEF6-E7D9-823A-E1A8-3D0AEC6AD46B}"/>
              </a:ext>
            </a:extLst>
          </xdr:cNvPr>
          <xdr:cNvSpPr/>
        </xdr:nvSpPr>
        <xdr:spPr>
          <a:xfrm>
            <a:off x="2598327" y="587065"/>
            <a:ext cx="16091" cy="14694"/>
          </a:xfrm>
          <a:custGeom>
            <a:avLst/>
            <a:gdLst/>
            <a:ahLst/>
            <a:cxnLst/>
            <a:rect l="0" t="0" r="0" b="0"/>
            <a:pathLst>
              <a:path w="16091" h="14694">
                <a:moveTo>
                  <a:pt x="16091" y="0"/>
                </a:moveTo>
                <a:lnTo>
                  <a:pt x="9360" y="14694"/>
                </a:lnTo>
                <a:lnTo>
                  <a:pt x="0" y="1512"/>
                </a:lnTo>
                <a:lnTo>
                  <a:pt x="16091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27" name="Rectangle 909">
            <a:extLst>
              <a:ext uri="{FF2B5EF4-FFF2-40B4-BE49-F238E27FC236}">
                <a16:creationId xmlns:a16="http://schemas.microsoft.com/office/drawing/2014/main" id="{76C098DC-60AB-A50F-4399-640AD5168773}"/>
              </a:ext>
            </a:extLst>
          </xdr:cNvPr>
          <xdr:cNvSpPr/>
        </xdr:nvSpPr>
        <xdr:spPr>
          <a:xfrm>
            <a:off x="338087" y="304394"/>
            <a:ext cx="88514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13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28" name="Rectangle 910">
            <a:extLst>
              <a:ext uri="{FF2B5EF4-FFF2-40B4-BE49-F238E27FC236}">
                <a16:creationId xmlns:a16="http://schemas.microsoft.com/office/drawing/2014/main" id="{E1CD9A13-2DCF-8479-1CCF-ED1C08C148D6}"/>
              </a:ext>
            </a:extLst>
          </xdr:cNvPr>
          <xdr:cNvSpPr/>
        </xdr:nvSpPr>
        <xdr:spPr>
          <a:xfrm>
            <a:off x="2549992" y="304394"/>
            <a:ext cx="44257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9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29" name="Rectangle 911">
            <a:extLst>
              <a:ext uri="{FF2B5EF4-FFF2-40B4-BE49-F238E27FC236}">
                <a16:creationId xmlns:a16="http://schemas.microsoft.com/office/drawing/2014/main" id="{1F5A5A97-2B57-AFFB-D6C3-99ADDF1966FA}"/>
              </a:ext>
            </a:extLst>
          </xdr:cNvPr>
          <xdr:cNvSpPr/>
        </xdr:nvSpPr>
        <xdr:spPr>
          <a:xfrm>
            <a:off x="1424969" y="1069804"/>
            <a:ext cx="328605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200</a:t>
            </a:r>
            <a:r>
              <a:rPr lang="sk-SK" sz="500" kern="100" spc="-5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 </a:t>
            </a: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-</a:t>
            </a:r>
            <a:r>
              <a:rPr lang="sk-SK" sz="500" kern="100" spc="-5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 </a:t>
            </a: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715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0" name="Rectangle 912">
            <a:extLst>
              <a:ext uri="{FF2B5EF4-FFF2-40B4-BE49-F238E27FC236}">
                <a16:creationId xmlns:a16="http://schemas.microsoft.com/office/drawing/2014/main" id="{DD00242C-5971-CA00-D387-467E68826CD7}"/>
              </a:ext>
            </a:extLst>
          </xdr:cNvPr>
          <xdr:cNvSpPr/>
        </xdr:nvSpPr>
        <xdr:spPr>
          <a:xfrm rot="-5399999">
            <a:off x="7592" y="725364"/>
            <a:ext cx="88514" cy="10369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27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1" name="Rectangle 913">
            <a:extLst>
              <a:ext uri="{FF2B5EF4-FFF2-40B4-BE49-F238E27FC236}">
                <a16:creationId xmlns:a16="http://schemas.microsoft.com/office/drawing/2014/main" id="{CD631F66-C1B9-D0B4-33CC-E126A34F4F32}"/>
              </a:ext>
            </a:extLst>
          </xdr:cNvPr>
          <xdr:cNvSpPr/>
        </xdr:nvSpPr>
        <xdr:spPr>
          <a:xfrm rot="-5399999">
            <a:off x="2790311" y="725364"/>
            <a:ext cx="88514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26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2" name="Rectangle 914">
            <a:extLst>
              <a:ext uri="{FF2B5EF4-FFF2-40B4-BE49-F238E27FC236}">
                <a16:creationId xmlns:a16="http://schemas.microsoft.com/office/drawing/2014/main" id="{5189844D-94D0-86BC-F90D-F82C3434A0C7}"/>
              </a:ext>
            </a:extLst>
          </xdr:cNvPr>
          <xdr:cNvSpPr/>
        </xdr:nvSpPr>
        <xdr:spPr>
          <a:xfrm rot="-5399999">
            <a:off x="84327" y="593493"/>
            <a:ext cx="88514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10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3" name="Rectangle 915">
            <a:extLst>
              <a:ext uri="{FF2B5EF4-FFF2-40B4-BE49-F238E27FC236}">
                <a16:creationId xmlns:a16="http://schemas.microsoft.com/office/drawing/2014/main" id="{941EBAD6-49E6-1753-E696-F1CFBA43EBB9}"/>
              </a:ext>
            </a:extLst>
          </xdr:cNvPr>
          <xdr:cNvSpPr/>
        </xdr:nvSpPr>
        <xdr:spPr>
          <a:xfrm rot="-2147346">
            <a:off x="504869" y="459730"/>
            <a:ext cx="90671" cy="103699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4" name="Rectangle 916">
            <a:extLst>
              <a:ext uri="{FF2B5EF4-FFF2-40B4-BE49-F238E27FC236}">
                <a16:creationId xmlns:a16="http://schemas.microsoft.com/office/drawing/2014/main" id="{04B687A6-19FF-81E0-ADB1-6B50F6848A59}"/>
              </a:ext>
            </a:extLst>
          </xdr:cNvPr>
          <xdr:cNvSpPr/>
        </xdr:nvSpPr>
        <xdr:spPr>
          <a:xfrm rot="-2147346">
            <a:off x="524341" y="855433"/>
            <a:ext cx="90671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5" name="Rectangle 44092">
            <a:extLst>
              <a:ext uri="{FF2B5EF4-FFF2-40B4-BE49-F238E27FC236}">
                <a16:creationId xmlns:a16="http://schemas.microsoft.com/office/drawing/2014/main" id="{CAEE98D4-3F94-821E-28AF-6F6216AEAFE7}"/>
              </a:ext>
            </a:extLst>
          </xdr:cNvPr>
          <xdr:cNvSpPr/>
        </xdr:nvSpPr>
        <xdr:spPr>
          <a:xfrm rot="-2919796">
            <a:off x="279929" y="793959"/>
            <a:ext cx="114395" cy="10369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˚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6" name="Rectangle 44091">
            <a:extLst>
              <a:ext uri="{FF2B5EF4-FFF2-40B4-BE49-F238E27FC236}">
                <a16:creationId xmlns:a16="http://schemas.microsoft.com/office/drawing/2014/main" id="{EE44E37F-FB28-4E5C-A239-24B479325BDA}"/>
              </a:ext>
            </a:extLst>
          </xdr:cNvPr>
          <xdr:cNvSpPr/>
        </xdr:nvSpPr>
        <xdr:spPr>
          <a:xfrm rot="-2919796">
            <a:off x="294529" y="826249"/>
            <a:ext cx="114395" cy="10369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88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7" name="Rectangle 44094">
            <a:extLst>
              <a:ext uri="{FF2B5EF4-FFF2-40B4-BE49-F238E27FC236}">
                <a16:creationId xmlns:a16="http://schemas.microsoft.com/office/drawing/2014/main" id="{E0C23ED5-633C-006B-98A2-2F892E4B5824}"/>
              </a:ext>
            </a:extLst>
          </xdr:cNvPr>
          <xdr:cNvSpPr/>
        </xdr:nvSpPr>
        <xdr:spPr>
          <a:xfrm rot="2480203">
            <a:off x="2714762" y="884179"/>
            <a:ext cx="114395" cy="10369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˚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8" name="Rectangle 44093">
            <a:extLst>
              <a:ext uri="{FF2B5EF4-FFF2-40B4-BE49-F238E27FC236}">
                <a16:creationId xmlns:a16="http://schemas.microsoft.com/office/drawing/2014/main" id="{68F4A5F8-5B39-53CA-ECA3-928CD420B62A}"/>
              </a:ext>
            </a:extLst>
          </xdr:cNvPr>
          <xdr:cNvSpPr/>
        </xdr:nvSpPr>
        <xdr:spPr>
          <a:xfrm rot="2480203">
            <a:off x="2725477" y="855775"/>
            <a:ext cx="114395" cy="10369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90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39" name="Rectangle 919">
            <a:extLst>
              <a:ext uri="{FF2B5EF4-FFF2-40B4-BE49-F238E27FC236}">
                <a16:creationId xmlns:a16="http://schemas.microsoft.com/office/drawing/2014/main" id="{2C47FBBA-5380-4BE2-48CE-D61840C4EC79}"/>
              </a:ext>
            </a:extLst>
          </xdr:cNvPr>
          <xdr:cNvSpPr/>
        </xdr:nvSpPr>
        <xdr:spPr>
          <a:xfrm rot="-2147346">
            <a:off x="2492710" y="566989"/>
            <a:ext cx="90672" cy="103699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0" name="Rectangle 920">
            <a:extLst>
              <a:ext uri="{FF2B5EF4-FFF2-40B4-BE49-F238E27FC236}">
                <a16:creationId xmlns:a16="http://schemas.microsoft.com/office/drawing/2014/main" id="{B799A4E3-E0D9-BC3B-EA4C-F516C2221E6F}"/>
              </a:ext>
            </a:extLst>
          </xdr:cNvPr>
          <xdr:cNvSpPr/>
        </xdr:nvSpPr>
        <xdr:spPr>
          <a:xfrm rot="2104053">
            <a:off x="167082" y="471036"/>
            <a:ext cx="90671" cy="103699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1" name="Rectangle 921">
            <a:extLst>
              <a:ext uri="{FF2B5EF4-FFF2-40B4-BE49-F238E27FC236}">
                <a16:creationId xmlns:a16="http://schemas.microsoft.com/office/drawing/2014/main" id="{0816C2D3-6B52-8732-B31D-619ABDBACC04}"/>
              </a:ext>
            </a:extLst>
          </xdr:cNvPr>
          <xdr:cNvSpPr/>
        </xdr:nvSpPr>
        <xdr:spPr>
          <a:xfrm rot="2104053">
            <a:off x="2504267" y="879450"/>
            <a:ext cx="90672" cy="103699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2" name="Rectangle 44086">
            <a:extLst>
              <a:ext uri="{FF2B5EF4-FFF2-40B4-BE49-F238E27FC236}">
                <a16:creationId xmlns:a16="http://schemas.microsoft.com/office/drawing/2014/main" id="{3F56992A-3A76-B9F2-7D3E-3DB5E787259C}"/>
              </a:ext>
            </a:extLst>
          </xdr:cNvPr>
          <xdr:cNvSpPr/>
        </xdr:nvSpPr>
        <xdr:spPr>
          <a:xfrm>
            <a:off x="2901475" y="271954"/>
            <a:ext cx="24501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)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3" name="Rectangle 44085">
            <a:extLst>
              <a:ext uri="{FF2B5EF4-FFF2-40B4-BE49-F238E27FC236}">
                <a16:creationId xmlns:a16="http://schemas.microsoft.com/office/drawing/2014/main" id="{C1E54559-2F43-AF56-78EB-E248FFDC27FB}"/>
              </a:ext>
            </a:extLst>
          </xdr:cNvPr>
          <xdr:cNvSpPr/>
        </xdr:nvSpPr>
        <xdr:spPr>
          <a:xfrm>
            <a:off x="2774858" y="271954"/>
            <a:ext cx="24501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(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4" name="Rectangle 44087">
            <a:extLst>
              <a:ext uri="{FF2B5EF4-FFF2-40B4-BE49-F238E27FC236}">
                <a16:creationId xmlns:a16="http://schemas.microsoft.com/office/drawing/2014/main" id="{F584F97E-8E40-8F05-6623-E7C41B15866D}"/>
              </a:ext>
            </a:extLst>
          </xdr:cNvPr>
          <xdr:cNvSpPr/>
        </xdr:nvSpPr>
        <xdr:spPr>
          <a:xfrm>
            <a:off x="2793280" y="271954"/>
            <a:ext cx="143900" cy="103698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mm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45" name="Shape 923">
            <a:extLst>
              <a:ext uri="{FF2B5EF4-FFF2-40B4-BE49-F238E27FC236}">
                <a16:creationId xmlns:a16="http://schemas.microsoft.com/office/drawing/2014/main" id="{FF5B783F-53F8-075D-3D7B-5D74CDFDC963}"/>
              </a:ext>
            </a:extLst>
          </xdr:cNvPr>
          <xdr:cNvSpPr/>
        </xdr:nvSpPr>
        <xdr:spPr>
          <a:xfrm>
            <a:off x="3470293" y="595194"/>
            <a:ext cx="2350948" cy="458610"/>
          </a:xfrm>
          <a:custGeom>
            <a:avLst/>
            <a:gdLst/>
            <a:ahLst/>
            <a:cxnLst/>
            <a:rect l="0" t="0" r="0" b="0"/>
            <a:pathLst>
              <a:path w="2350948" h="458610">
                <a:moveTo>
                  <a:pt x="5931" y="193611"/>
                </a:moveTo>
                <a:lnTo>
                  <a:pt x="5931" y="46914"/>
                </a:lnTo>
                <a:cubicBezTo>
                  <a:pt x="5931" y="46914"/>
                  <a:pt x="0" y="3226"/>
                  <a:pt x="55004" y="3226"/>
                </a:cubicBezTo>
                <a:lnTo>
                  <a:pt x="166650" y="3226"/>
                </a:lnTo>
                <a:cubicBezTo>
                  <a:pt x="166650" y="3226"/>
                  <a:pt x="190919" y="0"/>
                  <a:pt x="190919" y="46914"/>
                </a:cubicBezTo>
                <a:lnTo>
                  <a:pt x="190919" y="393167"/>
                </a:lnTo>
                <a:cubicBezTo>
                  <a:pt x="190919" y="393167"/>
                  <a:pt x="187681" y="455435"/>
                  <a:pt x="247548" y="455422"/>
                </a:cubicBezTo>
                <a:lnTo>
                  <a:pt x="722147" y="455485"/>
                </a:lnTo>
                <a:lnTo>
                  <a:pt x="743458" y="427152"/>
                </a:lnTo>
                <a:lnTo>
                  <a:pt x="875056" y="427152"/>
                </a:lnTo>
                <a:lnTo>
                  <a:pt x="895541" y="455485"/>
                </a:lnTo>
                <a:lnTo>
                  <a:pt x="1566215" y="455460"/>
                </a:lnTo>
                <a:lnTo>
                  <a:pt x="1593723" y="425526"/>
                </a:lnTo>
                <a:lnTo>
                  <a:pt x="1710830" y="425526"/>
                </a:lnTo>
                <a:lnTo>
                  <a:pt x="1739342" y="455447"/>
                </a:lnTo>
                <a:lnTo>
                  <a:pt x="2329371" y="455422"/>
                </a:lnTo>
                <a:cubicBezTo>
                  <a:pt x="2329371" y="455422"/>
                  <a:pt x="2350948" y="458610"/>
                  <a:pt x="2350148" y="423062"/>
                </a:cubicBezTo>
                <a:lnTo>
                  <a:pt x="2350173" y="30734"/>
                </a:lnTo>
                <a:cubicBezTo>
                  <a:pt x="2350173" y="30734"/>
                  <a:pt x="2348801" y="4750"/>
                  <a:pt x="2312124" y="3175"/>
                </a:cubicBezTo>
                <a:lnTo>
                  <a:pt x="2214233" y="3175"/>
                </a:lnTo>
              </a:path>
            </a:pathLst>
          </a:custGeom>
          <a:ln w="25883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46" name="Shape 924">
            <a:extLst>
              <a:ext uri="{FF2B5EF4-FFF2-40B4-BE49-F238E27FC236}">
                <a16:creationId xmlns:a16="http://schemas.microsoft.com/office/drawing/2014/main" id="{9A4C161F-8E87-9F52-918E-49F805F53183}"/>
              </a:ext>
            </a:extLst>
          </xdr:cNvPr>
          <xdr:cNvSpPr/>
        </xdr:nvSpPr>
        <xdr:spPr>
          <a:xfrm>
            <a:off x="3662306" y="1177129"/>
            <a:ext cx="2157641" cy="0"/>
          </a:xfrm>
          <a:custGeom>
            <a:avLst/>
            <a:gdLst/>
            <a:ahLst/>
            <a:cxnLst/>
            <a:rect l="0" t="0" r="0" b="0"/>
            <a:pathLst>
              <a:path w="2157641">
                <a:moveTo>
                  <a:pt x="0" y="0"/>
                </a:moveTo>
                <a:lnTo>
                  <a:pt x="2157641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47" name="Shape 925">
            <a:extLst>
              <a:ext uri="{FF2B5EF4-FFF2-40B4-BE49-F238E27FC236}">
                <a16:creationId xmlns:a16="http://schemas.microsoft.com/office/drawing/2014/main" id="{59B89A4C-190F-C731-7078-048D10EE28D2}"/>
              </a:ext>
            </a:extLst>
          </xdr:cNvPr>
          <xdr:cNvSpPr/>
        </xdr:nvSpPr>
        <xdr:spPr>
          <a:xfrm>
            <a:off x="3650697" y="116902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13970" y="0"/>
                </a:moveTo>
                <a:lnTo>
                  <a:pt x="13970" y="16129"/>
                </a:lnTo>
                <a:lnTo>
                  <a:pt x="0" y="8064"/>
                </a:lnTo>
                <a:lnTo>
                  <a:pt x="1397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48" name="Shape 926">
            <a:extLst>
              <a:ext uri="{FF2B5EF4-FFF2-40B4-BE49-F238E27FC236}">
                <a16:creationId xmlns:a16="http://schemas.microsoft.com/office/drawing/2014/main" id="{D459A7E9-2A38-416B-736C-E29C17F4D552}"/>
              </a:ext>
            </a:extLst>
          </xdr:cNvPr>
          <xdr:cNvSpPr/>
        </xdr:nvSpPr>
        <xdr:spPr>
          <a:xfrm>
            <a:off x="5817585" y="116902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0" y="0"/>
                </a:moveTo>
                <a:lnTo>
                  <a:pt x="13970" y="8064"/>
                </a:lnTo>
                <a:lnTo>
                  <a:pt x="0" y="16129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49" name="Shape 927">
            <a:extLst>
              <a:ext uri="{FF2B5EF4-FFF2-40B4-BE49-F238E27FC236}">
                <a16:creationId xmlns:a16="http://schemas.microsoft.com/office/drawing/2014/main" id="{84338370-4A98-8AAF-6F6D-889D4F127A9B}"/>
              </a:ext>
            </a:extLst>
          </xdr:cNvPr>
          <xdr:cNvSpPr/>
        </xdr:nvSpPr>
        <xdr:spPr>
          <a:xfrm>
            <a:off x="3649887" y="994295"/>
            <a:ext cx="0" cy="202728"/>
          </a:xfrm>
          <a:custGeom>
            <a:avLst/>
            <a:gdLst/>
            <a:ahLst/>
            <a:cxnLst/>
            <a:rect l="0" t="0" r="0" b="0"/>
            <a:pathLst>
              <a:path h="202728">
                <a:moveTo>
                  <a:pt x="0" y="202728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0" name="Shape 928">
            <a:extLst>
              <a:ext uri="{FF2B5EF4-FFF2-40B4-BE49-F238E27FC236}">
                <a16:creationId xmlns:a16="http://schemas.microsoft.com/office/drawing/2014/main" id="{9D0D3CEA-F511-5575-A108-37A43E96E403}"/>
              </a:ext>
            </a:extLst>
          </xdr:cNvPr>
          <xdr:cNvSpPr/>
        </xdr:nvSpPr>
        <xdr:spPr>
          <a:xfrm>
            <a:off x="5831559" y="994295"/>
            <a:ext cx="0" cy="202728"/>
          </a:xfrm>
          <a:custGeom>
            <a:avLst/>
            <a:gdLst/>
            <a:ahLst/>
            <a:cxnLst/>
            <a:rect l="0" t="0" r="0" b="0"/>
            <a:pathLst>
              <a:path h="202728">
                <a:moveTo>
                  <a:pt x="0" y="202728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1" name="Shape 929">
            <a:extLst>
              <a:ext uri="{FF2B5EF4-FFF2-40B4-BE49-F238E27FC236}">
                <a16:creationId xmlns:a16="http://schemas.microsoft.com/office/drawing/2014/main" id="{71D3AF71-0DE1-B93D-B8D3-D23D66478C3E}"/>
              </a:ext>
            </a:extLst>
          </xdr:cNvPr>
          <xdr:cNvSpPr/>
        </xdr:nvSpPr>
        <xdr:spPr>
          <a:xfrm>
            <a:off x="3243222" y="1061631"/>
            <a:ext cx="498754" cy="13"/>
          </a:xfrm>
          <a:custGeom>
            <a:avLst/>
            <a:gdLst/>
            <a:ahLst/>
            <a:cxnLst/>
            <a:rect l="0" t="0" r="0" b="0"/>
            <a:pathLst>
              <a:path w="498754" h="13">
                <a:moveTo>
                  <a:pt x="498754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2" name="Shape 930">
            <a:extLst>
              <a:ext uri="{FF2B5EF4-FFF2-40B4-BE49-F238E27FC236}">
                <a16:creationId xmlns:a16="http://schemas.microsoft.com/office/drawing/2014/main" id="{F7DBE17D-DBDC-FB33-7F03-834931587B07}"/>
              </a:ext>
            </a:extLst>
          </xdr:cNvPr>
          <xdr:cNvSpPr/>
        </xdr:nvSpPr>
        <xdr:spPr>
          <a:xfrm>
            <a:off x="3243231" y="587222"/>
            <a:ext cx="393306" cy="13"/>
          </a:xfrm>
          <a:custGeom>
            <a:avLst/>
            <a:gdLst/>
            <a:ahLst/>
            <a:cxnLst/>
            <a:rect l="0" t="0" r="0" b="0"/>
            <a:pathLst>
              <a:path w="393306" h="13">
                <a:moveTo>
                  <a:pt x="393306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3" name="Shape 931">
            <a:extLst>
              <a:ext uri="{FF2B5EF4-FFF2-40B4-BE49-F238E27FC236}">
                <a16:creationId xmlns:a16="http://schemas.microsoft.com/office/drawing/2014/main" id="{F7CC3B61-A13C-3645-B5ED-267E76FBC94D}"/>
              </a:ext>
            </a:extLst>
          </xdr:cNvPr>
          <xdr:cNvSpPr/>
        </xdr:nvSpPr>
        <xdr:spPr>
          <a:xfrm>
            <a:off x="3312938" y="787178"/>
            <a:ext cx="175959" cy="13"/>
          </a:xfrm>
          <a:custGeom>
            <a:avLst/>
            <a:gdLst/>
            <a:ahLst/>
            <a:cxnLst/>
            <a:rect l="0" t="0" r="0" b="0"/>
            <a:pathLst>
              <a:path w="175959" h="13">
                <a:moveTo>
                  <a:pt x="175959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4" name="Shape 932">
            <a:extLst>
              <a:ext uri="{FF2B5EF4-FFF2-40B4-BE49-F238E27FC236}">
                <a16:creationId xmlns:a16="http://schemas.microsoft.com/office/drawing/2014/main" id="{8B91FF10-6281-EF6B-2F2E-24DA5FA40FA8}"/>
              </a:ext>
            </a:extLst>
          </xdr:cNvPr>
          <xdr:cNvSpPr/>
        </xdr:nvSpPr>
        <xdr:spPr>
          <a:xfrm>
            <a:off x="3465432" y="390585"/>
            <a:ext cx="13" cy="393306"/>
          </a:xfrm>
          <a:custGeom>
            <a:avLst/>
            <a:gdLst/>
            <a:ahLst/>
            <a:cxnLst/>
            <a:rect l="0" t="0" r="0" b="0"/>
            <a:pathLst>
              <a:path w="13" h="393306">
                <a:moveTo>
                  <a:pt x="0" y="393306"/>
                </a:moveTo>
                <a:lnTo>
                  <a:pt x="13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5" name="Shape 933">
            <a:extLst>
              <a:ext uri="{FF2B5EF4-FFF2-40B4-BE49-F238E27FC236}">
                <a16:creationId xmlns:a16="http://schemas.microsoft.com/office/drawing/2014/main" id="{84538A64-7CFB-EC39-0FBA-3959F440E173}"/>
              </a:ext>
            </a:extLst>
          </xdr:cNvPr>
          <xdr:cNvSpPr/>
        </xdr:nvSpPr>
        <xdr:spPr>
          <a:xfrm>
            <a:off x="3672536" y="390585"/>
            <a:ext cx="13" cy="393306"/>
          </a:xfrm>
          <a:custGeom>
            <a:avLst/>
            <a:gdLst/>
            <a:ahLst/>
            <a:cxnLst/>
            <a:rect l="0" t="0" r="0" b="0"/>
            <a:pathLst>
              <a:path w="13" h="393306">
                <a:moveTo>
                  <a:pt x="0" y="393306"/>
                </a:moveTo>
                <a:lnTo>
                  <a:pt x="13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6" name="Shape 934">
            <a:extLst>
              <a:ext uri="{FF2B5EF4-FFF2-40B4-BE49-F238E27FC236}">
                <a16:creationId xmlns:a16="http://schemas.microsoft.com/office/drawing/2014/main" id="{58B86CA3-ADD5-0DFD-24E7-E7B7BBE387BB}"/>
              </a:ext>
            </a:extLst>
          </xdr:cNvPr>
          <xdr:cNvSpPr/>
        </xdr:nvSpPr>
        <xdr:spPr>
          <a:xfrm>
            <a:off x="5685635" y="390954"/>
            <a:ext cx="0" cy="220244"/>
          </a:xfrm>
          <a:custGeom>
            <a:avLst/>
            <a:gdLst/>
            <a:ahLst/>
            <a:cxnLst/>
            <a:rect l="0" t="0" r="0" b="0"/>
            <a:pathLst>
              <a:path h="220244">
                <a:moveTo>
                  <a:pt x="0" y="220244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7" name="Shape 935">
            <a:extLst>
              <a:ext uri="{FF2B5EF4-FFF2-40B4-BE49-F238E27FC236}">
                <a16:creationId xmlns:a16="http://schemas.microsoft.com/office/drawing/2014/main" id="{20C897EC-048C-4542-8DCD-18C5388A7391}"/>
              </a:ext>
            </a:extLst>
          </xdr:cNvPr>
          <xdr:cNvSpPr/>
        </xdr:nvSpPr>
        <xdr:spPr>
          <a:xfrm>
            <a:off x="5832368" y="391596"/>
            <a:ext cx="0" cy="393306"/>
          </a:xfrm>
          <a:custGeom>
            <a:avLst/>
            <a:gdLst/>
            <a:ahLst/>
            <a:cxnLst/>
            <a:rect l="0" t="0" r="0" b="0"/>
            <a:pathLst>
              <a:path h="393306">
                <a:moveTo>
                  <a:pt x="0" y="393306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8" name="Shape 936">
            <a:extLst>
              <a:ext uri="{FF2B5EF4-FFF2-40B4-BE49-F238E27FC236}">
                <a16:creationId xmlns:a16="http://schemas.microsoft.com/office/drawing/2014/main" id="{BECA03C4-37B4-DB96-DFF9-16F5D66CC0D3}"/>
              </a:ext>
            </a:extLst>
          </xdr:cNvPr>
          <xdr:cNvSpPr/>
        </xdr:nvSpPr>
        <xdr:spPr>
          <a:xfrm>
            <a:off x="5689239" y="1061631"/>
            <a:ext cx="393319" cy="13"/>
          </a:xfrm>
          <a:custGeom>
            <a:avLst/>
            <a:gdLst/>
            <a:ahLst/>
            <a:cxnLst/>
            <a:rect l="0" t="0" r="0" b="0"/>
            <a:pathLst>
              <a:path w="393319" h="13">
                <a:moveTo>
                  <a:pt x="393319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59" name="Shape 937">
            <a:extLst>
              <a:ext uri="{FF2B5EF4-FFF2-40B4-BE49-F238E27FC236}">
                <a16:creationId xmlns:a16="http://schemas.microsoft.com/office/drawing/2014/main" id="{8C25A64A-2164-8215-46E6-7C9B870A1E04}"/>
              </a:ext>
            </a:extLst>
          </xdr:cNvPr>
          <xdr:cNvSpPr/>
        </xdr:nvSpPr>
        <xdr:spPr>
          <a:xfrm>
            <a:off x="5689239" y="587222"/>
            <a:ext cx="393319" cy="13"/>
          </a:xfrm>
          <a:custGeom>
            <a:avLst/>
            <a:gdLst/>
            <a:ahLst/>
            <a:cxnLst/>
            <a:rect l="0" t="0" r="0" b="0"/>
            <a:pathLst>
              <a:path w="393319" h="13">
                <a:moveTo>
                  <a:pt x="393319" y="13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0" name="Shape 938">
            <a:extLst>
              <a:ext uri="{FF2B5EF4-FFF2-40B4-BE49-F238E27FC236}">
                <a16:creationId xmlns:a16="http://schemas.microsoft.com/office/drawing/2014/main" id="{ECB0C515-A441-11C0-653D-DA4C5234CD7E}"/>
              </a:ext>
            </a:extLst>
          </xdr:cNvPr>
          <xdr:cNvSpPr/>
        </xdr:nvSpPr>
        <xdr:spPr>
          <a:xfrm>
            <a:off x="3477042" y="416669"/>
            <a:ext cx="183883" cy="0"/>
          </a:xfrm>
          <a:custGeom>
            <a:avLst/>
            <a:gdLst/>
            <a:ahLst/>
            <a:cxnLst/>
            <a:rect l="0" t="0" r="0" b="0"/>
            <a:pathLst>
              <a:path w="183883">
                <a:moveTo>
                  <a:pt x="0" y="0"/>
                </a:moveTo>
                <a:lnTo>
                  <a:pt x="183883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1" name="Shape 939">
            <a:extLst>
              <a:ext uri="{FF2B5EF4-FFF2-40B4-BE49-F238E27FC236}">
                <a16:creationId xmlns:a16="http://schemas.microsoft.com/office/drawing/2014/main" id="{2CBE268F-D9EA-2B87-C87B-56CB8106F727}"/>
              </a:ext>
            </a:extLst>
          </xdr:cNvPr>
          <xdr:cNvSpPr/>
        </xdr:nvSpPr>
        <xdr:spPr>
          <a:xfrm>
            <a:off x="3465433" y="40856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13970" y="0"/>
                </a:moveTo>
                <a:lnTo>
                  <a:pt x="13970" y="16129"/>
                </a:lnTo>
                <a:lnTo>
                  <a:pt x="0" y="8064"/>
                </a:lnTo>
                <a:lnTo>
                  <a:pt x="1397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2" name="Shape 940">
            <a:extLst>
              <a:ext uri="{FF2B5EF4-FFF2-40B4-BE49-F238E27FC236}">
                <a16:creationId xmlns:a16="http://schemas.microsoft.com/office/drawing/2014/main" id="{FEF78DD7-E471-E0A9-B4F7-5EBA17A463B3}"/>
              </a:ext>
            </a:extLst>
          </xdr:cNvPr>
          <xdr:cNvSpPr/>
        </xdr:nvSpPr>
        <xdr:spPr>
          <a:xfrm>
            <a:off x="3658562" y="40856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0" y="0"/>
                </a:moveTo>
                <a:lnTo>
                  <a:pt x="13970" y="8064"/>
                </a:lnTo>
                <a:lnTo>
                  <a:pt x="0" y="16129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3" name="Shape 941">
            <a:extLst>
              <a:ext uri="{FF2B5EF4-FFF2-40B4-BE49-F238E27FC236}">
                <a16:creationId xmlns:a16="http://schemas.microsoft.com/office/drawing/2014/main" id="{6D8BC45D-B4A6-6257-C690-17FD8EAFD295}"/>
              </a:ext>
            </a:extLst>
          </xdr:cNvPr>
          <xdr:cNvSpPr/>
        </xdr:nvSpPr>
        <xdr:spPr>
          <a:xfrm>
            <a:off x="5697245" y="416669"/>
            <a:ext cx="123508" cy="0"/>
          </a:xfrm>
          <a:custGeom>
            <a:avLst/>
            <a:gdLst/>
            <a:ahLst/>
            <a:cxnLst/>
            <a:rect l="0" t="0" r="0" b="0"/>
            <a:pathLst>
              <a:path w="123508">
                <a:moveTo>
                  <a:pt x="0" y="0"/>
                </a:moveTo>
                <a:lnTo>
                  <a:pt x="123508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4" name="Shape 942">
            <a:extLst>
              <a:ext uri="{FF2B5EF4-FFF2-40B4-BE49-F238E27FC236}">
                <a16:creationId xmlns:a16="http://schemas.microsoft.com/office/drawing/2014/main" id="{E72437C9-487F-BB38-D6BB-1942DDC9E130}"/>
              </a:ext>
            </a:extLst>
          </xdr:cNvPr>
          <xdr:cNvSpPr/>
        </xdr:nvSpPr>
        <xdr:spPr>
          <a:xfrm>
            <a:off x="5685640" y="40856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13970" y="0"/>
                </a:moveTo>
                <a:lnTo>
                  <a:pt x="13970" y="16129"/>
                </a:lnTo>
                <a:lnTo>
                  <a:pt x="0" y="8064"/>
                </a:lnTo>
                <a:lnTo>
                  <a:pt x="1397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5" name="Shape 943">
            <a:extLst>
              <a:ext uri="{FF2B5EF4-FFF2-40B4-BE49-F238E27FC236}">
                <a16:creationId xmlns:a16="http://schemas.microsoft.com/office/drawing/2014/main" id="{C601E1CE-F696-01BF-877F-2A4C68464505}"/>
              </a:ext>
            </a:extLst>
          </xdr:cNvPr>
          <xdr:cNvSpPr/>
        </xdr:nvSpPr>
        <xdr:spPr>
          <a:xfrm>
            <a:off x="5818387" y="408561"/>
            <a:ext cx="13970" cy="16129"/>
          </a:xfrm>
          <a:custGeom>
            <a:avLst/>
            <a:gdLst/>
            <a:ahLst/>
            <a:cxnLst/>
            <a:rect l="0" t="0" r="0" b="0"/>
            <a:pathLst>
              <a:path w="13970" h="16129">
                <a:moveTo>
                  <a:pt x="0" y="0"/>
                </a:moveTo>
                <a:lnTo>
                  <a:pt x="13970" y="8064"/>
                </a:lnTo>
                <a:lnTo>
                  <a:pt x="0" y="16129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6" name="Shape 944">
            <a:extLst>
              <a:ext uri="{FF2B5EF4-FFF2-40B4-BE49-F238E27FC236}">
                <a16:creationId xmlns:a16="http://schemas.microsoft.com/office/drawing/2014/main" id="{FC4E158B-A490-EB68-C70F-6293BD6C6328}"/>
              </a:ext>
            </a:extLst>
          </xdr:cNvPr>
          <xdr:cNvSpPr/>
        </xdr:nvSpPr>
        <xdr:spPr>
          <a:xfrm>
            <a:off x="3345707" y="598845"/>
            <a:ext cx="0" cy="176733"/>
          </a:xfrm>
          <a:custGeom>
            <a:avLst/>
            <a:gdLst/>
            <a:ahLst/>
            <a:cxnLst/>
            <a:rect l="0" t="0" r="0" b="0"/>
            <a:pathLst>
              <a:path h="176733">
                <a:moveTo>
                  <a:pt x="0" y="0"/>
                </a:moveTo>
                <a:lnTo>
                  <a:pt x="0" y="176733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7" name="Shape 945">
            <a:extLst>
              <a:ext uri="{FF2B5EF4-FFF2-40B4-BE49-F238E27FC236}">
                <a16:creationId xmlns:a16="http://schemas.microsoft.com/office/drawing/2014/main" id="{8112EB01-DF0E-AF05-B8D9-188066B91411}"/>
              </a:ext>
            </a:extLst>
          </xdr:cNvPr>
          <xdr:cNvSpPr/>
        </xdr:nvSpPr>
        <xdr:spPr>
          <a:xfrm>
            <a:off x="3337682" y="587236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8065" y="0"/>
                </a:moveTo>
                <a:lnTo>
                  <a:pt x="16129" y="13970"/>
                </a:lnTo>
                <a:lnTo>
                  <a:pt x="0" y="13970"/>
                </a:lnTo>
                <a:lnTo>
                  <a:pt x="8065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8" name="Shape 946">
            <a:extLst>
              <a:ext uri="{FF2B5EF4-FFF2-40B4-BE49-F238E27FC236}">
                <a16:creationId xmlns:a16="http://schemas.microsoft.com/office/drawing/2014/main" id="{E472EC17-B2CD-14AE-F8C7-2FE7E0AF5ED2}"/>
              </a:ext>
            </a:extLst>
          </xdr:cNvPr>
          <xdr:cNvSpPr/>
        </xdr:nvSpPr>
        <xdr:spPr>
          <a:xfrm>
            <a:off x="3337682" y="773220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0" y="0"/>
                </a:moveTo>
                <a:lnTo>
                  <a:pt x="16129" y="0"/>
                </a:lnTo>
                <a:lnTo>
                  <a:pt x="8065" y="13970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69" name="Shape 947">
            <a:extLst>
              <a:ext uri="{FF2B5EF4-FFF2-40B4-BE49-F238E27FC236}">
                <a16:creationId xmlns:a16="http://schemas.microsoft.com/office/drawing/2014/main" id="{ED83D2FF-89F7-B5FD-0059-80FECED0E8D3}"/>
              </a:ext>
            </a:extLst>
          </xdr:cNvPr>
          <xdr:cNvSpPr/>
        </xdr:nvSpPr>
        <xdr:spPr>
          <a:xfrm>
            <a:off x="3271278" y="598845"/>
            <a:ext cx="0" cy="451180"/>
          </a:xfrm>
          <a:custGeom>
            <a:avLst/>
            <a:gdLst/>
            <a:ahLst/>
            <a:cxnLst/>
            <a:rect l="0" t="0" r="0" b="0"/>
            <a:pathLst>
              <a:path h="451180">
                <a:moveTo>
                  <a:pt x="0" y="0"/>
                </a:moveTo>
                <a:lnTo>
                  <a:pt x="0" y="45118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0" name="Shape 948">
            <a:extLst>
              <a:ext uri="{FF2B5EF4-FFF2-40B4-BE49-F238E27FC236}">
                <a16:creationId xmlns:a16="http://schemas.microsoft.com/office/drawing/2014/main" id="{7EECD6AA-069E-2998-983C-B134F00A07C1}"/>
              </a:ext>
            </a:extLst>
          </xdr:cNvPr>
          <xdr:cNvSpPr/>
        </xdr:nvSpPr>
        <xdr:spPr>
          <a:xfrm>
            <a:off x="3263254" y="587236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8065" y="0"/>
                </a:moveTo>
                <a:lnTo>
                  <a:pt x="16129" y="13970"/>
                </a:lnTo>
                <a:lnTo>
                  <a:pt x="0" y="13970"/>
                </a:lnTo>
                <a:lnTo>
                  <a:pt x="8065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1" name="Shape 949">
            <a:extLst>
              <a:ext uri="{FF2B5EF4-FFF2-40B4-BE49-F238E27FC236}">
                <a16:creationId xmlns:a16="http://schemas.microsoft.com/office/drawing/2014/main" id="{9B8724A1-26F1-1B7C-9ECF-9E215894446C}"/>
              </a:ext>
            </a:extLst>
          </xdr:cNvPr>
          <xdr:cNvSpPr/>
        </xdr:nvSpPr>
        <xdr:spPr>
          <a:xfrm>
            <a:off x="3263254" y="1047671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0" y="0"/>
                </a:moveTo>
                <a:lnTo>
                  <a:pt x="16129" y="0"/>
                </a:lnTo>
                <a:lnTo>
                  <a:pt x="8065" y="13970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2" name="Shape 950">
            <a:extLst>
              <a:ext uri="{FF2B5EF4-FFF2-40B4-BE49-F238E27FC236}">
                <a16:creationId xmlns:a16="http://schemas.microsoft.com/office/drawing/2014/main" id="{21E349E5-4942-52DB-F05F-37E2B00E62D7}"/>
              </a:ext>
            </a:extLst>
          </xdr:cNvPr>
          <xdr:cNvSpPr/>
        </xdr:nvSpPr>
        <xdr:spPr>
          <a:xfrm>
            <a:off x="6051809" y="598936"/>
            <a:ext cx="0" cy="451180"/>
          </a:xfrm>
          <a:custGeom>
            <a:avLst/>
            <a:gdLst/>
            <a:ahLst/>
            <a:cxnLst/>
            <a:rect l="0" t="0" r="0" b="0"/>
            <a:pathLst>
              <a:path h="451180">
                <a:moveTo>
                  <a:pt x="0" y="0"/>
                </a:moveTo>
                <a:lnTo>
                  <a:pt x="0" y="45118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3" name="Shape 951">
            <a:extLst>
              <a:ext uri="{FF2B5EF4-FFF2-40B4-BE49-F238E27FC236}">
                <a16:creationId xmlns:a16="http://schemas.microsoft.com/office/drawing/2014/main" id="{0077BDD6-09E8-1F23-19B0-912059AA011E}"/>
              </a:ext>
            </a:extLst>
          </xdr:cNvPr>
          <xdr:cNvSpPr/>
        </xdr:nvSpPr>
        <xdr:spPr>
          <a:xfrm>
            <a:off x="6043788" y="587327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8065" y="0"/>
                </a:moveTo>
                <a:lnTo>
                  <a:pt x="16129" y="13970"/>
                </a:lnTo>
                <a:lnTo>
                  <a:pt x="0" y="13970"/>
                </a:lnTo>
                <a:lnTo>
                  <a:pt x="8065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4" name="Shape 952">
            <a:extLst>
              <a:ext uri="{FF2B5EF4-FFF2-40B4-BE49-F238E27FC236}">
                <a16:creationId xmlns:a16="http://schemas.microsoft.com/office/drawing/2014/main" id="{82026E62-3C69-19F5-A445-A81226E5DE8C}"/>
              </a:ext>
            </a:extLst>
          </xdr:cNvPr>
          <xdr:cNvSpPr/>
        </xdr:nvSpPr>
        <xdr:spPr>
          <a:xfrm>
            <a:off x="6043788" y="1047760"/>
            <a:ext cx="16129" cy="13970"/>
          </a:xfrm>
          <a:custGeom>
            <a:avLst/>
            <a:gdLst/>
            <a:ahLst/>
            <a:cxnLst/>
            <a:rect l="0" t="0" r="0" b="0"/>
            <a:pathLst>
              <a:path w="16129" h="13970">
                <a:moveTo>
                  <a:pt x="0" y="0"/>
                </a:moveTo>
                <a:lnTo>
                  <a:pt x="16129" y="0"/>
                </a:lnTo>
                <a:lnTo>
                  <a:pt x="8065" y="13970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5" name="Shape 953">
            <a:extLst>
              <a:ext uri="{FF2B5EF4-FFF2-40B4-BE49-F238E27FC236}">
                <a16:creationId xmlns:a16="http://schemas.microsoft.com/office/drawing/2014/main" id="{2CCF05EE-D205-8CEA-A219-0BBC31E03203}"/>
              </a:ext>
            </a:extLst>
          </xdr:cNvPr>
          <xdr:cNvSpPr/>
        </xdr:nvSpPr>
        <xdr:spPr>
          <a:xfrm>
            <a:off x="3488891" y="890203"/>
            <a:ext cx="172314" cy="171437"/>
          </a:xfrm>
          <a:custGeom>
            <a:avLst/>
            <a:gdLst/>
            <a:ahLst/>
            <a:cxnLst/>
            <a:rect l="0" t="0" r="0" b="0"/>
            <a:pathLst>
              <a:path w="172314" h="171437">
                <a:moveTo>
                  <a:pt x="26162" y="171437"/>
                </a:moveTo>
                <a:cubicBezTo>
                  <a:pt x="26162" y="171437"/>
                  <a:pt x="0" y="7557"/>
                  <a:pt x="172314" y="0"/>
                </a:cubicBez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6" name="Shape 954">
            <a:extLst>
              <a:ext uri="{FF2B5EF4-FFF2-40B4-BE49-F238E27FC236}">
                <a16:creationId xmlns:a16="http://schemas.microsoft.com/office/drawing/2014/main" id="{F49803A0-8946-1645-0310-F2D551F581AF}"/>
              </a:ext>
            </a:extLst>
          </xdr:cNvPr>
          <xdr:cNvSpPr/>
        </xdr:nvSpPr>
        <xdr:spPr>
          <a:xfrm>
            <a:off x="3518543" y="1072716"/>
            <a:ext cx="4331" cy="13805"/>
          </a:xfrm>
          <a:custGeom>
            <a:avLst/>
            <a:gdLst/>
            <a:ahLst/>
            <a:cxnLst/>
            <a:rect l="0" t="0" r="0" b="0"/>
            <a:pathLst>
              <a:path w="4331" h="13805">
                <a:moveTo>
                  <a:pt x="4331" y="13805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7" name="Shape 955">
            <a:extLst>
              <a:ext uri="{FF2B5EF4-FFF2-40B4-BE49-F238E27FC236}">
                <a16:creationId xmlns:a16="http://schemas.microsoft.com/office/drawing/2014/main" id="{8E2997D7-1813-F3DA-0599-823C2D12BE8B}"/>
              </a:ext>
            </a:extLst>
          </xdr:cNvPr>
          <xdr:cNvSpPr/>
        </xdr:nvSpPr>
        <xdr:spPr>
          <a:xfrm>
            <a:off x="3511505" y="1061653"/>
            <a:ext cx="15392" cy="15748"/>
          </a:xfrm>
          <a:custGeom>
            <a:avLst/>
            <a:gdLst/>
            <a:ahLst/>
            <a:cxnLst/>
            <a:rect l="0" t="0" r="0" b="0"/>
            <a:pathLst>
              <a:path w="15392" h="15748">
                <a:moveTo>
                  <a:pt x="3505" y="0"/>
                </a:moveTo>
                <a:lnTo>
                  <a:pt x="15392" y="10909"/>
                </a:lnTo>
                <a:lnTo>
                  <a:pt x="0" y="15748"/>
                </a:lnTo>
                <a:lnTo>
                  <a:pt x="3505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8" name="Shape 956">
            <a:extLst>
              <a:ext uri="{FF2B5EF4-FFF2-40B4-BE49-F238E27FC236}">
                <a16:creationId xmlns:a16="http://schemas.microsoft.com/office/drawing/2014/main" id="{A3FC0D71-9A94-CAE0-BC30-0ABD846C2468}"/>
              </a:ext>
            </a:extLst>
          </xdr:cNvPr>
          <xdr:cNvSpPr/>
        </xdr:nvSpPr>
        <xdr:spPr>
          <a:xfrm>
            <a:off x="3684117" y="890831"/>
            <a:ext cx="14453" cy="775"/>
          </a:xfrm>
          <a:custGeom>
            <a:avLst/>
            <a:gdLst/>
            <a:ahLst/>
            <a:cxnLst/>
            <a:rect l="0" t="0" r="0" b="0"/>
            <a:pathLst>
              <a:path w="14453" h="775">
                <a:moveTo>
                  <a:pt x="14453" y="775"/>
                </a:moveTo>
                <a:lnTo>
                  <a:pt x="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79" name="Shape 957">
            <a:extLst>
              <a:ext uri="{FF2B5EF4-FFF2-40B4-BE49-F238E27FC236}">
                <a16:creationId xmlns:a16="http://schemas.microsoft.com/office/drawing/2014/main" id="{FB9AB935-5DA5-C78D-AE83-F604DE524116}"/>
              </a:ext>
            </a:extLst>
          </xdr:cNvPr>
          <xdr:cNvSpPr/>
        </xdr:nvSpPr>
        <xdr:spPr>
          <a:xfrm>
            <a:off x="3672516" y="882943"/>
            <a:ext cx="14389" cy="16116"/>
          </a:xfrm>
          <a:custGeom>
            <a:avLst/>
            <a:gdLst/>
            <a:ahLst/>
            <a:cxnLst/>
            <a:rect l="0" t="0" r="0" b="0"/>
            <a:pathLst>
              <a:path w="14389" h="16116">
                <a:moveTo>
                  <a:pt x="14389" y="0"/>
                </a:moveTo>
                <a:lnTo>
                  <a:pt x="13526" y="16116"/>
                </a:lnTo>
                <a:lnTo>
                  <a:pt x="0" y="7303"/>
                </a:lnTo>
                <a:lnTo>
                  <a:pt x="14389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0" name="Shape 958">
            <a:extLst>
              <a:ext uri="{FF2B5EF4-FFF2-40B4-BE49-F238E27FC236}">
                <a16:creationId xmlns:a16="http://schemas.microsoft.com/office/drawing/2014/main" id="{76970AFE-9B2E-2FD9-DF18-B01B25CF58F4}"/>
              </a:ext>
            </a:extLst>
          </xdr:cNvPr>
          <xdr:cNvSpPr/>
        </xdr:nvSpPr>
        <xdr:spPr>
          <a:xfrm>
            <a:off x="5808357" y="887605"/>
            <a:ext cx="171424" cy="172314"/>
          </a:xfrm>
          <a:custGeom>
            <a:avLst/>
            <a:gdLst/>
            <a:ahLst/>
            <a:cxnLst/>
            <a:rect l="0" t="0" r="0" b="0"/>
            <a:pathLst>
              <a:path w="171424" h="172314">
                <a:moveTo>
                  <a:pt x="0" y="26162"/>
                </a:moveTo>
                <a:cubicBezTo>
                  <a:pt x="0" y="26162"/>
                  <a:pt x="163881" y="0"/>
                  <a:pt x="171424" y="172314"/>
                </a:cubicBez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1" name="Shape 959">
            <a:extLst>
              <a:ext uri="{FF2B5EF4-FFF2-40B4-BE49-F238E27FC236}">
                <a16:creationId xmlns:a16="http://schemas.microsoft.com/office/drawing/2014/main" id="{6B0AEB7B-F413-83DA-F39D-3F2851AE7A87}"/>
              </a:ext>
            </a:extLst>
          </xdr:cNvPr>
          <xdr:cNvSpPr/>
        </xdr:nvSpPr>
        <xdr:spPr>
          <a:xfrm>
            <a:off x="5783177" y="916057"/>
            <a:ext cx="14135" cy="3099"/>
          </a:xfrm>
          <a:custGeom>
            <a:avLst/>
            <a:gdLst/>
            <a:ahLst/>
            <a:cxnLst/>
            <a:rect l="0" t="0" r="0" b="0"/>
            <a:pathLst>
              <a:path w="14135" h="3099">
                <a:moveTo>
                  <a:pt x="0" y="3099"/>
                </a:moveTo>
                <a:lnTo>
                  <a:pt x="14135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2" name="Shape 960">
            <a:extLst>
              <a:ext uri="{FF2B5EF4-FFF2-40B4-BE49-F238E27FC236}">
                <a16:creationId xmlns:a16="http://schemas.microsoft.com/office/drawing/2014/main" id="{FBF7E9DD-F4BC-452C-DE71-818FF47FCF56}"/>
              </a:ext>
            </a:extLst>
          </xdr:cNvPr>
          <xdr:cNvSpPr/>
        </xdr:nvSpPr>
        <xdr:spPr>
          <a:xfrm>
            <a:off x="5793266" y="908638"/>
            <a:ext cx="15380" cy="15761"/>
          </a:xfrm>
          <a:custGeom>
            <a:avLst/>
            <a:gdLst/>
            <a:ahLst/>
            <a:cxnLst/>
            <a:rect l="0" t="0" r="0" b="0"/>
            <a:pathLst>
              <a:path w="15380" h="15761">
                <a:moveTo>
                  <a:pt x="0" y="0"/>
                </a:moveTo>
                <a:lnTo>
                  <a:pt x="15380" y="4890"/>
                </a:lnTo>
                <a:lnTo>
                  <a:pt x="3454" y="15761"/>
                </a:lnTo>
                <a:lnTo>
                  <a:pt x="0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3" name="Shape 961">
            <a:extLst>
              <a:ext uri="{FF2B5EF4-FFF2-40B4-BE49-F238E27FC236}">
                <a16:creationId xmlns:a16="http://schemas.microsoft.com/office/drawing/2014/main" id="{94D43EA9-2AF9-E054-A375-01D24CF0A096}"/>
              </a:ext>
            </a:extLst>
          </xdr:cNvPr>
          <xdr:cNvSpPr/>
        </xdr:nvSpPr>
        <xdr:spPr>
          <a:xfrm>
            <a:off x="5978493" y="1073317"/>
            <a:ext cx="712" cy="14453"/>
          </a:xfrm>
          <a:custGeom>
            <a:avLst/>
            <a:gdLst/>
            <a:ahLst/>
            <a:cxnLst/>
            <a:rect l="0" t="0" r="0" b="0"/>
            <a:pathLst>
              <a:path w="712" h="14453">
                <a:moveTo>
                  <a:pt x="0" y="14453"/>
                </a:moveTo>
                <a:lnTo>
                  <a:pt x="712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4" name="Shape 962">
            <a:extLst>
              <a:ext uri="{FF2B5EF4-FFF2-40B4-BE49-F238E27FC236}">
                <a16:creationId xmlns:a16="http://schemas.microsoft.com/office/drawing/2014/main" id="{547801B6-F1BE-95B8-5CCA-2F0303AF5982}"/>
              </a:ext>
            </a:extLst>
          </xdr:cNvPr>
          <xdr:cNvSpPr/>
        </xdr:nvSpPr>
        <xdr:spPr>
          <a:xfrm>
            <a:off x="5970997" y="1061715"/>
            <a:ext cx="16104" cy="14351"/>
          </a:xfrm>
          <a:custGeom>
            <a:avLst/>
            <a:gdLst/>
            <a:ahLst/>
            <a:cxnLst/>
            <a:rect l="0" t="0" r="0" b="0"/>
            <a:pathLst>
              <a:path w="16104" h="14351">
                <a:moveTo>
                  <a:pt x="8737" y="0"/>
                </a:moveTo>
                <a:lnTo>
                  <a:pt x="16104" y="14351"/>
                </a:lnTo>
                <a:lnTo>
                  <a:pt x="0" y="13551"/>
                </a:lnTo>
                <a:lnTo>
                  <a:pt x="8737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5" name="Shape 963">
            <a:extLst>
              <a:ext uri="{FF2B5EF4-FFF2-40B4-BE49-F238E27FC236}">
                <a16:creationId xmlns:a16="http://schemas.microsoft.com/office/drawing/2014/main" id="{F4E5F9C9-192D-5A48-186E-6348F774EA87}"/>
              </a:ext>
            </a:extLst>
          </xdr:cNvPr>
          <xdr:cNvSpPr/>
        </xdr:nvSpPr>
        <xdr:spPr>
          <a:xfrm>
            <a:off x="3681997" y="532096"/>
            <a:ext cx="113512" cy="80645"/>
          </a:xfrm>
          <a:custGeom>
            <a:avLst/>
            <a:gdLst/>
            <a:ahLst/>
            <a:cxnLst/>
            <a:rect l="0" t="0" r="0" b="0"/>
            <a:pathLst>
              <a:path w="113512" h="80645">
                <a:moveTo>
                  <a:pt x="113512" y="0"/>
                </a:moveTo>
                <a:lnTo>
                  <a:pt x="0" y="80645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6" name="Shape 964">
            <a:extLst>
              <a:ext uri="{FF2B5EF4-FFF2-40B4-BE49-F238E27FC236}">
                <a16:creationId xmlns:a16="http://schemas.microsoft.com/office/drawing/2014/main" id="{BBAFB422-9D1D-E2EC-7304-ACFEAE9F6E78}"/>
              </a:ext>
            </a:extLst>
          </xdr:cNvPr>
          <xdr:cNvSpPr/>
        </xdr:nvSpPr>
        <xdr:spPr>
          <a:xfrm>
            <a:off x="3672568" y="604837"/>
            <a:ext cx="16065" cy="14668"/>
          </a:xfrm>
          <a:custGeom>
            <a:avLst/>
            <a:gdLst/>
            <a:ahLst/>
            <a:cxnLst/>
            <a:rect l="0" t="0" r="0" b="0"/>
            <a:pathLst>
              <a:path w="16065" h="14668">
                <a:moveTo>
                  <a:pt x="6718" y="0"/>
                </a:moveTo>
                <a:lnTo>
                  <a:pt x="16065" y="13157"/>
                </a:lnTo>
                <a:lnTo>
                  <a:pt x="0" y="14668"/>
                </a:lnTo>
                <a:lnTo>
                  <a:pt x="671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7" name="Shape 965">
            <a:extLst>
              <a:ext uri="{FF2B5EF4-FFF2-40B4-BE49-F238E27FC236}">
                <a16:creationId xmlns:a16="http://schemas.microsoft.com/office/drawing/2014/main" id="{86DC187E-4182-65E3-28E4-2502444537AD}"/>
              </a:ext>
            </a:extLst>
          </xdr:cNvPr>
          <xdr:cNvSpPr/>
        </xdr:nvSpPr>
        <xdr:spPr>
          <a:xfrm>
            <a:off x="3340849" y="533714"/>
            <a:ext cx="113500" cy="80645"/>
          </a:xfrm>
          <a:custGeom>
            <a:avLst/>
            <a:gdLst/>
            <a:ahLst/>
            <a:cxnLst/>
            <a:rect l="0" t="0" r="0" b="0"/>
            <a:pathLst>
              <a:path w="113500" h="80645">
                <a:moveTo>
                  <a:pt x="0" y="0"/>
                </a:moveTo>
                <a:lnTo>
                  <a:pt x="113500" y="80645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8" name="Shape 966">
            <a:extLst>
              <a:ext uri="{FF2B5EF4-FFF2-40B4-BE49-F238E27FC236}">
                <a16:creationId xmlns:a16="http://schemas.microsoft.com/office/drawing/2014/main" id="{2189468F-5104-E3F1-6CA1-BA57F296B08F}"/>
              </a:ext>
            </a:extLst>
          </xdr:cNvPr>
          <xdr:cNvSpPr/>
        </xdr:nvSpPr>
        <xdr:spPr>
          <a:xfrm>
            <a:off x="3447783" y="606390"/>
            <a:ext cx="16053" cy="14656"/>
          </a:xfrm>
          <a:custGeom>
            <a:avLst/>
            <a:gdLst/>
            <a:ahLst/>
            <a:cxnLst/>
            <a:rect l="0" t="0" r="0" b="0"/>
            <a:pathLst>
              <a:path w="16053" h="14656">
                <a:moveTo>
                  <a:pt x="9347" y="0"/>
                </a:moveTo>
                <a:lnTo>
                  <a:pt x="16053" y="14656"/>
                </a:lnTo>
                <a:lnTo>
                  <a:pt x="0" y="13145"/>
                </a:lnTo>
                <a:lnTo>
                  <a:pt x="9347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89" name="Shape 967">
            <a:extLst>
              <a:ext uri="{FF2B5EF4-FFF2-40B4-BE49-F238E27FC236}">
                <a16:creationId xmlns:a16="http://schemas.microsoft.com/office/drawing/2014/main" id="{2D05637D-4EE0-8FDC-E7FA-1C21CD599B36}"/>
              </a:ext>
            </a:extLst>
          </xdr:cNvPr>
          <xdr:cNvSpPr/>
        </xdr:nvSpPr>
        <xdr:spPr>
          <a:xfrm>
            <a:off x="3691715" y="932238"/>
            <a:ext cx="113500" cy="80645"/>
          </a:xfrm>
          <a:custGeom>
            <a:avLst/>
            <a:gdLst/>
            <a:ahLst/>
            <a:cxnLst/>
            <a:rect l="0" t="0" r="0" b="0"/>
            <a:pathLst>
              <a:path w="113500" h="80645">
                <a:moveTo>
                  <a:pt x="113500" y="0"/>
                </a:moveTo>
                <a:lnTo>
                  <a:pt x="0" y="80645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0" name="Shape 968">
            <a:extLst>
              <a:ext uri="{FF2B5EF4-FFF2-40B4-BE49-F238E27FC236}">
                <a16:creationId xmlns:a16="http://schemas.microsoft.com/office/drawing/2014/main" id="{7CBA094C-EE82-30A3-64DC-2DE7E9755E4A}"/>
              </a:ext>
            </a:extLst>
          </xdr:cNvPr>
          <xdr:cNvSpPr/>
        </xdr:nvSpPr>
        <xdr:spPr>
          <a:xfrm>
            <a:off x="3682273" y="1004979"/>
            <a:ext cx="16065" cy="14668"/>
          </a:xfrm>
          <a:custGeom>
            <a:avLst/>
            <a:gdLst/>
            <a:ahLst/>
            <a:cxnLst/>
            <a:rect l="0" t="0" r="0" b="0"/>
            <a:pathLst>
              <a:path w="16065" h="14668">
                <a:moveTo>
                  <a:pt x="6718" y="0"/>
                </a:moveTo>
                <a:lnTo>
                  <a:pt x="16065" y="13157"/>
                </a:lnTo>
                <a:lnTo>
                  <a:pt x="0" y="14668"/>
                </a:lnTo>
                <a:lnTo>
                  <a:pt x="6718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1" name="Shape 969">
            <a:extLst>
              <a:ext uri="{FF2B5EF4-FFF2-40B4-BE49-F238E27FC236}">
                <a16:creationId xmlns:a16="http://schemas.microsoft.com/office/drawing/2014/main" id="{74B30D5C-09DD-89C3-793D-DBFD8D4B02BC}"/>
              </a:ext>
            </a:extLst>
          </xdr:cNvPr>
          <xdr:cNvSpPr/>
        </xdr:nvSpPr>
        <xdr:spPr>
          <a:xfrm>
            <a:off x="5681685" y="946260"/>
            <a:ext cx="113500" cy="80645"/>
          </a:xfrm>
          <a:custGeom>
            <a:avLst/>
            <a:gdLst/>
            <a:ahLst/>
            <a:cxnLst/>
            <a:rect l="0" t="0" r="0" b="0"/>
            <a:pathLst>
              <a:path w="113500" h="80645">
                <a:moveTo>
                  <a:pt x="0" y="0"/>
                </a:moveTo>
                <a:lnTo>
                  <a:pt x="113500" y="80645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2" name="Shape 970">
            <a:extLst>
              <a:ext uri="{FF2B5EF4-FFF2-40B4-BE49-F238E27FC236}">
                <a16:creationId xmlns:a16="http://schemas.microsoft.com/office/drawing/2014/main" id="{8F3FC9F8-033B-31DB-37EC-9A67C363A5D5}"/>
              </a:ext>
            </a:extLst>
          </xdr:cNvPr>
          <xdr:cNvSpPr/>
        </xdr:nvSpPr>
        <xdr:spPr>
          <a:xfrm>
            <a:off x="5788618" y="1018923"/>
            <a:ext cx="16053" cy="14668"/>
          </a:xfrm>
          <a:custGeom>
            <a:avLst/>
            <a:gdLst/>
            <a:ahLst/>
            <a:cxnLst/>
            <a:rect l="0" t="0" r="0" b="0"/>
            <a:pathLst>
              <a:path w="16053" h="14668">
                <a:moveTo>
                  <a:pt x="9347" y="0"/>
                </a:moveTo>
                <a:lnTo>
                  <a:pt x="16053" y="14668"/>
                </a:lnTo>
                <a:lnTo>
                  <a:pt x="0" y="13157"/>
                </a:lnTo>
                <a:lnTo>
                  <a:pt x="9347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3" name="Shape 971">
            <a:extLst>
              <a:ext uri="{FF2B5EF4-FFF2-40B4-BE49-F238E27FC236}">
                <a16:creationId xmlns:a16="http://schemas.microsoft.com/office/drawing/2014/main" id="{5745DD6E-7B89-EF95-55B9-FE2EA13DC867}"/>
              </a:ext>
            </a:extLst>
          </xdr:cNvPr>
          <xdr:cNvSpPr/>
        </xdr:nvSpPr>
        <xdr:spPr>
          <a:xfrm>
            <a:off x="5681685" y="627671"/>
            <a:ext cx="113500" cy="80645"/>
          </a:xfrm>
          <a:custGeom>
            <a:avLst/>
            <a:gdLst/>
            <a:ahLst/>
            <a:cxnLst/>
            <a:rect l="0" t="0" r="0" b="0"/>
            <a:pathLst>
              <a:path w="113500" h="80645">
                <a:moveTo>
                  <a:pt x="0" y="80645"/>
                </a:moveTo>
                <a:lnTo>
                  <a:pt x="113500" y="0"/>
                </a:lnTo>
              </a:path>
            </a:pathLst>
          </a:custGeom>
          <a:ln w="3239" cap="flat">
            <a:miter lim="127000"/>
          </a:ln>
        </xdr:spPr>
        <xdr:style>
          <a:lnRef idx="1">
            <a:srgbClr val="000000"/>
          </a:lnRef>
          <a:fillRef idx="0">
            <a:srgbClr val="000000">
              <a:alpha val="0"/>
            </a:srgbClr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4" name="Shape 972">
            <a:extLst>
              <a:ext uri="{FF2B5EF4-FFF2-40B4-BE49-F238E27FC236}">
                <a16:creationId xmlns:a16="http://schemas.microsoft.com/office/drawing/2014/main" id="{08AD31CA-EF41-915D-37DC-9BA77645511B}"/>
              </a:ext>
            </a:extLst>
          </xdr:cNvPr>
          <xdr:cNvSpPr/>
        </xdr:nvSpPr>
        <xdr:spPr>
          <a:xfrm>
            <a:off x="5788574" y="620907"/>
            <a:ext cx="16053" cy="14668"/>
          </a:xfrm>
          <a:custGeom>
            <a:avLst/>
            <a:gdLst/>
            <a:ahLst/>
            <a:cxnLst/>
            <a:rect l="0" t="0" r="0" b="0"/>
            <a:pathLst>
              <a:path w="16053" h="14668">
                <a:moveTo>
                  <a:pt x="16053" y="0"/>
                </a:moveTo>
                <a:lnTo>
                  <a:pt x="9334" y="14668"/>
                </a:lnTo>
                <a:lnTo>
                  <a:pt x="0" y="1524"/>
                </a:lnTo>
                <a:lnTo>
                  <a:pt x="16053" y="0"/>
                </a:lnTo>
                <a:close/>
              </a:path>
            </a:pathLst>
          </a:custGeom>
          <a:ln w="0" cap="flat">
            <a:miter lim="127000"/>
          </a:ln>
        </xdr:spPr>
        <xdr:style>
          <a:lnRef idx="0">
            <a:srgbClr val="000000">
              <a:alpha val="0"/>
            </a:srgbClr>
          </a:lnRef>
          <a:fillRef idx="1">
            <a:srgbClr val="000000"/>
          </a:fillRef>
          <a:effectRef idx="0">
            <a:scrgbClr r="0" g="0" b="0"/>
          </a:effectRef>
          <a:fontRef idx="none"/>
        </xdr:style>
        <xdr:txBody>
          <a:bodyPr wrap="square"/>
          <a:lstStyle/>
          <a:p>
            <a:endParaRPr lang="sk-SK"/>
          </a:p>
        </xdr:txBody>
      </xdr:sp>
      <xdr:sp macro="" textlink="">
        <xdr:nvSpPr>
          <xdr:cNvPr id="195" name="Rectangle 973">
            <a:extLst>
              <a:ext uri="{FF2B5EF4-FFF2-40B4-BE49-F238E27FC236}">
                <a16:creationId xmlns:a16="http://schemas.microsoft.com/office/drawing/2014/main" id="{D2A4FCB5-9965-6FAA-87B0-15C79FC52984}"/>
              </a:ext>
            </a:extLst>
          </xdr:cNvPr>
          <xdr:cNvSpPr/>
        </xdr:nvSpPr>
        <xdr:spPr>
          <a:xfrm>
            <a:off x="3533391" y="338878"/>
            <a:ext cx="88316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13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96" name="Rectangle 974">
            <a:extLst>
              <a:ext uri="{FF2B5EF4-FFF2-40B4-BE49-F238E27FC236}">
                <a16:creationId xmlns:a16="http://schemas.microsoft.com/office/drawing/2014/main" id="{4FFED827-9F45-98F7-5623-E59E4760D51F}"/>
              </a:ext>
            </a:extLst>
          </xdr:cNvPr>
          <xdr:cNvSpPr/>
        </xdr:nvSpPr>
        <xdr:spPr>
          <a:xfrm>
            <a:off x="5740359" y="338878"/>
            <a:ext cx="44158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9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97" name="Rectangle 975">
            <a:extLst>
              <a:ext uri="{FF2B5EF4-FFF2-40B4-BE49-F238E27FC236}">
                <a16:creationId xmlns:a16="http://schemas.microsoft.com/office/drawing/2014/main" id="{9B93D931-26B3-DA10-800B-41A22D67515D}"/>
              </a:ext>
            </a:extLst>
          </xdr:cNvPr>
          <xdr:cNvSpPr/>
        </xdr:nvSpPr>
        <xdr:spPr>
          <a:xfrm>
            <a:off x="4617847" y="1102579"/>
            <a:ext cx="327872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200</a:t>
            </a:r>
            <a:r>
              <a:rPr lang="sk-SK" sz="500" kern="100" spc="-5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 </a:t>
            </a: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-</a:t>
            </a:r>
            <a:r>
              <a:rPr lang="sk-SK" sz="500" kern="100" spc="-5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 </a:t>
            </a: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715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98" name="Rectangle 976">
            <a:extLst>
              <a:ext uri="{FF2B5EF4-FFF2-40B4-BE49-F238E27FC236}">
                <a16:creationId xmlns:a16="http://schemas.microsoft.com/office/drawing/2014/main" id="{8B9B80E8-6D6E-C631-CB20-9CD347D3A85F}"/>
              </a:ext>
            </a:extLst>
          </xdr:cNvPr>
          <xdr:cNvSpPr/>
        </xdr:nvSpPr>
        <xdr:spPr>
          <a:xfrm rot="-5399999">
            <a:off x="3203635" y="758902"/>
            <a:ext cx="88316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27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199" name="Rectangle 977">
            <a:extLst>
              <a:ext uri="{FF2B5EF4-FFF2-40B4-BE49-F238E27FC236}">
                <a16:creationId xmlns:a16="http://schemas.microsoft.com/office/drawing/2014/main" id="{3DC2AF12-E932-8E76-25C6-08704C145A87}"/>
              </a:ext>
            </a:extLst>
          </xdr:cNvPr>
          <xdr:cNvSpPr/>
        </xdr:nvSpPr>
        <xdr:spPr>
          <a:xfrm rot="-5399999">
            <a:off x="5980143" y="758903"/>
            <a:ext cx="88316" cy="103467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26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0" name="Rectangle 978">
            <a:extLst>
              <a:ext uri="{FF2B5EF4-FFF2-40B4-BE49-F238E27FC236}">
                <a16:creationId xmlns:a16="http://schemas.microsoft.com/office/drawing/2014/main" id="{0BD637A1-350F-B760-CF67-E203793C5F4D}"/>
              </a:ext>
            </a:extLst>
          </xdr:cNvPr>
          <xdr:cNvSpPr/>
        </xdr:nvSpPr>
        <xdr:spPr>
          <a:xfrm rot="-5399999">
            <a:off x="3280199" y="627325"/>
            <a:ext cx="88316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10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1" name="Rectangle 979">
            <a:extLst>
              <a:ext uri="{FF2B5EF4-FFF2-40B4-BE49-F238E27FC236}">
                <a16:creationId xmlns:a16="http://schemas.microsoft.com/office/drawing/2014/main" id="{6D653491-497F-3181-3D85-9F0588276D23}"/>
              </a:ext>
            </a:extLst>
          </xdr:cNvPr>
          <xdr:cNvSpPr/>
        </xdr:nvSpPr>
        <xdr:spPr>
          <a:xfrm rot="-2147348">
            <a:off x="3699798" y="493868"/>
            <a:ext cx="90469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2" name="Rectangle 980">
            <a:extLst>
              <a:ext uri="{FF2B5EF4-FFF2-40B4-BE49-F238E27FC236}">
                <a16:creationId xmlns:a16="http://schemas.microsoft.com/office/drawing/2014/main" id="{389ABE1C-D06F-D1AC-8F6A-5C67003F4E6A}"/>
              </a:ext>
            </a:extLst>
          </xdr:cNvPr>
          <xdr:cNvSpPr/>
        </xdr:nvSpPr>
        <xdr:spPr>
          <a:xfrm rot="-2147348">
            <a:off x="3719227" y="888683"/>
            <a:ext cx="90467" cy="103465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3" name="Rectangle 44095">
            <a:extLst>
              <a:ext uri="{FF2B5EF4-FFF2-40B4-BE49-F238E27FC236}">
                <a16:creationId xmlns:a16="http://schemas.microsoft.com/office/drawing/2014/main" id="{9CFF4B24-17A8-FF5B-1975-C8EE640C77EF}"/>
              </a:ext>
            </a:extLst>
          </xdr:cNvPr>
          <xdr:cNvSpPr/>
        </xdr:nvSpPr>
        <xdr:spPr>
          <a:xfrm rot="-2919813">
            <a:off x="3489930" y="859562"/>
            <a:ext cx="114137" cy="103464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88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4" name="Rectangle 44096">
            <a:extLst>
              <a:ext uri="{FF2B5EF4-FFF2-40B4-BE49-F238E27FC236}">
                <a16:creationId xmlns:a16="http://schemas.microsoft.com/office/drawing/2014/main" id="{23EB0425-A7B5-1E27-D45F-96786928AC0A}"/>
              </a:ext>
            </a:extLst>
          </xdr:cNvPr>
          <xdr:cNvSpPr/>
        </xdr:nvSpPr>
        <xdr:spPr>
          <a:xfrm rot="-2919813">
            <a:off x="3475362" y="827345"/>
            <a:ext cx="114137" cy="103464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˚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5" name="Rectangle 44097">
            <a:extLst>
              <a:ext uri="{FF2B5EF4-FFF2-40B4-BE49-F238E27FC236}">
                <a16:creationId xmlns:a16="http://schemas.microsoft.com/office/drawing/2014/main" id="{19A18CB9-03DC-BCBB-BC70-ED3CCFCB015F}"/>
              </a:ext>
            </a:extLst>
          </xdr:cNvPr>
          <xdr:cNvSpPr/>
        </xdr:nvSpPr>
        <xdr:spPr>
          <a:xfrm rot="2480186">
            <a:off x="5915434" y="889022"/>
            <a:ext cx="114138" cy="103463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90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6" name="Rectangle 44098">
            <a:extLst>
              <a:ext uri="{FF2B5EF4-FFF2-40B4-BE49-F238E27FC236}">
                <a16:creationId xmlns:a16="http://schemas.microsoft.com/office/drawing/2014/main" id="{8553A093-3998-3942-B01A-78AE19D925DF}"/>
              </a:ext>
            </a:extLst>
          </xdr:cNvPr>
          <xdr:cNvSpPr/>
        </xdr:nvSpPr>
        <xdr:spPr>
          <a:xfrm rot="2480186">
            <a:off x="5904743" y="917362"/>
            <a:ext cx="114138" cy="103463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˚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7" name="Rectangle 983">
            <a:extLst>
              <a:ext uri="{FF2B5EF4-FFF2-40B4-BE49-F238E27FC236}">
                <a16:creationId xmlns:a16="http://schemas.microsoft.com/office/drawing/2014/main" id="{1D022FD9-C52F-7CDE-4DCE-53280ECE31F6}"/>
              </a:ext>
            </a:extLst>
          </xdr:cNvPr>
          <xdr:cNvSpPr/>
        </xdr:nvSpPr>
        <xdr:spPr>
          <a:xfrm rot="-2147348">
            <a:off x="5683189" y="600887"/>
            <a:ext cx="90468" cy="103465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8" name="Rectangle 984">
            <a:extLst>
              <a:ext uri="{FF2B5EF4-FFF2-40B4-BE49-F238E27FC236}">
                <a16:creationId xmlns:a16="http://schemas.microsoft.com/office/drawing/2014/main" id="{FB5788B0-AEAC-ADAA-C101-3F7E79A5346E}"/>
              </a:ext>
            </a:extLst>
          </xdr:cNvPr>
          <xdr:cNvSpPr/>
        </xdr:nvSpPr>
        <xdr:spPr>
          <a:xfrm rot="2104053">
            <a:off x="3362769" y="505143"/>
            <a:ext cx="90466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R2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09" name="Rectangle 985">
            <a:extLst>
              <a:ext uri="{FF2B5EF4-FFF2-40B4-BE49-F238E27FC236}">
                <a16:creationId xmlns:a16="http://schemas.microsoft.com/office/drawing/2014/main" id="{CE96913F-F27C-6FBD-DC51-6054507BE502}"/>
              </a:ext>
            </a:extLst>
          </xdr:cNvPr>
          <xdr:cNvSpPr/>
        </xdr:nvSpPr>
        <xdr:spPr>
          <a:xfrm rot="2104053">
            <a:off x="5694698" y="912639"/>
            <a:ext cx="90468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R3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10" name="Rectangle 44088">
            <a:extLst>
              <a:ext uri="{FF2B5EF4-FFF2-40B4-BE49-F238E27FC236}">
                <a16:creationId xmlns:a16="http://schemas.microsoft.com/office/drawing/2014/main" id="{E09EFA75-0066-6931-B2AA-E8F41BA2670A}"/>
              </a:ext>
            </a:extLst>
          </xdr:cNvPr>
          <xdr:cNvSpPr/>
        </xdr:nvSpPr>
        <xdr:spPr>
          <a:xfrm>
            <a:off x="5964706" y="306508"/>
            <a:ext cx="24446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(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11" name="Rectangle 44090">
            <a:extLst>
              <a:ext uri="{FF2B5EF4-FFF2-40B4-BE49-F238E27FC236}">
                <a16:creationId xmlns:a16="http://schemas.microsoft.com/office/drawing/2014/main" id="{8BEA3F0A-8A0E-C914-6FCA-19D79BB04BED}"/>
              </a:ext>
            </a:extLst>
          </xdr:cNvPr>
          <xdr:cNvSpPr/>
        </xdr:nvSpPr>
        <xdr:spPr>
          <a:xfrm>
            <a:off x="5983086" y="306508"/>
            <a:ext cx="143579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mm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12" name="Rectangle 44089">
            <a:extLst>
              <a:ext uri="{FF2B5EF4-FFF2-40B4-BE49-F238E27FC236}">
                <a16:creationId xmlns:a16="http://schemas.microsoft.com/office/drawing/2014/main" id="{963C8B9A-B6CE-C3C2-AC25-B16796D9447A}"/>
              </a:ext>
            </a:extLst>
          </xdr:cNvPr>
          <xdr:cNvSpPr/>
        </xdr:nvSpPr>
        <xdr:spPr>
          <a:xfrm>
            <a:off x="6091040" y="306508"/>
            <a:ext cx="24447" cy="10346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500" kern="100">
                <a:solidFill>
                  <a:srgbClr val="000000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)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13" name="Rectangle 987">
            <a:extLst>
              <a:ext uri="{FF2B5EF4-FFF2-40B4-BE49-F238E27FC236}">
                <a16:creationId xmlns:a16="http://schemas.microsoft.com/office/drawing/2014/main" id="{9F7DC9C9-BD2F-35E1-1326-646008BA3E74}"/>
              </a:ext>
            </a:extLst>
          </xdr:cNvPr>
          <xdr:cNvSpPr/>
        </xdr:nvSpPr>
        <xdr:spPr>
          <a:xfrm>
            <a:off x="1094714" y="672063"/>
            <a:ext cx="1180478" cy="26020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1300" b="1" kern="100">
                <a:solidFill>
                  <a:srgbClr val="00599A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SCHLEBACH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  <xdr:sp macro="" textlink="">
        <xdr:nvSpPr>
          <xdr:cNvPr id="214" name="Rectangle 988">
            <a:extLst>
              <a:ext uri="{FF2B5EF4-FFF2-40B4-BE49-F238E27FC236}">
                <a16:creationId xmlns:a16="http://schemas.microsoft.com/office/drawing/2014/main" id="{113FA9F0-71A0-2249-5B51-A2418DB588FA}"/>
              </a:ext>
            </a:extLst>
          </xdr:cNvPr>
          <xdr:cNvSpPr/>
        </xdr:nvSpPr>
        <xdr:spPr>
          <a:xfrm>
            <a:off x="4084345" y="672063"/>
            <a:ext cx="1727679" cy="260206"/>
          </a:xfrm>
          <a:prstGeom prst="rect">
            <a:avLst/>
          </a:prstGeom>
          <a:ln>
            <a:noFill/>
          </a:ln>
        </xdr:spPr>
        <xdr:txBody>
          <a:bodyPr vert="horz" wrap="square" lIns="0" tIns="0" rIns="0" bIns="0" rtlCol="0">
            <a:noAutofit/>
          </a:bodyPr>
          <a:lstStyle/>
          <a:p>
            <a:pPr>
              <a:lnSpc>
                <a:spcPct val="107000"/>
              </a:lnSpc>
              <a:spcAft>
                <a:spcPts val="800"/>
              </a:spcAft>
            </a:pPr>
            <a:r>
              <a:rPr lang="sk-SK" sz="1300" b="1" kern="100">
                <a:solidFill>
                  <a:srgbClr val="00599A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SCHLEBACH</a:t>
            </a:r>
            <a:r>
              <a:rPr lang="sk-SK" sz="1300" b="1" kern="100" spc="-10">
                <a:solidFill>
                  <a:srgbClr val="00599A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 </a:t>
            </a:r>
            <a:r>
              <a:rPr lang="sk-SK" sz="1300" b="1" kern="100">
                <a:solidFill>
                  <a:srgbClr val="00599A"/>
                </a:solidFill>
                <a:effectLst/>
                <a:latin typeface="Calibri" panose="020F0502020204030204" pitchFamily="34" charset="0"/>
                <a:ea typeface="Calibri" panose="020F0502020204030204" pitchFamily="34" charset="0"/>
              </a:rPr>
              <a:t>PLUS</a:t>
            </a:r>
            <a:endParaRPr lang="sk-SK" sz="11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</a:endParaRPr>
          </a:p>
        </xdr:txBody>
      </xdr:sp>
    </xdr:grpSp>
    <xdr:clientData/>
  </xdr:twoCellAnchor>
  <xdr:twoCellAnchor editAs="oneCell">
    <xdr:from>
      <xdr:col>0</xdr:col>
      <xdr:colOff>0</xdr:colOff>
      <xdr:row>32</xdr:row>
      <xdr:rowOff>0</xdr:rowOff>
    </xdr:from>
    <xdr:to>
      <xdr:col>4</xdr:col>
      <xdr:colOff>1512794</xdr:colOff>
      <xdr:row>36</xdr:row>
      <xdr:rowOff>100852</xdr:rowOff>
    </xdr:to>
    <xdr:pic>
      <xdr:nvPicPr>
        <xdr:cNvPr id="216" name="Picture 63288">
          <a:extLst>
            <a:ext uri="{FF2B5EF4-FFF2-40B4-BE49-F238E27FC236}">
              <a16:creationId xmlns:a16="http://schemas.microsoft.com/office/drawing/2014/main" id="{ED477907-A004-423E-8336-B11FFDA5D0F1}"/>
            </a:ext>
          </a:extLst>
        </xdr:cNvPr>
        <xdr:cNvPicPr/>
      </xdr:nvPicPr>
      <xdr:blipFill rotWithShape="1">
        <a:blip xmlns:r="http://schemas.openxmlformats.org/officeDocument/2006/relationships" r:embed="rId1"/>
        <a:srcRect l="-1" t="10268" r="-578" b="37947"/>
        <a:stretch/>
      </xdr:blipFill>
      <xdr:spPr>
        <a:xfrm>
          <a:off x="0" y="12954000"/>
          <a:ext cx="6477000" cy="149038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78</xdr:row>
      <xdr:rowOff>0</xdr:rowOff>
    </xdr:from>
    <xdr:to>
      <xdr:col>2</xdr:col>
      <xdr:colOff>304800</xdr:colOff>
      <xdr:row>78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0BED6EC3-DE0E-4EBD-95E3-9986B20DE9F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86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82</xdr:row>
      <xdr:rowOff>123825</xdr:rowOff>
    </xdr:from>
    <xdr:to>
      <xdr:col>2</xdr:col>
      <xdr:colOff>323850</xdr:colOff>
      <xdr:row>82</xdr:row>
      <xdr:rowOff>426944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77F7D186-DC7C-4A54-8D3F-0B7FC0DB2682}"/>
            </a:ext>
          </a:extLst>
        </xdr:cNvPr>
        <xdr:cNvSpPr>
          <a:spLocks noChangeAspect="1" noChangeArrowheads="1"/>
        </xdr:cNvSpPr>
      </xdr:nvSpPr>
      <xdr:spPr bwMode="auto">
        <a:xfrm>
          <a:off x="3448050" y="29356050"/>
          <a:ext cx="304800" cy="298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304800</xdr:colOff>
      <xdr:row>80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109475C6-A0A2-4135-BEFE-EA37181418EB}"/>
            </a:ext>
          </a:extLst>
        </xdr:cNvPr>
        <xdr:cNvSpPr>
          <a:spLocks noChangeAspect="1" noChangeArrowheads="1"/>
        </xdr:cNvSpPr>
      </xdr:nvSpPr>
      <xdr:spPr bwMode="auto">
        <a:xfrm>
          <a:off x="371475" y="285464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196279F6-2161-43CC-AC7C-F6A2ACF178F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517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E0DEC931-4D15-431D-A842-4B7E3E6F0A67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5556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A9B2AC1B-1D14-4063-9D3F-46F0CC4EA81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9223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94A6E5E2-6D4B-4A57-912C-50F87D4C41D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995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5E63294B-C119-4F0C-A637-6036516C28EB}"/>
            </a:ext>
          </a:extLst>
        </xdr:cNvPr>
        <xdr:cNvSpPr>
          <a:spLocks noChangeAspect="1" noChangeArrowheads="1"/>
        </xdr:cNvSpPr>
      </xdr:nvSpPr>
      <xdr:spPr bwMode="auto">
        <a:xfrm>
          <a:off x="0" y="25193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81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F5AB0366-A1D2-44E7-9BD2-2FC04678DBC6}"/>
            </a:ext>
          </a:extLst>
        </xdr:cNvPr>
        <xdr:cNvSpPr>
          <a:spLocks noChangeAspect="1" noChangeArrowheads="1"/>
        </xdr:cNvSpPr>
      </xdr:nvSpPr>
      <xdr:spPr bwMode="auto">
        <a:xfrm>
          <a:off x="371475" y="288893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83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D187C18F-658F-4206-906D-5F8C1C96A54B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5751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E32CCF0A-2296-47EA-BF1A-928C7598998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20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E123D435-80CF-424E-851B-A25CCAECFC1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54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8AF3A8DD-74A0-4674-A03F-9DD16CAD1C6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88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A3AE5226-5C97-4641-979C-CF87D01EBBD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3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E591064F-CCC8-4605-88D8-DC7D0054D0C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57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0192EE2E-0E4E-40EF-BA0A-FB7781E9E9E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1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D180F30E-4297-4CBF-8D41-2A07693A4C8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03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CA3B6F5C-7E1C-427D-9E39-38691820B4F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94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40F49201-E9AC-46C2-9D58-1B533FE2AC1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289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8EFBD874-F1CA-4D1F-AA02-884D2971317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32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1CC21DA4-DC39-43F5-B237-DF835019CCD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975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587A6451-B2BB-45E8-81BC-D6E2F1B42AC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20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CA497C84-F88B-4559-A0D6-38DB202FA84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54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C0C59F2B-0EA9-4DAF-9512-9EC2E2E9546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88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EE399E4B-94A1-46A7-8872-61B152409A8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3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5571818B-0EC7-44A9-8A78-9BDADB84DBB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57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3953F2C9-07B5-4FB4-9A8E-CDC847E281C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1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AA211E78-0D97-47E7-9B99-285F6E05404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03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8842332C-9FD4-4919-994F-69EACD8FC8F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94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12982C4F-BDB1-47D3-A33F-53D548A182F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289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46A698A2-E5ED-42CA-AEA1-8FFD3D5A4F17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32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E0B0DAA4-DD11-45B7-BB39-8B52970B177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975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708B0F23-08C7-4B27-B47D-1E1CC417F51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318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1BA9066F-0911-4015-8198-CE98B51D46F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661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10F673AE-9585-47C4-B692-0E081AE8748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004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F49BD590-6399-43A2-8BE0-FD331FC7477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347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A13FCA24-8055-409D-AE02-063C8FADA8E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4</xdr:col>
      <xdr:colOff>89648</xdr:colOff>
      <xdr:row>11</xdr:row>
      <xdr:rowOff>56029</xdr:rowOff>
    </xdr:from>
    <xdr:to>
      <xdr:col>4</xdr:col>
      <xdr:colOff>1636059</xdr:colOff>
      <xdr:row>13</xdr:row>
      <xdr:rowOff>324971</xdr:rowOff>
    </xdr:to>
    <xdr:grpSp>
      <xdr:nvGrpSpPr>
        <xdr:cNvPr id="12" name="Skupina 11">
          <a:extLst>
            <a:ext uri="{FF2B5EF4-FFF2-40B4-BE49-F238E27FC236}">
              <a16:creationId xmlns:a16="http://schemas.microsoft.com/office/drawing/2014/main" id="{761460E2-C665-1541-5B7F-05F7376C0D33}"/>
            </a:ext>
          </a:extLst>
        </xdr:cNvPr>
        <xdr:cNvGrpSpPr/>
      </xdr:nvGrpSpPr>
      <xdr:grpSpPr>
        <a:xfrm>
          <a:off x="4840942" y="3955676"/>
          <a:ext cx="1546411" cy="1210236"/>
          <a:chOff x="5390031" y="3821206"/>
          <a:chExt cx="1580028" cy="1307006"/>
        </a:xfrm>
      </xdr:grpSpPr>
      <xdr:pic>
        <xdr:nvPicPr>
          <xdr:cNvPr id="273" name="Obrázok 272" descr="Upevňovací obrysový plech hnedý STRONG pre falcovanú krytinu a clip panel">
            <a:extLst>
              <a:ext uri="{FF2B5EF4-FFF2-40B4-BE49-F238E27FC236}">
                <a16:creationId xmlns:a16="http://schemas.microsoft.com/office/drawing/2014/main" id="{59475432-922F-475F-AB9F-2EC0AE1DE48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7480" b="93171" l="2750" r="95333">
                        <a14:foregroundMark x1="6167" y1="65691" x2="6167" y2="65691"/>
                        <a14:foregroundMark x1="14083" y1="93171" x2="14083" y2="93171"/>
                        <a14:foregroundMark x1="2750" y1="64878" x2="2750" y2="64878"/>
                        <a14:foregroundMark x1="86167" y1="10407" x2="86167" y2="10407"/>
                        <a14:foregroundMark x1="84917" y1="7480" x2="84917" y2="7480"/>
                        <a14:foregroundMark x1="95333" y1="19837" x2="95333" y2="19837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90031" y="3821206"/>
            <a:ext cx="1479176" cy="76396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74" name="Obrázok 273" descr="Upevňovací obrysový plech 100 mm falcovaná krytina a clip panel - rozmery">
            <a:extLst>
              <a:ext uri="{FF2B5EF4-FFF2-40B4-BE49-F238E27FC236}">
                <a16:creationId xmlns:a16="http://schemas.microsoft.com/office/drawing/2014/main" id="{259D35C6-B6D1-471E-AA8C-6F4840283D3F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542" t="47331" r="41901" b="32021"/>
          <a:stretch/>
        </xdr:blipFill>
        <xdr:spPr bwMode="auto">
          <a:xfrm>
            <a:off x="5939118" y="4458777"/>
            <a:ext cx="1030941" cy="66943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4</xdr:col>
      <xdr:colOff>340982</xdr:colOff>
      <xdr:row>13</xdr:row>
      <xdr:rowOff>230520</xdr:rowOff>
    </xdr:from>
    <xdr:to>
      <xdr:col>4</xdr:col>
      <xdr:colOff>1317491</xdr:colOff>
      <xdr:row>16</xdr:row>
      <xdr:rowOff>62433</xdr:rowOff>
    </xdr:to>
    <xdr:pic>
      <xdr:nvPicPr>
        <xdr:cNvPr id="275" name="Obrázok 274">
          <a:extLst>
            <a:ext uri="{FF2B5EF4-FFF2-40B4-BE49-F238E27FC236}">
              <a16:creationId xmlns:a16="http://schemas.microsoft.com/office/drawing/2014/main" id="{21CE62AC-0BFA-4F96-962B-2A76FD32E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5816" b="90000" l="5000" r="95083">
                      <a14:foregroundMark x1="5000" y1="76020" x2="5000" y2="76020"/>
                      <a14:foregroundMark x1="5750" y1="79184" x2="5750" y2="79184"/>
                      <a14:foregroundMark x1="51583" y1="89898" x2="51583" y2="89898"/>
                      <a14:foregroundMark x1="91500" y1="11633" x2="91500" y2="11633"/>
                      <a14:foregroundMark x1="68500" y1="5918" x2="68500" y2="5918"/>
                      <a14:foregroundMark x1="95083" y1="8673" x2="95083" y2="867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716088">
          <a:off x="5490884" y="5031442"/>
          <a:ext cx="1187824" cy="976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190500</xdr:colOff>
      <xdr:row>15</xdr:row>
      <xdr:rowOff>347382</xdr:rowOff>
    </xdr:from>
    <xdr:to>
      <xdr:col>4</xdr:col>
      <xdr:colOff>1748118</xdr:colOff>
      <xdr:row>16</xdr:row>
      <xdr:rowOff>329635</xdr:rowOff>
    </xdr:to>
    <xdr:pic>
      <xdr:nvPicPr>
        <xdr:cNvPr id="276" name="Obrázok 275" descr="Spojovací plech 150 mm clip panel a falcovaná krytina - rozmery">
          <a:extLst>
            <a:ext uri="{FF2B5EF4-FFF2-40B4-BE49-F238E27FC236}">
              <a16:creationId xmlns:a16="http://schemas.microsoft.com/office/drawing/2014/main" id="{4C03FAEB-C562-40B9-994B-3CC52985F1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84" t="49529" r="27509" b="34042"/>
        <a:stretch/>
      </xdr:blipFill>
      <xdr:spPr bwMode="auto">
        <a:xfrm>
          <a:off x="5446059" y="5983941"/>
          <a:ext cx="1557618" cy="45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150060</xdr:colOff>
      <xdr:row>19</xdr:row>
      <xdr:rowOff>392992</xdr:rowOff>
    </xdr:from>
    <xdr:to>
      <xdr:col>4</xdr:col>
      <xdr:colOff>1703294</xdr:colOff>
      <xdr:row>22</xdr:row>
      <xdr:rowOff>448236</xdr:rowOff>
    </xdr:to>
    <xdr:grpSp>
      <xdr:nvGrpSpPr>
        <xdr:cNvPr id="15" name="Skupina 14">
          <a:extLst>
            <a:ext uri="{FF2B5EF4-FFF2-40B4-BE49-F238E27FC236}">
              <a16:creationId xmlns:a16="http://schemas.microsoft.com/office/drawing/2014/main" id="{8116F740-36C2-B48D-7E18-F01B0ECF069A}"/>
            </a:ext>
          </a:extLst>
        </xdr:cNvPr>
        <xdr:cNvGrpSpPr/>
      </xdr:nvGrpSpPr>
      <xdr:grpSpPr>
        <a:xfrm>
          <a:off x="4901354" y="7889727"/>
          <a:ext cx="1553234" cy="1411156"/>
          <a:chOff x="5394413" y="7620786"/>
          <a:chExt cx="1553234" cy="1108597"/>
        </a:xfrm>
      </xdr:grpSpPr>
      <xdr:pic>
        <xdr:nvPicPr>
          <xdr:cNvPr id="279" name="Obrázok 278">
            <a:extLst>
              <a:ext uri="{FF2B5EF4-FFF2-40B4-BE49-F238E27FC236}">
                <a16:creationId xmlns:a16="http://schemas.microsoft.com/office/drawing/2014/main" id="{3DBB48DF-F0E0-49C4-B4CA-125AFBF3565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ackgroundRemoval t="6667" b="97067" l="4545" r="95182">
                        <a14:foregroundMark x1="5818" y1="43267" x2="5818" y2="43267"/>
                        <a14:foregroundMark x1="36273" y1="92067" x2="36273" y2="92067"/>
                        <a14:foregroundMark x1="95182" y1="25533" x2="95182" y2="25533"/>
                        <a14:foregroundMark x1="34455" y1="6733" x2="34455" y2="6733"/>
                        <a14:foregroundMark x1="32455" y1="97067" x2="32455" y2="97067"/>
                        <a14:foregroundMark x1="4545" y1="41800" x2="4545" y2="41800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1704117">
            <a:off x="5394413" y="7620786"/>
            <a:ext cx="774470" cy="110195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0" name="Obrázok 279" descr="Plechové lakoplastované vrchné lemovanie k stene 350 pre falcovanú krytinu a clip panel - rozmery">
            <a:extLst>
              <a:ext uri="{FF2B5EF4-FFF2-40B4-BE49-F238E27FC236}">
                <a16:creationId xmlns:a16="http://schemas.microsoft.com/office/drawing/2014/main" id="{7620FD53-3D46-487C-A02C-CCAF86975991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876" t="18847" r="37667" b="16940"/>
          <a:stretch/>
        </xdr:blipFill>
        <xdr:spPr bwMode="auto">
          <a:xfrm>
            <a:off x="6286500" y="7676470"/>
            <a:ext cx="661147" cy="105291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158563</xdr:colOff>
      <xdr:row>26</xdr:row>
      <xdr:rowOff>22412</xdr:rowOff>
    </xdr:from>
    <xdr:to>
      <xdr:col>4</xdr:col>
      <xdr:colOff>1523999</xdr:colOff>
      <xdr:row>28</xdr:row>
      <xdr:rowOff>350230</xdr:rowOff>
    </xdr:to>
    <xdr:grpSp>
      <xdr:nvGrpSpPr>
        <xdr:cNvPr id="24" name="Skupina 23">
          <a:extLst>
            <a:ext uri="{FF2B5EF4-FFF2-40B4-BE49-F238E27FC236}">
              <a16:creationId xmlns:a16="http://schemas.microsoft.com/office/drawing/2014/main" id="{5FE59727-2AAE-D027-8B22-FF5E625EE759}"/>
            </a:ext>
          </a:extLst>
        </xdr:cNvPr>
        <xdr:cNvGrpSpPr/>
      </xdr:nvGrpSpPr>
      <xdr:grpSpPr>
        <a:xfrm>
          <a:off x="4909857" y="10555941"/>
          <a:ext cx="1365436" cy="1089818"/>
          <a:chOff x="5414122" y="9962030"/>
          <a:chExt cx="1365436" cy="1089818"/>
        </a:xfrm>
      </xdr:grpSpPr>
      <xdr:pic>
        <xdr:nvPicPr>
          <xdr:cNvPr id="284" name="Obrázok 283">
            <a:extLst>
              <a:ext uri="{FF2B5EF4-FFF2-40B4-BE49-F238E27FC236}">
                <a16:creationId xmlns:a16="http://schemas.microsoft.com/office/drawing/2014/main" id="{9603B52D-DFA9-433F-B09E-F925C6D1D75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print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backgroundRemoval t="2000" b="94467" l="2536" r="92172">
                        <a14:foregroundMark x1="26020" y1="6667" x2="26020" y2="6667"/>
                        <a14:foregroundMark x1="6946" y1="15533" x2="6946" y2="15533"/>
                        <a14:foregroundMark x1="10254" y1="2000" x2="10254" y2="2000"/>
                        <a14:foregroundMark x1="2536" y1="6867" x2="2536" y2="6867"/>
                        <a14:foregroundMark x1="31202" y1="90667" x2="31202" y2="90667"/>
                        <a14:foregroundMark x1="30430" y1="94467" x2="30430" y2="94467"/>
                        <a14:foregroundMark x1="92172" y1="44667" x2="92172" y2="44667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414122" y="10029266"/>
            <a:ext cx="625848" cy="102258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5" name="Obrázok 284">
            <a:extLst>
              <a:ext uri="{FF2B5EF4-FFF2-40B4-BE49-F238E27FC236}">
                <a16:creationId xmlns:a16="http://schemas.microsoft.com/office/drawing/2014/main" id="{AA89DC7D-198A-45FB-A1E3-B5F0CEAD3B1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/>
          <a:srcRect l="32049" t="19756" r="36591" b="15956"/>
          <a:stretch/>
        </xdr:blipFill>
        <xdr:spPr>
          <a:xfrm>
            <a:off x="6118411" y="9962030"/>
            <a:ext cx="661147" cy="1086687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123265</xdr:colOff>
      <xdr:row>54</xdr:row>
      <xdr:rowOff>67236</xdr:rowOff>
    </xdr:from>
    <xdr:to>
      <xdr:col>4</xdr:col>
      <xdr:colOff>1709140</xdr:colOff>
      <xdr:row>56</xdr:row>
      <xdr:rowOff>280147</xdr:rowOff>
    </xdr:to>
    <xdr:grpSp>
      <xdr:nvGrpSpPr>
        <xdr:cNvPr id="2" name="Skupina 1">
          <a:extLst>
            <a:ext uri="{FF2B5EF4-FFF2-40B4-BE49-F238E27FC236}">
              <a16:creationId xmlns:a16="http://schemas.microsoft.com/office/drawing/2014/main" id="{AE68DC65-6678-588F-7B08-FD7192CAF3AD}"/>
            </a:ext>
          </a:extLst>
        </xdr:cNvPr>
        <xdr:cNvGrpSpPr/>
      </xdr:nvGrpSpPr>
      <xdr:grpSpPr>
        <a:xfrm>
          <a:off x="4874559" y="20092148"/>
          <a:ext cx="1585875" cy="1019734"/>
          <a:chOff x="5076265" y="19341354"/>
          <a:chExt cx="1585875" cy="1019734"/>
        </a:xfrm>
      </xdr:grpSpPr>
      <xdr:pic>
        <xdr:nvPicPr>
          <xdr:cNvPr id="298" name="Obrázok 297">
            <a:extLst>
              <a:ext uri="{FF2B5EF4-FFF2-40B4-BE49-F238E27FC236}">
                <a16:creationId xmlns:a16="http://schemas.microsoft.com/office/drawing/2014/main" id="{DA423B92-E354-4D4C-957D-39D8B5BC7E6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print">
            <a:extLst>
              <a:ext uri="{BEBA8EAE-BF5A-486C-A8C5-ECC9F3942E4B}">
                <a14:imgProps xmlns:a14="http://schemas.microsoft.com/office/drawing/2010/main">
                  <a14:imgLayer r:embed="rId14">
                    <a14:imgEffect>
                      <a14:backgroundRemoval t="3380" b="91958" l="3000" r="94750">
                        <a14:foregroundMark x1="8000" y1="14802" x2="8000" y2="14802"/>
                        <a14:foregroundMark x1="31250" y1="3380" x2="31250" y2="3380"/>
                        <a14:foregroundMark x1="3000" y1="6061" x2="3000" y2="6061"/>
                        <a14:foregroundMark x1="16917" y1="89744" x2="16917" y2="89744"/>
                        <a14:foregroundMark x1="94833" y1="74009" x2="94833" y2="74009"/>
                        <a14:foregroundMark x1="18000" y1="89977" x2="18000" y2="89977"/>
                        <a14:foregroundMark x1="15333" y1="91958" x2="15333" y2="91958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00384" y="19341354"/>
            <a:ext cx="1120588" cy="79648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7" name="Obrázok 306" descr="Plechové odkvapové lemovanie 208 pre profilovanú krytinu Laminka - rozmery">
            <a:extLst>
              <a:ext uri="{FF2B5EF4-FFF2-40B4-BE49-F238E27FC236}">
                <a16:creationId xmlns:a16="http://schemas.microsoft.com/office/drawing/2014/main" id="{380342C2-F283-4F7B-A635-FEA9038D191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508" t="50063" r="22909" b="35056"/>
          <a:stretch/>
        </xdr:blipFill>
        <xdr:spPr bwMode="auto">
          <a:xfrm>
            <a:off x="5076265" y="20013705"/>
            <a:ext cx="1585875" cy="34738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168087</xdr:colOff>
      <xdr:row>57</xdr:row>
      <xdr:rowOff>168089</xdr:rowOff>
    </xdr:from>
    <xdr:to>
      <xdr:col>4</xdr:col>
      <xdr:colOff>1668113</xdr:colOff>
      <xdr:row>59</xdr:row>
      <xdr:rowOff>246472</xdr:rowOff>
    </xdr:to>
    <xdr:grpSp>
      <xdr:nvGrpSpPr>
        <xdr:cNvPr id="3" name="Skupina 2">
          <a:extLst>
            <a:ext uri="{FF2B5EF4-FFF2-40B4-BE49-F238E27FC236}">
              <a16:creationId xmlns:a16="http://schemas.microsoft.com/office/drawing/2014/main" id="{2DDD49FB-E3C9-BE59-317F-B57333CC89BB}"/>
            </a:ext>
          </a:extLst>
        </xdr:cNvPr>
        <xdr:cNvGrpSpPr/>
      </xdr:nvGrpSpPr>
      <xdr:grpSpPr>
        <a:xfrm>
          <a:off x="4919381" y="21403236"/>
          <a:ext cx="1500026" cy="885207"/>
          <a:chOff x="5076264" y="20652442"/>
          <a:chExt cx="1500026" cy="885206"/>
        </a:xfrm>
      </xdr:grpSpPr>
      <xdr:pic>
        <xdr:nvPicPr>
          <xdr:cNvPr id="299" name="Obrázok 298">
            <a:extLst>
              <a:ext uri="{FF2B5EF4-FFF2-40B4-BE49-F238E27FC236}">
                <a16:creationId xmlns:a16="http://schemas.microsoft.com/office/drawing/2014/main" id="{B1B7DD3A-CFE3-4ED4-9E40-A688476CC00F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print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867" b="92133" l="2676" r="92308">
                        <a14:foregroundMark x1="8779" y1="867" x2="8779" y2="867"/>
                        <a14:foregroundMark x1="8361" y1="4667" x2="8361" y2="4667"/>
                        <a14:foregroundMark x1="2926" y1="2867" x2="2759" y2="22267"/>
                        <a14:foregroundMark x1="87625" y1="41667" x2="92308" y2="43467"/>
                        <a14:foregroundMark x1="38963" y1="91200" x2="36538" y2="88533"/>
                        <a14:foregroundMark x1="40134" y1="92133" x2="40134" y2="92133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b="3784"/>
          <a:stretch/>
        </xdr:blipFill>
        <xdr:spPr bwMode="auto">
          <a:xfrm>
            <a:off x="5076264" y="20697265"/>
            <a:ext cx="696416" cy="84038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8" name="Obrázok 307" descr="Plechová záveterná lišta štítová 310 pre profilovanú krytinu Laminka - rozmery">
            <a:extLst>
              <a:ext uri="{FF2B5EF4-FFF2-40B4-BE49-F238E27FC236}">
                <a16:creationId xmlns:a16="http://schemas.microsoft.com/office/drawing/2014/main" id="{88963D02-65BF-4BD5-988E-54E1FD2DB393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097" t="26940" r="33074" b="19396"/>
          <a:stretch/>
        </xdr:blipFill>
        <xdr:spPr bwMode="auto">
          <a:xfrm>
            <a:off x="5916706" y="20652442"/>
            <a:ext cx="659584" cy="82833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336177</xdr:colOff>
      <xdr:row>63</xdr:row>
      <xdr:rowOff>224118</xdr:rowOff>
    </xdr:from>
    <xdr:to>
      <xdr:col>4</xdr:col>
      <xdr:colOff>1538615</xdr:colOff>
      <xdr:row>65</xdr:row>
      <xdr:rowOff>211422</xdr:rowOff>
    </xdr:to>
    <xdr:grpSp>
      <xdr:nvGrpSpPr>
        <xdr:cNvPr id="6" name="Skupina 5">
          <a:extLst>
            <a:ext uri="{FF2B5EF4-FFF2-40B4-BE49-F238E27FC236}">
              <a16:creationId xmlns:a16="http://schemas.microsoft.com/office/drawing/2014/main" id="{4BF931AF-1E8A-22A0-BC91-A39CB9B77D31}"/>
            </a:ext>
          </a:extLst>
        </xdr:cNvPr>
        <xdr:cNvGrpSpPr/>
      </xdr:nvGrpSpPr>
      <xdr:grpSpPr>
        <a:xfrm>
          <a:off x="5087471" y="23879736"/>
          <a:ext cx="1202438" cy="794127"/>
          <a:chOff x="5109883" y="23140148"/>
          <a:chExt cx="1202438" cy="794127"/>
        </a:xfrm>
      </xdr:grpSpPr>
      <xdr:pic>
        <xdr:nvPicPr>
          <xdr:cNvPr id="301" name="Obrázok 300">
            <a:extLst>
              <a:ext uri="{FF2B5EF4-FFF2-40B4-BE49-F238E27FC236}">
                <a16:creationId xmlns:a16="http://schemas.microsoft.com/office/drawing/2014/main" id="{C7328C56-3812-48F3-BC00-58EBC4CDEDE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ackgroundRemoval t="3600" b="96667" l="5133" r="96814">
                        <a14:foregroundMark x1="31062" y1="6467" x2="31062" y2="6467"/>
                        <a14:foregroundMark x1="30177" y1="3600" x2="30177" y2="3600"/>
                        <a14:foregroundMark x1="9292" y1="44600" x2="9292" y2="44600"/>
                        <a14:foregroundMark x1="5221" y1="31667" x2="5221" y2="31667"/>
                        <a14:foregroundMark x1="36018" y1="90133" x2="56991" y2="86667"/>
                        <a14:foregroundMark x1="36903" y1="93200" x2="36903" y2="93200"/>
                        <a14:foregroundMark x1="34602" y1="96733" x2="34602" y2="96733"/>
                        <a14:foregroundMark x1="96814" y1="42400" x2="96814" y2="42400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109883" y="23162560"/>
            <a:ext cx="555245" cy="7370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10" name="Obrázok 309" descr="Plechové bočné lemovanie 310 pre profilovanú krytinu Laminka - rozmery">
            <a:extLst>
              <a:ext uri="{FF2B5EF4-FFF2-40B4-BE49-F238E27FC236}">
                <a16:creationId xmlns:a16="http://schemas.microsoft.com/office/drawing/2014/main" id="{769A1CE1-F2C4-4EE4-9E27-1B16A0168F9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329" t="21781" r="33609" b="19413"/>
          <a:stretch/>
        </xdr:blipFill>
        <xdr:spPr bwMode="auto">
          <a:xfrm>
            <a:off x="5782235" y="23140148"/>
            <a:ext cx="530086" cy="79412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145677</xdr:colOff>
      <xdr:row>66</xdr:row>
      <xdr:rowOff>190501</xdr:rowOff>
    </xdr:from>
    <xdr:to>
      <xdr:col>4</xdr:col>
      <xdr:colOff>1692611</xdr:colOff>
      <xdr:row>68</xdr:row>
      <xdr:rowOff>202827</xdr:rowOff>
    </xdr:to>
    <xdr:grpSp>
      <xdr:nvGrpSpPr>
        <xdr:cNvPr id="7" name="Skupina 6">
          <a:extLst>
            <a:ext uri="{FF2B5EF4-FFF2-40B4-BE49-F238E27FC236}">
              <a16:creationId xmlns:a16="http://schemas.microsoft.com/office/drawing/2014/main" id="{2AC6F7C6-6675-21E8-2DF1-95A4EDF130E9}"/>
            </a:ext>
          </a:extLst>
        </xdr:cNvPr>
        <xdr:cNvGrpSpPr/>
      </xdr:nvGrpSpPr>
      <xdr:grpSpPr>
        <a:xfrm>
          <a:off x="4896971" y="25056354"/>
          <a:ext cx="1546934" cy="819149"/>
          <a:chOff x="5132294" y="24271942"/>
          <a:chExt cx="1546934" cy="819149"/>
        </a:xfrm>
      </xdr:grpSpPr>
      <xdr:pic>
        <xdr:nvPicPr>
          <xdr:cNvPr id="302" name="Obrázok 301">
            <a:extLst>
              <a:ext uri="{FF2B5EF4-FFF2-40B4-BE49-F238E27FC236}">
                <a16:creationId xmlns:a16="http://schemas.microsoft.com/office/drawing/2014/main" id="{F384FB49-D3CB-4676-9BF0-9F2FDCCECA5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print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4193" b="96506" l="5500" r="93750">
                        <a14:foregroundMark x1="27083" y1="8696" x2="27083" y2="8696"/>
                        <a14:foregroundMark x1="28833" y1="4270" x2="28833" y2="4270"/>
                        <a14:foregroundMark x1="5500" y1="92158" x2="6500" y2="92158"/>
                        <a14:foregroundMark x1="6750" y1="95807" x2="6750" y2="95807"/>
                        <a14:foregroundMark x1="93750" y1="81677" x2="93750" y2="81677"/>
                        <a14:foregroundMark x1="9167" y1="96506" x2="9167" y2="96506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132294" y="24271942"/>
            <a:ext cx="763183" cy="81914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11" name="Obrázok 310" descr="Plechové pultové lemovanie 310 pre profilovanú krytinu Laminka - rozmery">
            <a:extLst>
              <a:ext uri="{FF2B5EF4-FFF2-40B4-BE49-F238E27FC236}">
                <a16:creationId xmlns:a16="http://schemas.microsoft.com/office/drawing/2014/main" id="{6F33AC34-8EEC-4BF8-8427-2250F1A6ECDD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806" t="26566" r="28832" b="16738"/>
          <a:stretch/>
        </xdr:blipFill>
        <xdr:spPr bwMode="auto">
          <a:xfrm>
            <a:off x="5972736" y="24327971"/>
            <a:ext cx="706492" cy="72886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33618</xdr:colOff>
      <xdr:row>17</xdr:row>
      <xdr:rowOff>56029</xdr:rowOff>
    </xdr:from>
    <xdr:to>
      <xdr:col>4</xdr:col>
      <xdr:colOff>1815352</xdr:colOff>
      <xdr:row>19</xdr:row>
      <xdr:rowOff>220238</xdr:rowOff>
    </xdr:to>
    <xdr:grpSp>
      <xdr:nvGrpSpPr>
        <xdr:cNvPr id="13" name="Skupina 12">
          <a:extLst>
            <a:ext uri="{FF2B5EF4-FFF2-40B4-BE49-F238E27FC236}">
              <a16:creationId xmlns:a16="http://schemas.microsoft.com/office/drawing/2014/main" id="{9732C0FA-693E-0DB8-20B8-A799FD66CACD}"/>
            </a:ext>
          </a:extLst>
        </xdr:cNvPr>
        <xdr:cNvGrpSpPr/>
      </xdr:nvGrpSpPr>
      <xdr:grpSpPr>
        <a:xfrm>
          <a:off x="4784912" y="6723529"/>
          <a:ext cx="1781734" cy="993444"/>
          <a:chOff x="5289177" y="6633882"/>
          <a:chExt cx="1781734" cy="858974"/>
        </a:xfrm>
      </xdr:grpSpPr>
      <xdr:pic>
        <xdr:nvPicPr>
          <xdr:cNvPr id="278" name="Obrázok 277" descr="Plechové pultové lemovanie 500 mm pre falcovanú krytinu a clip panel - rozmery">
            <a:extLst>
              <a:ext uri="{FF2B5EF4-FFF2-40B4-BE49-F238E27FC236}">
                <a16:creationId xmlns:a16="http://schemas.microsoft.com/office/drawing/2014/main" id="{CDE2F3A1-DA23-4887-88E2-17B4E12E2AF9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350" t="33207" r="19743" b="10680"/>
          <a:stretch/>
        </xdr:blipFill>
        <xdr:spPr bwMode="auto">
          <a:xfrm>
            <a:off x="6208060" y="6757149"/>
            <a:ext cx="862851" cy="73570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77" name="Obrázok 276">
            <a:extLst>
              <a:ext uri="{FF2B5EF4-FFF2-40B4-BE49-F238E27FC236}">
                <a16:creationId xmlns:a16="http://schemas.microsoft.com/office/drawing/2014/main" id="{63F6189B-063C-489D-9E56-61A1C3DBFFB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720" b="95952" l="3500" r="94417">
                        <a14:foregroundMark x1="7417" y1="54158" x2="7417" y2="54158"/>
                        <a14:foregroundMark x1="3583" y1="60613" x2="3583" y2="60613"/>
                        <a14:foregroundMark x1="63750" y1="91247" x2="63750" y2="91247"/>
                        <a14:foregroundMark x1="62417" y1="96061" x2="62417" y2="96061"/>
                        <a14:foregroundMark x1="94417" y1="37090" x2="94417" y2="37090"/>
                        <a14:foregroundMark x1="72000" y1="3720" x2="72000" y2="3720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289177" y="6633882"/>
            <a:ext cx="981088" cy="75079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145612</xdr:colOff>
      <xdr:row>23</xdr:row>
      <xdr:rowOff>51579</xdr:rowOff>
    </xdr:from>
    <xdr:to>
      <xdr:col>4</xdr:col>
      <xdr:colOff>1792941</xdr:colOff>
      <xdr:row>25</xdr:row>
      <xdr:rowOff>368580</xdr:rowOff>
    </xdr:to>
    <xdr:grpSp>
      <xdr:nvGrpSpPr>
        <xdr:cNvPr id="17" name="Skupina 16">
          <a:extLst>
            <a:ext uri="{FF2B5EF4-FFF2-40B4-BE49-F238E27FC236}">
              <a16:creationId xmlns:a16="http://schemas.microsoft.com/office/drawing/2014/main" id="{ACA580AC-7ACA-92A9-8245-09C1DE74577D}"/>
            </a:ext>
          </a:extLst>
        </xdr:cNvPr>
        <xdr:cNvGrpSpPr/>
      </xdr:nvGrpSpPr>
      <xdr:grpSpPr>
        <a:xfrm>
          <a:off x="4896906" y="9374873"/>
          <a:ext cx="1647329" cy="1123825"/>
          <a:chOff x="5401171" y="8780961"/>
          <a:chExt cx="1647329" cy="1123825"/>
        </a:xfrm>
      </xdr:grpSpPr>
      <xdr:pic>
        <xdr:nvPicPr>
          <xdr:cNvPr id="283" name="Obrázok 282" descr="Plechové bočné lemovanie k stene 300 pre falcovanú krytinu a clip panel - rozmery">
            <a:extLst>
              <a:ext uri="{FF2B5EF4-FFF2-40B4-BE49-F238E27FC236}">
                <a16:creationId xmlns:a16="http://schemas.microsoft.com/office/drawing/2014/main" id="{DD0657B9-E0B5-4E85-B788-B1C1F9561EE4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957" t="31806" r="37253" b="29351"/>
          <a:stretch/>
        </xdr:blipFill>
        <xdr:spPr bwMode="auto">
          <a:xfrm>
            <a:off x="6129618" y="8886263"/>
            <a:ext cx="918882" cy="101852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1" name="Obrázok 280">
            <a:extLst>
              <a:ext uri="{FF2B5EF4-FFF2-40B4-BE49-F238E27FC236}">
                <a16:creationId xmlns:a16="http://schemas.microsoft.com/office/drawing/2014/main" id="{67ACEFE1-ED07-4539-BCB7-E7E3055B5B1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print">
            <a:extLst>
              <a:ext uri="{BEBA8EAE-BF5A-486C-A8C5-ECC9F3942E4B}">
                <a14:imgProps xmlns:a14="http://schemas.microsoft.com/office/drawing/2010/main">
                  <a14:imgLayer r:embed="rId30">
                    <a14:imgEffect>
                      <a14:backgroundRemoval t="3119" b="94283" l="5000" r="96417">
                        <a14:foregroundMark x1="9083" y1="29522" x2="9083" y2="29522"/>
                        <a14:foregroundMark x1="70583" y1="3222" x2="70583" y2="3222"/>
                        <a14:foregroundMark x1="5083" y1="28586" x2="5083" y2="28586"/>
                        <a14:foregroundMark x1="56250" y1="93347" x2="56250" y2="93347"/>
                        <a14:foregroundMark x1="92083" y1="32017" x2="92083" y2="32017"/>
                        <a14:foregroundMark x1="96417" y1="30561" x2="96417" y2="30561"/>
                        <a14:foregroundMark x1="59583" y1="94283" x2="59583" y2="94283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401171" y="8780961"/>
            <a:ext cx="918948" cy="74446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257736</xdr:colOff>
      <xdr:row>29</xdr:row>
      <xdr:rowOff>67236</xdr:rowOff>
    </xdr:from>
    <xdr:to>
      <xdr:col>4</xdr:col>
      <xdr:colOff>1658471</xdr:colOff>
      <xdr:row>31</xdr:row>
      <xdr:rowOff>349000</xdr:rowOff>
    </xdr:to>
    <xdr:grpSp>
      <xdr:nvGrpSpPr>
        <xdr:cNvPr id="32" name="Skupina 31">
          <a:extLst>
            <a:ext uri="{FF2B5EF4-FFF2-40B4-BE49-F238E27FC236}">
              <a16:creationId xmlns:a16="http://schemas.microsoft.com/office/drawing/2014/main" id="{6BDA91A3-AF59-2D96-3A34-7178D4630FE9}"/>
            </a:ext>
          </a:extLst>
        </xdr:cNvPr>
        <xdr:cNvGrpSpPr/>
      </xdr:nvGrpSpPr>
      <xdr:grpSpPr>
        <a:xfrm>
          <a:off x="5009030" y="11743765"/>
          <a:ext cx="1400735" cy="903131"/>
          <a:chOff x="5513295" y="11149854"/>
          <a:chExt cx="1400735" cy="1021352"/>
        </a:xfrm>
      </xdr:grpSpPr>
      <xdr:pic>
        <xdr:nvPicPr>
          <xdr:cNvPr id="287" name="Obrázok 286" descr="Plechový hrebenáč 416 pre falcovanú krytinu a clip panel - rozmery">
            <a:extLst>
              <a:ext uri="{FF2B5EF4-FFF2-40B4-BE49-F238E27FC236}">
                <a16:creationId xmlns:a16="http://schemas.microsoft.com/office/drawing/2014/main" id="{8E0426C3-B3DD-49CC-A2E2-91394194CE4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342" t="34503" r="12964" b="31739"/>
          <a:stretch/>
        </xdr:blipFill>
        <xdr:spPr bwMode="auto">
          <a:xfrm>
            <a:off x="5513295" y="11609295"/>
            <a:ext cx="1400735" cy="56191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6" name="Obrázok 285">
            <a:extLst>
              <a:ext uri="{FF2B5EF4-FFF2-40B4-BE49-F238E27FC236}">
                <a16:creationId xmlns:a16="http://schemas.microsoft.com/office/drawing/2014/main" id="{014187FF-EEF9-40FF-B0D3-024A71518E0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2" cstate="print">
            <a:extLst>
              <a:ext uri="{BEBA8EAE-BF5A-486C-A8C5-ECC9F3942E4B}">
                <a14:imgProps xmlns:a14="http://schemas.microsoft.com/office/drawing/2010/main">
                  <a14:imgLayer r:embed="rId33">
                    <a14:imgEffect>
                      <a14:backgroundRemoval t="3994" b="90828" l="3417" r="95167">
                        <a14:foregroundMark x1="37500" y1="6213" x2="37500" y2="6213"/>
                        <a14:foregroundMark x1="7667" y1="82988" x2="7667" y2="82988"/>
                        <a14:foregroundMark x1="3417" y1="91124" x2="3417" y2="91124"/>
                        <a14:foregroundMark x1="95167" y1="88018" x2="95167" y2="88018"/>
                        <a14:foregroundMark x1="48250" y1="3994" x2="48250" y2="3994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614146" y="11149854"/>
            <a:ext cx="1143000" cy="65279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212913</xdr:colOff>
      <xdr:row>32</xdr:row>
      <xdr:rowOff>22411</xdr:rowOff>
    </xdr:from>
    <xdr:to>
      <xdr:col>4</xdr:col>
      <xdr:colOff>1669677</xdr:colOff>
      <xdr:row>34</xdr:row>
      <xdr:rowOff>314832</xdr:rowOff>
    </xdr:to>
    <xdr:grpSp>
      <xdr:nvGrpSpPr>
        <xdr:cNvPr id="39" name="Skupina 38">
          <a:extLst>
            <a:ext uri="{FF2B5EF4-FFF2-40B4-BE49-F238E27FC236}">
              <a16:creationId xmlns:a16="http://schemas.microsoft.com/office/drawing/2014/main" id="{878C770D-A66A-4061-FEB2-3DD7CC73D840}"/>
            </a:ext>
          </a:extLst>
        </xdr:cNvPr>
        <xdr:cNvGrpSpPr/>
      </xdr:nvGrpSpPr>
      <xdr:grpSpPr>
        <a:xfrm>
          <a:off x="4964207" y="12673852"/>
          <a:ext cx="1456764" cy="942362"/>
          <a:chOff x="5434854" y="12225617"/>
          <a:chExt cx="1456764" cy="963093"/>
        </a:xfrm>
      </xdr:grpSpPr>
      <xdr:pic>
        <xdr:nvPicPr>
          <xdr:cNvPr id="289" name="Obrázok 288" descr="Plechové strešné úžľabie 625 pre profilovanú krytinu, falcovanú krytinu a clip panel - rozmery">
            <a:extLst>
              <a:ext uri="{FF2B5EF4-FFF2-40B4-BE49-F238E27FC236}">
                <a16:creationId xmlns:a16="http://schemas.microsoft.com/office/drawing/2014/main" id="{BCE070DE-AA53-4661-B09A-6F52080BE206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140" t="37625" r="16642" b="33104"/>
          <a:stretch/>
        </xdr:blipFill>
        <xdr:spPr bwMode="auto">
          <a:xfrm>
            <a:off x="5434854" y="12651441"/>
            <a:ext cx="1456764" cy="53726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8" name="Obrázok 287">
            <a:extLst>
              <a:ext uri="{FF2B5EF4-FFF2-40B4-BE49-F238E27FC236}">
                <a16:creationId xmlns:a16="http://schemas.microsoft.com/office/drawing/2014/main" id="{571203E6-66AE-4AE0-BB3D-8F0B656D9126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5" cstate="print">
            <a:extLst>
              <a:ext uri="{BEBA8EAE-BF5A-486C-A8C5-ECC9F3942E4B}">
                <a14:imgProps xmlns:a14="http://schemas.microsoft.com/office/drawing/2010/main">
                  <a14:imgLayer r:embed="rId36">
                    <a14:imgEffect>
                      <a14:backgroundRemoval t="8944" b="89871" l="5750" r="95917">
                        <a14:foregroundMark x1="5833" y1="26724" x2="5833" y2="26724"/>
                        <a14:foregroundMark x1="46917" y1="8944" x2="46917" y2="8944"/>
                        <a14:foregroundMark x1="95917" y1="46228" x2="95917" y2="46228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084" t="4365" b="4714"/>
          <a:stretch/>
        </xdr:blipFill>
        <xdr:spPr bwMode="auto">
          <a:xfrm>
            <a:off x="5470150" y="12225617"/>
            <a:ext cx="956216" cy="68355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56029</xdr:colOff>
      <xdr:row>44</xdr:row>
      <xdr:rowOff>67236</xdr:rowOff>
    </xdr:from>
    <xdr:to>
      <xdr:col>4</xdr:col>
      <xdr:colOff>1804147</xdr:colOff>
      <xdr:row>47</xdr:row>
      <xdr:rowOff>40849</xdr:rowOff>
    </xdr:to>
    <xdr:grpSp>
      <xdr:nvGrpSpPr>
        <xdr:cNvPr id="312" name="Skupina 311">
          <a:extLst>
            <a:ext uri="{FF2B5EF4-FFF2-40B4-BE49-F238E27FC236}">
              <a16:creationId xmlns:a16="http://schemas.microsoft.com/office/drawing/2014/main" id="{A9A53CB0-CA6E-7DB4-FEFF-7031F45CB927}"/>
            </a:ext>
          </a:extLst>
        </xdr:cNvPr>
        <xdr:cNvGrpSpPr/>
      </xdr:nvGrpSpPr>
      <xdr:grpSpPr>
        <a:xfrm>
          <a:off x="4807323" y="16618324"/>
          <a:ext cx="1748118" cy="1082996"/>
          <a:chOff x="5277970" y="15396883"/>
          <a:chExt cx="1748118" cy="914907"/>
        </a:xfrm>
      </xdr:grpSpPr>
      <xdr:pic>
        <xdr:nvPicPr>
          <xdr:cNvPr id="290" name="Obrázok 289">
            <a:extLst>
              <a:ext uri="{FF2B5EF4-FFF2-40B4-BE49-F238E27FC236}">
                <a16:creationId xmlns:a16="http://schemas.microsoft.com/office/drawing/2014/main" id="{4181E659-B9D0-42C7-8221-4AA8E4D8DA4C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7" cstate="print">
            <a:extLst>
              <a:ext uri="{BEBA8EAE-BF5A-486C-A8C5-ECC9F3942E4B}">
                <a14:imgProps xmlns:a14="http://schemas.microsoft.com/office/drawing/2010/main">
                  <a14:imgLayer r:embed="rId38">
                    <a14:imgEffect>
                      <a14:backgroundRemoval t="7457" b="89675" l="1917" r="95167">
                        <a14:foregroundMark x1="5667" y1="65774" x2="5667" y2="65774"/>
                        <a14:foregroundMark x1="1917" y1="59465" x2="1917" y2="59465"/>
                        <a14:foregroundMark x1="91833" y1="13958" x2="91833" y2="13958"/>
                        <a14:foregroundMark x1="83167" y1="7648" x2="83167" y2="7648"/>
                        <a14:foregroundMark x1="95167" y1="13002" x2="95167" y2="13002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t="2956" r="3607"/>
          <a:stretch/>
        </xdr:blipFill>
        <xdr:spPr bwMode="auto">
          <a:xfrm>
            <a:off x="5277970" y="15396883"/>
            <a:ext cx="1389530" cy="60969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2" name="Obrázok 281" descr="Plechový lakoplastovaný vetrací profil 150 pre falcovanú krytinu a clip panel - rozmery">
            <a:extLst>
              <a:ext uri="{FF2B5EF4-FFF2-40B4-BE49-F238E27FC236}">
                <a16:creationId xmlns:a16="http://schemas.microsoft.com/office/drawing/2014/main" id="{22E56B8A-FFC3-CF32-C3F3-A73B9D046F19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0670" t="43121" r="30429" b="35080"/>
          <a:stretch/>
        </xdr:blipFill>
        <xdr:spPr bwMode="auto">
          <a:xfrm>
            <a:off x="5860676" y="15789090"/>
            <a:ext cx="1165412" cy="522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67235</xdr:colOff>
      <xdr:row>60</xdr:row>
      <xdr:rowOff>22412</xdr:rowOff>
    </xdr:from>
    <xdr:to>
      <xdr:col>4</xdr:col>
      <xdr:colOff>1668955</xdr:colOff>
      <xdr:row>62</xdr:row>
      <xdr:rowOff>379804</xdr:rowOff>
    </xdr:to>
    <xdr:grpSp>
      <xdr:nvGrpSpPr>
        <xdr:cNvPr id="5" name="Skupina 4">
          <a:extLst>
            <a:ext uri="{FF2B5EF4-FFF2-40B4-BE49-F238E27FC236}">
              <a16:creationId xmlns:a16="http://schemas.microsoft.com/office/drawing/2014/main" id="{99689FD2-0E9A-352A-CB64-81A64BDA9E18}"/>
            </a:ext>
          </a:extLst>
        </xdr:cNvPr>
        <xdr:cNvGrpSpPr/>
      </xdr:nvGrpSpPr>
      <xdr:grpSpPr>
        <a:xfrm>
          <a:off x="4818529" y="22467794"/>
          <a:ext cx="1601720" cy="1164216"/>
          <a:chOff x="5020235" y="21717000"/>
          <a:chExt cx="1601720" cy="1164216"/>
        </a:xfrm>
      </xdr:grpSpPr>
      <xdr:pic>
        <xdr:nvPicPr>
          <xdr:cNvPr id="309" name="Obrázok 308" descr="Plechové strešné úžľabie 625 pre profilovanú krytinu, falcovanú krytinu a clip panel - rozmery">
            <a:extLst>
              <a:ext uri="{FF2B5EF4-FFF2-40B4-BE49-F238E27FC236}">
                <a16:creationId xmlns:a16="http://schemas.microsoft.com/office/drawing/2014/main" id="{AC7ACFCE-45A6-4511-B93B-71DCF0B6434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262" t="38993" r="16575" b="34166"/>
          <a:stretch/>
        </xdr:blipFill>
        <xdr:spPr bwMode="auto">
          <a:xfrm>
            <a:off x="5109883" y="22366941"/>
            <a:ext cx="1512072" cy="5142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0" name="Obrázok 299">
            <a:extLst>
              <a:ext uri="{FF2B5EF4-FFF2-40B4-BE49-F238E27FC236}">
                <a16:creationId xmlns:a16="http://schemas.microsoft.com/office/drawing/2014/main" id="{99344656-A164-4E26-8357-E00DB703B2AF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1" cstate="print">
            <a:extLst>
              <a:ext uri="{BEBA8EAE-BF5A-486C-A8C5-ECC9F3942E4B}">
                <a14:imgProps xmlns:a14="http://schemas.microsoft.com/office/drawing/2010/main">
                  <a14:imgLayer r:embed="rId42">
                    <a14:imgEffect>
                      <a14:backgroundRemoval t="8190" b="89871" l="5750" r="95667">
                        <a14:foregroundMark x1="8167" y1="26293" x2="8167" y2="26293"/>
                        <a14:foregroundMark x1="5833" y1="26940" x2="5833" y2="26940"/>
                        <a14:foregroundMark x1="44833" y1="8513" x2="45667" y2="9375"/>
                        <a14:foregroundMark x1="47500" y1="8297" x2="47500" y2="8297"/>
                        <a14:foregroundMark x1="95667" y1="38147" x2="95667" y2="38793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064" t="5020" b="4196"/>
          <a:stretch/>
        </xdr:blipFill>
        <xdr:spPr bwMode="auto">
          <a:xfrm>
            <a:off x="5020235" y="21717000"/>
            <a:ext cx="1162051" cy="83130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8" name="AutoShape 3">
          <a:extLst>
            <a:ext uri="{FF2B5EF4-FFF2-40B4-BE49-F238E27FC236}">
              <a16:creationId xmlns:a16="http://schemas.microsoft.com/office/drawing/2014/main" id="{540C717F-81F2-461E-8362-C4332462A8B6}"/>
            </a:ext>
          </a:extLst>
        </xdr:cNvPr>
        <xdr:cNvSpPr>
          <a:spLocks noChangeAspect="1" noChangeArrowheads="1"/>
        </xdr:cNvSpPr>
      </xdr:nvSpPr>
      <xdr:spPr bwMode="auto">
        <a:xfrm>
          <a:off x="2879912" y="3011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9" name="AutoShape 3">
          <a:extLst>
            <a:ext uri="{FF2B5EF4-FFF2-40B4-BE49-F238E27FC236}">
              <a16:creationId xmlns:a16="http://schemas.microsoft.com/office/drawing/2014/main" id="{1CA29A56-708C-4972-B973-F8E17BEB37C5}"/>
            </a:ext>
          </a:extLst>
        </xdr:cNvPr>
        <xdr:cNvSpPr>
          <a:spLocks noChangeAspect="1" noChangeArrowheads="1"/>
        </xdr:cNvSpPr>
      </xdr:nvSpPr>
      <xdr:spPr bwMode="auto">
        <a:xfrm>
          <a:off x="2879912" y="3011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85</xdr:row>
      <xdr:rowOff>123825</xdr:rowOff>
    </xdr:from>
    <xdr:ext cx="304800" cy="303119"/>
    <xdr:sp macro="" textlink="">
      <xdr:nvSpPr>
        <xdr:cNvPr id="10" name="AutoShape 2">
          <a:extLst>
            <a:ext uri="{FF2B5EF4-FFF2-40B4-BE49-F238E27FC236}">
              <a16:creationId xmlns:a16="http://schemas.microsoft.com/office/drawing/2014/main" id="{A51CB894-AAA0-4159-88A8-5D2614675CFC}"/>
            </a:ext>
          </a:extLst>
        </xdr:cNvPr>
        <xdr:cNvSpPr>
          <a:spLocks noChangeAspect="1" noChangeArrowheads="1"/>
        </xdr:cNvSpPr>
      </xdr:nvSpPr>
      <xdr:spPr bwMode="auto">
        <a:xfrm>
          <a:off x="2898962" y="31388237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11" name="AutoShape 3">
          <a:extLst>
            <a:ext uri="{FF2B5EF4-FFF2-40B4-BE49-F238E27FC236}">
              <a16:creationId xmlns:a16="http://schemas.microsoft.com/office/drawing/2014/main" id="{4E385260-A081-43AD-92ED-2170FEA37E1A}"/>
            </a:ext>
          </a:extLst>
        </xdr:cNvPr>
        <xdr:cNvSpPr>
          <a:spLocks noChangeAspect="1" noChangeArrowheads="1"/>
        </xdr:cNvSpPr>
      </xdr:nvSpPr>
      <xdr:spPr bwMode="auto">
        <a:xfrm>
          <a:off x="2879912" y="3126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14" name="AutoShape 3">
          <a:extLst>
            <a:ext uri="{FF2B5EF4-FFF2-40B4-BE49-F238E27FC236}">
              <a16:creationId xmlns:a16="http://schemas.microsoft.com/office/drawing/2014/main" id="{40A94B46-95AE-44CE-BFA3-BE359B483B98}"/>
            </a:ext>
          </a:extLst>
        </xdr:cNvPr>
        <xdr:cNvSpPr>
          <a:spLocks noChangeAspect="1" noChangeArrowheads="1"/>
        </xdr:cNvSpPr>
      </xdr:nvSpPr>
      <xdr:spPr bwMode="auto">
        <a:xfrm>
          <a:off x="2879912" y="3126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16" name="AutoShape 3">
          <a:extLst>
            <a:ext uri="{FF2B5EF4-FFF2-40B4-BE49-F238E27FC236}">
              <a16:creationId xmlns:a16="http://schemas.microsoft.com/office/drawing/2014/main" id="{6BF61834-616E-4390-A783-D2004EC0B142}"/>
            </a:ext>
          </a:extLst>
        </xdr:cNvPr>
        <xdr:cNvSpPr>
          <a:spLocks noChangeAspect="1" noChangeArrowheads="1"/>
        </xdr:cNvSpPr>
      </xdr:nvSpPr>
      <xdr:spPr bwMode="auto">
        <a:xfrm>
          <a:off x="2879912" y="35757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1" name="AutoShape 3">
          <a:extLst>
            <a:ext uri="{FF2B5EF4-FFF2-40B4-BE49-F238E27FC236}">
              <a16:creationId xmlns:a16="http://schemas.microsoft.com/office/drawing/2014/main" id="{13B24FF4-EDA2-49E6-9FAD-9F891FCF3B66}"/>
            </a:ext>
          </a:extLst>
        </xdr:cNvPr>
        <xdr:cNvSpPr>
          <a:spLocks noChangeAspect="1" noChangeArrowheads="1"/>
        </xdr:cNvSpPr>
      </xdr:nvSpPr>
      <xdr:spPr bwMode="auto">
        <a:xfrm>
          <a:off x="2879912" y="4203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4</xdr:col>
      <xdr:colOff>324971</xdr:colOff>
      <xdr:row>50</xdr:row>
      <xdr:rowOff>190499</xdr:rowOff>
    </xdr:from>
    <xdr:to>
      <xdr:col>4</xdr:col>
      <xdr:colOff>1456766</xdr:colOff>
      <xdr:row>52</xdr:row>
      <xdr:rowOff>190500</xdr:rowOff>
    </xdr:to>
    <xdr:grpSp>
      <xdr:nvGrpSpPr>
        <xdr:cNvPr id="51" name="Skupina 50">
          <a:extLst>
            <a:ext uri="{FF2B5EF4-FFF2-40B4-BE49-F238E27FC236}">
              <a16:creationId xmlns:a16="http://schemas.microsoft.com/office/drawing/2014/main" id="{268C4F17-44F3-4556-AE2D-D86A60B92F70}"/>
            </a:ext>
          </a:extLst>
        </xdr:cNvPr>
        <xdr:cNvGrpSpPr/>
      </xdr:nvGrpSpPr>
      <xdr:grpSpPr>
        <a:xfrm>
          <a:off x="5076265" y="18960352"/>
          <a:ext cx="1131795" cy="627530"/>
          <a:chOff x="5277970" y="15396883"/>
          <a:chExt cx="1748118" cy="914907"/>
        </a:xfrm>
      </xdr:grpSpPr>
      <xdr:pic>
        <xdr:nvPicPr>
          <xdr:cNvPr id="62" name="Obrázok 61">
            <a:extLst>
              <a:ext uri="{FF2B5EF4-FFF2-40B4-BE49-F238E27FC236}">
                <a16:creationId xmlns:a16="http://schemas.microsoft.com/office/drawing/2014/main" id="{198A0D1F-BBB4-49EA-E340-C5685647C15D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7" cstate="print">
            <a:extLst>
              <a:ext uri="{BEBA8EAE-BF5A-486C-A8C5-ECC9F3942E4B}">
                <a14:imgProps xmlns:a14="http://schemas.microsoft.com/office/drawing/2010/main">
                  <a14:imgLayer r:embed="rId38">
                    <a14:imgEffect>
                      <a14:backgroundRemoval t="7457" b="89675" l="1917" r="95167">
                        <a14:foregroundMark x1="5667" y1="65774" x2="5667" y2="65774"/>
                        <a14:foregroundMark x1="1917" y1="59465" x2="1917" y2="59465"/>
                        <a14:foregroundMark x1="91833" y1="13958" x2="91833" y2="13958"/>
                        <a14:foregroundMark x1="83167" y1="7648" x2="83167" y2="7648"/>
                        <a14:foregroundMark x1="95167" y1="13002" x2="95167" y2="13002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t="2956" r="3607"/>
          <a:stretch/>
        </xdr:blipFill>
        <xdr:spPr bwMode="auto">
          <a:xfrm>
            <a:off x="5277970" y="15396883"/>
            <a:ext cx="1389530" cy="60969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3" name="Obrázok 62" descr="Plechový lakoplastovaný vetrací profil 150 pre falcovanú krytinu a clip panel - rozmery">
            <a:extLst>
              <a:ext uri="{FF2B5EF4-FFF2-40B4-BE49-F238E27FC236}">
                <a16:creationId xmlns:a16="http://schemas.microsoft.com/office/drawing/2014/main" id="{34CBB933-9DE0-4438-3263-4E6FAED437FB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0670" t="43121" r="30429" b="35080"/>
          <a:stretch/>
        </xdr:blipFill>
        <xdr:spPr bwMode="auto">
          <a:xfrm>
            <a:off x="5860676" y="15789090"/>
            <a:ext cx="1165412" cy="522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112058</xdr:colOff>
      <xdr:row>8</xdr:row>
      <xdr:rowOff>123265</xdr:rowOff>
    </xdr:from>
    <xdr:to>
      <xdr:col>4</xdr:col>
      <xdr:colOff>1669676</xdr:colOff>
      <xdr:row>10</xdr:row>
      <xdr:rowOff>369794</xdr:rowOff>
    </xdr:to>
    <xdr:grpSp>
      <xdr:nvGrpSpPr>
        <xdr:cNvPr id="19" name="Skupina 18">
          <a:extLst>
            <a:ext uri="{FF2B5EF4-FFF2-40B4-BE49-F238E27FC236}">
              <a16:creationId xmlns:a16="http://schemas.microsoft.com/office/drawing/2014/main" id="{30B7F207-2505-4788-8958-D87D035463EF}"/>
            </a:ext>
          </a:extLst>
        </xdr:cNvPr>
        <xdr:cNvGrpSpPr/>
      </xdr:nvGrpSpPr>
      <xdr:grpSpPr>
        <a:xfrm>
          <a:off x="4863352" y="2610971"/>
          <a:ext cx="1557618" cy="1187823"/>
          <a:chOff x="4975413" y="39231797"/>
          <a:chExt cx="1528564" cy="1689696"/>
        </a:xfrm>
      </xdr:grpSpPr>
      <xdr:pic>
        <xdr:nvPicPr>
          <xdr:cNvPr id="29" name="Obrázok 28" descr="Plechové odkvapové lemovanie 313 pre falcovanú krytinu a clip panel - rozmery">
            <a:extLst>
              <a:ext uri="{FF2B5EF4-FFF2-40B4-BE49-F238E27FC236}">
                <a16:creationId xmlns:a16="http://schemas.microsoft.com/office/drawing/2014/main" id="{3DF4F6CD-9C5E-BF20-9D4C-02F77C3FE5D5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089" t="45283" r="14273" b="23586"/>
          <a:stretch/>
        </xdr:blipFill>
        <xdr:spPr bwMode="auto">
          <a:xfrm>
            <a:off x="5021837" y="40430823"/>
            <a:ext cx="1454125" cy="49067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56" name="Obrázok 255">
            <a:extLst>
              <a:ext uri="{FF2B5EF4-FFF2-40B4-BE49-F238E27FC236}">
                <a16:creationId xmlns:a16="http://schemas.microsoft.com/office/drawing/2014/main" id="{E6E273F8-D341-92B1-DEA7-FF82EB14808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/>
          <a:stretch>
            <a:fillRect/>
          </a:stretch>
        </xdr:blipFill>
        <xdr:spPr>
          <a:xfrm>
            <a:off x="4975413" y="39231797"/>
            <a:ext cx="1528564" cy="1064558"/>
          </a:xfrm>
          <a:prstGeom prst="rect">
            <a:avLst/>
          </a:prstGeom>
        </xdr:spPr>
      </xdr:pic>
    </xdr:grp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80</xdr:row>
      <xdr:rowOff>0</xdr:rowOff>
    </xdr:from>
    <xdr:to>
      <xdr:col>2</xdr:col>
      <xdr:colOff>304800</xdr:colOff>
      <xdr:row>80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156E6EAE-3C81-4AAB-B778-3955142183F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786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304800</xdr:colOff>
      <xdr:row>85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93C20520-FD48-4FA7-AA23-E10856D509FC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23222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85</xdr:row>
      <xdr:rowOff>0</xdr:rowOff>
    </xdr:from>
    <xdr:to>
      <xdr:col>2</xdr:col>
      <xdr:colOff>323850</xdr:colOff>
      <xdr:row>85</xdr:row>
      <xdr:rowOff>303119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DD6D4F33-C2BD-4D35-89FD-5D71C8441AB3}"/>
            </a:ext>
          </a:extLst>
        </xdr:cNvPr>
        <xdr:cNvSpPr>
          <a:spLocks noChangeAspect="1" noChangeArrowheads="1"/>
        </xdr:cNvSpPr>
      </xdr:nvSpPr>
      <xdr:spPr bwMode="auto">
        <a:xfrm>
          <a:off x="3448050" y="29356050"/>
          <a:ext cx="304800" cy="298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304800</xdr:colOff>
      <xdr:row>84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1C19A1E7-33B1-418D-8D15-F55BEB8B5765}"/>
            </a:ext>
          </a:extLst>
        </xdr:cNvPr>
        <xdr:cNvSpPr>
          <a:spLocks noChangeAspect="1" noChangeArrowheads="1"/>
        </xdr:cNvSpPr>
      </xdr:nvSpPr>
      <xdr:spPr bwMode="auto">
        <a:xfrm>
          <a:off x="371475" y="285464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60129A48-8E70-4ED2-8556-92BB3C27CE0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8490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120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1CEFE9F0-D34E-45A2-8305-57C9D029136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9223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5920212C-1109-4146-B541-B6FC80F68D2E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995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85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D26C511F-1A87-4AAE-ACD8-42503358E4FD}"/>
            </a:ext>
          </a:extLst>
        </xdr:cNvPr>
        <xdr:cNvSpPr>
          <a:spLocks noChangeAspect="1" noChangeArrowheads="1"/>
        </xdr:cNvSpPr>
      </xdr:nvSpPr>
      <xdr:spPr bwMode="auto">
        <a:xfrm>
          <a:off x="371475" y="288893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85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A19A1BA4-F951-458C-8882-6FAFA40954C7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2322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85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78690DCC-D64F-4211-B9AB-61B7B51435DA}"/>
            </a:ext>
          </a:extLst>
        </xdr:cNvPr>
        <xdr:cNvSpPr>
          <a:spLocks noChangeAspect="1" noChangeArrowheads="1"/>
        </xdr:cNvSpPr>
      </xdr:nvSpPr>
      <xdr:spPr bwMode="auto">
        <a:xfrm>
          <a:off x="371475" y="295751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C10C9AAB-041C-4108-9236-95C5D0132E01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20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27306592-8E52-421F-A1E5-FCE54FD57FC5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54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8D2DF8BA-2E93-4156-AFE2-F54EF9AECA1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88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FF07C9D5-BD4B-41B1-9CA9-F709914C620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3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D58749F7-690B-4033-B2D6-C175DB2E8D40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57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002D03E9-3B9B-4F12-8613-38C0607C1BA9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1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F883C255-44F7-4D9B-ADE7-44E74609D26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26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768A1B9E-80A3-4F4F-BFDE-FBF6D4AF25AB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03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45F74357-F9DB-4777-BAFD-A33973BBF92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946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9C123FC0-9EB5-41A3-9199-0B7948F90CE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289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346408A8-8284-4B1E-982A-99BF866CC6F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32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5B15039C-95B3-42BE-AF07-F63F610E8E1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975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B37AD55C-7E65-4DF4-A1DF-E7891EF30AA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20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13532B36-1E24-4904-8A92-B9185092C343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54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9B241DB5-1909-42E9-88F4-DC977B24CFD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888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EB687638-835B-48B4-927D-E5D063EAE38D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23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492AF76A-C891-453C-9564-05F4796AF05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57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A4C3E58F-51F4-4F74-9F13-A303509D13E6}"/>
            </a:ext>
          </a:extLst>
        </xdr:cNvPr>
        <xdr:cNvSpPr>
          <a:spLocks noChangeAspect="1" noChangeArrowheads="1"/>
        </xdr:cNvSpPr>
      </xdr:nvSpPr>
      <xdr:spPr bwMode="auto">
        <a:xfrm>
          <a:off x="3429000" y="2991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06D18A08-01BD-482A-887A-83763E334854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26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DF903B21-767C-4733-8689-65196EA4EB0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0603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4569638D-7512-407C-8B2B-BD3A4D9DB08A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632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BF3E0D7D-1CC4-4093-93E7-ACF3C07F5D67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1975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9C8F10D4-A4F1-48AE-94E1-FB9ACA149428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318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9B451D9A-27AA-481A-8BA2-7B1E883027E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2661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D1B5EAC1-4B14-48F1-AEBF-60330ABC9CE2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347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61" name="AutoShape 3">
          <a:extLst>
            <a:ext uri="{FF2B5EF4-FFF2-40B4-BE49-F238E27FC236}">
              <a16:creationId xmlns:a16="http://schemas.microsoft.com/office/drawing/2014/main" id="{A621A3C9-D4CF-47AA-BF10-143873AEBCEC}"/>
            </a:ext>
          </a:extLst>
        </xdr:cNvPr>
        <xdr:cNvSpPr>
          <a:spLocks noChangeAspect="1" noChangeArrowheads="1"/>
        </xdr:cNvSpPr>
      </xdr:nvSpPr>
      <xdr:spPr bwMode="auto">
        <a:xfrm>
          <a:off x="3429000" y="33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22411</xdr:colOff>
      <xdr:row>27</xdr:row>
      <xdr:rowOff>22411</xdr:rowOff>
    </xdr:from>
    <xdr:to>
      <xdr:col>4</xdr:col>
      <xdr:colOff>548050</xdr:colOff>
      <xdr:row>30</xdr:row>
      <xdr:rowOff>291352</xdr:rowOff>
    </xdr:to>
    <xdr:pic>
      <xdr:nvPicPr>
        <xdr:cNvPr id="271" name="Obrázok 270">
          <a:extLst>
            <a:ext uri="{FF2B5EF4-FFF2-40B4-BE49-F238E27FC236}">
              <a16:creationId xmlns:a16="http://schemas.microsoft.com/office/drawing/2014/main" id="{66502159-652A-4979-BC12-3E1CCC85F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2205" y="4583205"/>
          <a:ext cx="5243317" cy="127747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67236</xdr:colOff>
      <xdr:row>67</xdr:row>
      <xdr:rowOff>25774</xdr:rowOff>
    </xdr:from>
    <xdr:to>
      <xdr:col>3</xdr:col>
      <xdr:colOff>579483</xdr:colOff>
      <xdr:row>70</xdr:row>
      <xdr:rowOff>323188</xdr:rowOff>
    </xdr:to>
    <xdr:pic>
      <xdr:nvPicPr>
        <xdr:cNvPr id="272" name="Obrázok 271">
          <a:extLst>
            <a:ext uri="{FF2B5EF4-FFF2-40B4-BE49-F238E27FC236}">
              <a16:creationId xmlns:a16="http://schemas.microsoft.com/office/drawing/2014/main" id="{16DC11CC-451D-48E5-BB8B-8C8F96D9C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236" y="25978598"/>
          <a:ext cx="4613600" cy="133956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</xdr:col>
      <xdr:colOff>0</xdr:colOff>
      <xdr:row>74</xdr:row>
      <xdr:rowOff>0</xdr:rowOff>
    </xdr:from>
    <xdr:to>
      <xdr:col>3</xdr:col>
      <xdr:colOff>304800</xdr:colOff>
      <xdr:row>74</xdr:row>
      <xdr:rowOff>303972</xdr:rowOff>
    </xdr:to>
    <xdr:sp macro="" textlink="">
      <xdr:nvSpPr>
        <xdr:cNvPr id="6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DD67A6E-B03B-480C-B57F-EA1AE7559A86}"/>
            </a:ext>
          </a:extLst>
        </xdr:cNvPr>
        <xdr:cNvSpPr>
          <a:spLocks noChangeAspect="1" noChangeArrowheads="1"/>
        </xdr:cNvSpPr>
      </xdr:nvSpPr>
      <xdr:spPr bwMode="auto">
        <a:xfrm>
          <a:off x="3667125" y="15382875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6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A1375E7-CBF1-40F0-BD21-D71DAA8DA4E1}"/>
            </a:ext>
          </a:extLst>
        </xdr:cNvPr>
        <xdr:cNvSpPr>
          <a:spLocks noChangeAspect="1" noChangeArrowheads="1"/>
        </xdr:cNvSpPr>
      </xdr:nvSpPr>
      <xdr:spPr bwMode="auto">
        <a:xfrm>
          <a:off x="3667125" y="153828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2BA5870-DFA4-49CD-8BAA-4718C1AB01C5}"/>
            </a:ext>
          </a:extLst>
        </xdr:cNvPr>
        <xdr:cNvSpPr>
          <a:spLocks noChangeAspect="1" noChangeArrowheads="1"/>
        </xdr:cNvSpPr>
      </xdr:nvSpPr>
      <xdr:spPr bwMode="auto">
        <a:xfrm>
          <a:off x="3667125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35CA069-0009-44C6-BFE2-E6124ADBFD3B}"/>
            </a:ext>
          </a:extLst>
        </xdr:cNvPr>
        <xdr:cNvSpPr>
          <a:spLocks noChangeAspect="1" noChangeArrowheads="1"/>
        </xdr:cNvSpPr>
      </xdr:nvSpPr>
      <xdr:spPr bwMode="auto">
        <a:xfrm>
          <a:off x="3667125" y="191547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9F6C8DC-0BEC-4065-B73F-F0D82DAD8C45}"/>
            </a:ext>
          </a:extLst>
        </xdr:cNvPr>
        <xdr:cNvSpPr>
          <a:spLocks noChangeAspect="1" noChangeArrowheads="1"/>
        </xdr:cNvSpPr>
      </xdr:nvSpPr>
      <xdr:spPr bwMode="auto">
        <a:xfrm>
          <a:off x="3667125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81C4668-7535-4720-9133-3A3D64F91552}"/>
            </a:ext>
          </a:extLst>
        </xdr:cNvPr>
        <xdr:cNvSpPr>
          <a:spLocks noChangeAspect="1" noChangeArrowheads="1"/>
        </xdr:cNvSpPr>
      </xdr:nvSpPr>
      <xdr:spPr bwMode="auto">
        <a:xfrm>
          <a:off x="3667125" y="204120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1FCA344-D001-4E03-BC94-619B2FDD3DD2}"/>
            </a:ext>
          </a:extLst>
        </xdr:cNvPr>
        <xdr:cNvSpPr>
          <a:spLocks noChangeAspect="1" noChangeArrowheads="1"/>
        </xdr:cNvSpPr>
      </xdr:nvSpPr>
      <xdr:spPr bwMode="auto">
        <a:xfrm>
          <a:off x="3667125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ECC68FC-09DE-4A88-879A-3A13114E9FE3}"/>
            </a:ext>
          </a:extLst>
        </xdr:cNvPr>
        <xdr:cNvSpPr>
          <a:spLocks noChangeAspect="1" noChangeArrowheads="1"/>
        </xdr:cNvSpPr>
      </xdr:nvSpPr>
      <xdr:spPr bwMode="auto">
        <a:xfrm>
          <a:off x="3667125" y="229266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19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25A937E-B39B-477A-94AF-8A127F409303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29266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0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5AAA903-EAF3-47F7-9A53-3F035E53DB7A}"/>
            </a:ext>
          </a:extLst>
        </xdr:cNvPr>
        <xdr:cNvSpPr>
          <a:spLocks noChangeAspect="1" noChangeArrowheads="1"/>
        </xdr:cNvSpPr>
      </xdr:nvSpPr>
      <xdr:spPr bwMode="auto">
        <a:xfrm>
          <a:off x="4781550" y="153828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0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859CEC0-EDE7-477B-9897-5142A0322854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0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EF0CE41-5FAE-4E83-9710-539C53ED3A2A}"/>
            </a:ext>
          </a:extLst>
        </xdr:cNvPr>
        <xdr:cNvSpPr>
          <a:spLocks noChangeAspect="1" noChangeArrowheads="1"/>
        </xdr:cNvSpPr>
      </xdr:nvSpPr>
      <xdr:spPr bwMode="auto">
        <a:xfrm>
          <a:off x="4781550" y="191547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0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789C634-4289-46A9-BA23-6F8DAE5A1F22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7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B241BCF-F5F7-4730-A05E-5DDB64BCF7BC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04120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7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29026B8-8C92-4E6C-9BFA-45973DD9CB40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16693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7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53A4F83-5D3A-4C34-8BD1-3BB86190C0EE}"/>
            </a:ext>
          </a:extLst>
        </xdr:cNvPr>
        <xdr:cNvSpPr>
          <a:spLocks noChangeAspect="1" noChangeArrowheads="1"/>
        </xdr:cNvSpPr>
      </xdr:nvSpPr>
      <xdr:spPr bwMode="auto">
        <a:xfrm>
          <a:off x="4781550" y="229266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74</xdr:row>
      <xdr:rowOff>0</xdr:rowOff>
    </xdr:from>
    <xdr:ext cx="304800" cy="304801"/>
    <xdr:sp macro="" textlink="">
      <xdr:nvSpPr>
        <xdr:cNvPr id="27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FCE44A4-547C-49A3-AF90-6CCF98ADD468}"/>
            </a:ext>
          </a:extLst>
        </xdr:cNvPr>
        <xdr:cNvSpPr>
          <a:spLocks noChangeAspect="1" noChangeArrowheads="1"/>
        </xdr:cNvSpPr>
      </xdr:nvSpPr>
      <xdr:spPr bwMode="auto">
        <a:xfrm>
          <a:off x="4781550" y="1412557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207" name="AutoShape 3">
          <a:extLst>
            <a:ext uri="{FF2B5EF4-FFF2-40B4-BE49-F238E27FC236}">
              <a16:creationId xmlns:a16="http://schemas.microsoft.com/office/drawing/2014/main" id="{8CF4B6C9-FEBE-4AE6-AC02-0468A73E567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19666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97</xdr:row>
      <xdr:rowOff>0</xdr:rowOff>
    </xdr:from>
    <xdr:ext cx="304800" cy="303119"/>
    <xdr:sp macro="" textlink="">
      <xdr:nvSpPr>
        <xdr:cNvPr id="208" name="AutoShape 5">
          <a:extLst>
            <a:ext uri="{FF2B5EF4-FFF2-40B4-BE49-F238E27FC236}">
              <a16:creationId xmlns:a16="http://schemas.microsoft.com/office/drawing/2014/main" id="{FD479BD8-99DB-4547-9D81-E5DCE0C44CD1}"/>
            </a:ext>
          </a:extLst>
        </xdr:cNvPr>
        <xdr:cNvSpPr>
          <a:spLocks noChangeAspect="1" noChangeArrowheads="1"/>
        </xdr:cNvSpPr>
      </xdr:nvSpPr>
      <xdr:spPr bwMode="auto">
        <a:xfrm>
          <a:off x="0" y="20361088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87</xdr:row>
      <xdr:rowOff>0</xdr:rowOff>
    </xdr:from>
    <xdr:ext cx="304800" cy="304800"/>
    <xdr:sp macro="" textlink="">
      <xdr:nvSpPr>
        <xdr:cNvPr id="209" name="AutoShape 2">
          <a:extLst>
            <a:ext uri="{FF2B5EF4-FFF2-40B4-BE49-F238E27FC236}">
              <a16:creationId xmlns:a16="http://schemas.microsoft.com/office/drawing/2014/main" id="{05B3104E-8A0B-4387-9FC7-3BA2687B422A}"/>
            </a:ext>
          </a:extLst>
        </xdr:cNvPr>
        <xdr:cNvSpPr>
          <a:spLocks noChangeAspect="1" noChangeArrowheads="1"/>
        </xdr:cNvSpPr>
      </xdr:nvSpPr>
      <xdr:spPr bwMode="auto">
        <a:xfrm>
          <a:off x="0" y="1798544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210" name="AutoShape 3">
          <a:extLst>
            <a:ext uri="{FF2B5EF4-FFF2-40B4-BE49-F238E27FC236}">
              <a16:creationId xmlns:a16="http://schemas.microsoft.com/office/drawing/2014/main" id="{17F62F4E-B3D5-4FD7-BFFF-32FC7DA2C5FC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0137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211" name="AutoShape 3">
          <a:extLst>
            <a:ext uri="{FF2B5EF4-FFF2-40B4-BE49-F238E27FC236}">
              <a16:creationId xmlns:a16="http://schemas.microsoft.com/office/drawing/2014/main" id="{7FE38C5B-2087-4DF2-88BF-12C6D334E2D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361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212" name="AutoShape 3">
          <a:extLst>
            <a:ext uri="{FF2B5EF4-FFF2-40B4-BE49-F238E27FC236}">
              <a16:creationId xmlns:a16="http://schemas.microsoft.com/office/drawing/2014/main" id="{419A569B-F435-4E93-AD32-BD9167258F71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0137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213" name="AutoShape 3">
          <a:extLst>
            <a:ext uri="{FF2B5EF4-FFF2-40B4-BE49-F238E27FC236}">
              <a16:creationId xmlns:a16="http://schemas.microsoft.com/office/drawing/2014/main" id="{D8DC4DE7-888E-48F5-9BB9-285F0B7C9C64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361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3972"/>
    <xdr:sp macro="" textlink="">
      <xdr:nvSpPr>
        <xdr:cNvPr id="21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6CF0BC6-8E8B-45F5-9BEC-E1EBE831F7C8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1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335E489C-025D-4E2D-81B4-4EBEE7979098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1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EE3C3BA-ED13-4CBA-9F4E-04AD516C8427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1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0197DAF-066E-4264-9A9F-A49F8E414DDB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1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E3D9357-E590-4208-9A8C-919437E0FC6F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1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F6135EB-1803-4BA4-9448-ADB9694D48A8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89CF3721-C6BF-499F-984F-3592FB363CD9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C724B7A-FF54-44E9-A8C8-28BFFDF838A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F34E180-B85A-4486-AECE-DC8DB5DBBB75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630E071-EF6C-468D-95B7-587B17CB2C7B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C0F76B5E-F45F-4519-ADEC-72D14931094F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88AE523-B36E-4660-9C21-C5FDC7B66188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710C0A1-303F-41A9-89C4-9DC711F3C834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27066C3-BBCC-4BFC-97F0-1B0E6899FF17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5266439-C1DA-48C2-910A-68A6A3DD2805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2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329AC76B-34D8-4D35-9D52-EEABC66BAF9D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3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FF3D10D-3E97-4FF4-A601-E97D2A40BF57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87</xdr:row>
      <xdr:rowOff>0</xdr:rowOff>
    </xdr:from>
    <xdr:ext cx="304800" cy="304801"/>
    <xdr:sp macro="" textlink="">
      <xdr:nvSpPr>
        <xdr:cNvPr id="23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51B57C6-E194-4013-87CE-94F8FD66A7FA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35" name="AutoShape 3">
          <a:extLst>
            <a:ext uri="{FF2B5EF4-FFF2-40B4-BE49-F238E27FC236}">
              <a16:creationId xmlns:a16="http://schemas.microsoft.com/office/drawing/2014/main" id="{A29B518D-3E2A-43EB-B4A7-7F92AC95E53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36" name="AutoShape 3">
          <a:extLst>
            <a:ext uri="{FF2B5EF4-FFF2-40B4-BE49-F238E27FC236}">
              <a16:creationId xmlns:a16="http://schemas.microsoft.com/office/drawing/2014/main" id="{1F9F4173-8B6A-466E-A307-F22E8F89DD50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37" name="AutoShape 3">
          <a:extLst>
            <a:ext uri="{FF2B5EF4-FFF2-40B4-BE49-F238E27FC236}">
              <a16:creationId xmlns:a16="http://schemas.microsoft.com/office/drawing/2014/main" id="{B2670245-8415-4576-B3AC-870971244935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38" name="AutoShape 3">
          <a:extLst>
            <a:ext uri="{FF2B5EF4-FFF2-40B4-BE49-F238E27FC236}">
              <a16:creationId xmlns:a16="http://schemas.microsoft.com/office/drawing/2014/main" id="{F113B8CA-A5E5-4B06-A768-912677DD4FE4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98</xdr:row>
      <xdr:rowOff>0</xdr:rowOff>
    </xdr:from>
    <xdr:ext cx="304800" cy="304800"/>
    <xdr:sp macro="" textlink="">
      <xdr:nvSpPr>
        <xdr:cNvPr id="241" name="AutoShape 3">
          <a:extLst>
            <a:ext uri="{FF2B5EF4-FFF2-40B4-BE49-F238E27FC236}">
              <a16:creationId xmlns:a16="http://schemas.microsoft.com/office/drawing/2014/main" id="{14BF0076-F1C3-46B3-98E4-2EEB189AC98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98</xdr:row>
      <xdr:rowOff>0</xdr:rowOff>
    </xdr:from>
    <xdr:ext cx="304800" cy="304800"/>
    <xdr:sp macro="" textlink="">
      <xdr:nvSpPr>
        <xdr:cNvPr id="242" name="AutoShape 3">
          <a:extLst>
            <a:ext uri="{FF2B5EF4-FFF2-40B4-BE49-F238E27FC236}">
              <a16:creationId xmlns:a16="http://schemas.microsoft.com/office/drawing/2014/main" id="{09CC4DB7-3E5E-4507-BD91-090B61EC4E0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98</xdr:row>
      <xdr:rowOff>0</xdr:rowOff>
    </xdr:from>
    <xdr:ext cx="304800" cy="304800"/>
    <xdr:sp macro="" textlink="">
      <xdr:nvSpPr>
        <xdr:cNvPr id="243" name="AutoShape 3">
          <a:extLst>
            <a:ext uri="{FF2B5EF4-FFF2-40B4-BE49-F238E27FC236}">
              <a16:creationId xmlns:a16="http://schemas.microsoft.com/office/drawing/2014/main" id="{6935270E-ED60-45F7-BADA-A4083A56344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98</xdr:row>
      <xdr:rowOff>0</xdr:rowOff>
    </xdr:from>
    <xdr:ext cx="304800" cy="304800"/>
    <xdr:sp macro="" textlink="">
      <xdr:nvSpPr>
        <xdr:cNvPr id="244" name="AutoShape 3">
          <a:extLst>
            <a:ext uri="{FF2B5EF4-FFF2-40B4-BE49-F238E27FC236}">
              <a16:creationId xmlns:a16="http://schemas.microsoft.com/office/drawing/2014/main" id="{C90AFADE-4365-4F05-9C53-F64B707D36C6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1750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245" name="AutoShape 3">
          <a:extLst>
            <a:ext uri="{FF2B5EF4-FFF2-40B4-BE49-F238E27FC236}">
              <a16:creationId xmlns:a16="http://schemas.microsoft.com/office/drawing/2014/main" id="{BF8662B5-AF54-41C5-8BA1-7FFAE5CA2C0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19666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112</xdr:row>
      <xdr:rowOff>0</xdr:rowOff>
    </xdr:from>
    <xdr:ext cx="304800" cy="303119"/>
    <xdr:sp macro="" textlink="">
      <xdr:nvSpPr>
        <xdr:cNvPr id="246" name="AutoShape 5">
          <a:extLst>
            <a:ext uri="{FF2B5EF4-FFF2-40B4-BE49-F238E27FC236}">
              <a16:creationId xmlns:a16="http://schemas.microsoft.com/office/drawing/2014/main" id="{5F6E074C-D619-4FE1-BB5A-22616E1E8507}"/>
            </a:ext>
          </a:extLst>
        </xdr:cNvPr>
        <xdr:cNvSpPr>
          <a:spLocks noChangeAspect="1" noChangeArrowheads="1"/>
        </xdr:cNvSpPr>
      </xdr:nvSpPr>
      <xdr:spPr bwMode="auto">
        <a:xfrm>
          <a:off x="0" y="20361088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100</xdr:row>
      <xdr:rowOff>0</xdr:rowOff>
    </xdr:from>
    <xdr:ext cx="304800" cy="304800"/>
    <xdr:sp macro="" textlink="">
      <xdr:nvSpPr>
        <xdr:cNvPr id="247" name="AutoShape 2">
          <a:extLst>
            <a:ext uri="{FF2B5EF4-FFF2-40B4-BE49-F238E27FC236}">
              <a16:creationId xmlns:a16="http://schemas.microsoft.com/office/drawing/2014/main" id="{DB3C9B3B-A236-4D0E-9A69-B67331061151}"/>
            </a:ext>
          </a:extLst>
        </xdr:cNvPr>
        <xdr:cNvSpPr>
          <a:spLocks noChangeAspect="1" noChangeArrowheads="1"/>
        </xdr:cNvSpPr>
      </xdr:nvSpPr>
      <xdr:spPr bwMode="auto">
        <a:xfrm>
          <a:off x="0" y="1798544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248" name="AutoShape 3">
          <a:extLst>
            <a:ext uri="{FF2B5EF4-FFF2-40B4-BE49-F238E27FC236}">
              <a16:creationId xmlns:a16="http://schemas.microsoft.com/office/drawing/2014/main" id="{61244636-149B-4B80-925F-788373BC13F1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0137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249" name="AutoShape 3">
          <a:extLst>
            <a:ext uri="{FF2B5EF4-FFF2-40B4-BE49-F238E27FC236}">
              <a16:creationId xmlns:a16="http://schemas.microsoft.com/office/drawing/2014/main" id="{00FC1DCD-8C96-47B8-9EA3-EB7C7186CB7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361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250" name="AutoShape 3">
          <a:extLst>
            <a:ext uri="{FF2B5EF4-FFF2-40B4-BE49-F238E27FC236}">
              <a16:creationId xmlns:a16="http://schemas.microsoft.com/office/drawing/2014/main" id="{1A092EF6-E8C7-4D70-8615-C88F8340B72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0137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251" name="AutoShape 3">
          <a:extLst>
            <a:ext uri="{FF2B5EF4-FFF2-40B4-BE49-F238E27FC236}">
              <a16:creationId xmlns:a16="http://schemas.microsoft.com/office/drawing/2014/main" id="{0689092F-DFD8-4E75-9FA3-6D907F52889B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0361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3972"/>
    <xdr:sp macro="" textlink="">
      <xdr:nvSpPr>
        <xdr:cNvPr id="25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BEFE006-9209-494D-BFFF-09ABF8347A6F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D60E32A-254D-49C7-8ABF-4A51278D6380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89283E8-0AF8-4274-A0D0-678D895D675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C0CFEC60-E133-4360-9A5D-74E6617E331F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39CFB0D-263D-42A3-A7E1-30F10E6C90AB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7522AE7-F109-481D-B1E6-DF04EBAC5DD2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C8D5C22-8730-4487-A4B7-0E01649D3FC3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5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DDE216A-7D43-48F1-8A3C-07FE1BB0C982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627C74C-BC91-44B8-BCFF-66884E4AA1AF}"/>
            </a:ext>
          </a:extLst>
        </xdr:cNvPr>
        <xdr:cNvSpPr>
          <a:spLocks noChangeAspect="1" noChangeArrowheads="1"/>
        </xdr:cNvSpPr>
      </xdr:nvSpPr>
      <xdr:spPr bwMode="auto">
        <a:xfrm>
          <a:off x="5479676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F9D3E69-4564-4EDE-AFF4-7537D2464860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3CDCF9C-46A6-4709-B0A6-3CD9F703B65F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C12558A4-8E30-44F0-B0C1-2EEADEB5A468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38FE0E8-8BAA-4A8B-809F-FEBC28E883BA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9E00F89-370D-4E2F-844F-483E27B615DC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35EFC147-83D4-4BDE-A318-35AAB6E1D0A5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D2D05C6-377E-48A2-B1B6-0B162D96D06D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0C74618-93FB-44AE-BC97-6FC4981B96E8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100</xdr:row>
      <xdr:rowOff>0</xdr:rowOff>
    </xdr:from>
    <xdr:ext cx="304800" cy="304801"/>
    <xdr:sp macro="" textlink="">
      <xdr:nvSpPr>
        <xdr:cNvPr id="26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8877C0D-4108-4C64-9364-FF0CCF852ABE}"/>
            </a:ext>
          </a:extLst>
        </xdr:cNvPr>
        <xdr:cNvSpPr>
          <a:spLocks noChangeAspect="1" noChangeArrowheads="1"/>
        </xdr:cNvSpPr>
      </xdr:nvSpPr>
      <xdr:spPr bwMode="auto">
        <a:xfrm>
          <a:off x="8213912" y="17985441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277" name="AutoShape 3">
          <a:extLst>
            <a:ext uri="{FF2B5EF4-FFF2-40B4-BE49-F238E27FC236}">
              <a16:creationId xmlns:a16="http://schemas.microsoft.com/office/drawing/2014/main" id="{DD32B110-08B1-4AC4-B704-206AD6EF759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163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132</xdr:row>
      <xdr:rowOff>0</xdr:rowOff>
    </xdr:from>
    <xdr:ext cx="304800" cy="303119"/>
    <xdr:sp macro="" textlink="">
      <xdr:nvSpPr>
        <xdr:cNvPr id="278" name="AutoShape 5">
          <a:extLst>
            <a:ext uri="{FF2B5EF4-FFF2-40B4-BE49-F238E27FC236}">
              <a16:creationId xmlns:a16="http://schemas.microsoft.com/office/drawing/2014/main" id="{18B77C81-730E-4752-B61C-9F5BE68C0F6F}"/>
            </a:ext>
          </a:extLst>
        </xdr:cNvPr>
        <xdr:cNvSpPr>
          <a:spLocks noChangeAspect="1" noChangeArrowheads="1"/>
        </xdr:cNvSpPr>
      </xdr:nvSpPr>
      <xdr:spPr bwMode="auto">
        <a:xfrm>
          <a:off x="0" y="27925059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120</xdr:row>
      <xdr:rowOff>0</xdr:rowOff>
    </xdr:from>
    <xdr:ext cx="304800" cy="304800"/>
    <xdr:sp macro="" textlink="">
      <xdr:nvSpPr>
        <xdr:cNvPr id="279" name="AutoShape 2">
          <a:extLst>
            <a:ext uri="{FF2B5EF4-FFF2-40B4-BE49-F238E27FC236}">
              <a16:creationId xmlns:a16="http://schemas.microsoft.com/office/drawing/2014/main" id="{28B021D2-D301-4259-AB84-D5704A7A43E5}"/>
            </a:ext>
          </a:extLst>
        </xdr:cNvPr>
        <xdr:cNvSpPr>
          <a:spLocks noChangeAspect="1" noChangeArrowheads="1"/>
        </xdr:cNvSpPr>
      </xdr:nvSpPr>
      <xdr:spPr bwMode="auto">
        <a:xfrm>
          <a:off x="0" y="24877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280" name="AutoShape 3">
          <a:extLst>
            <a:ext uri="{FF2B5EF4-FFF2-40B4-BE49-F238E27FC236}">
              <a16:creationId xmlns:a16="http://schemas.microsoft.com/office/drawing/2014/main" id="{7AE781A6-F75B-4560-8454-B324344D50F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54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281" name="AutoShape 3">
          <a:extLst>
            <a:ext uri="{FF2B5EF4-FFF2-40B4-BE49-F238E27FC236}">
              <a16:creationId xmlns:a16="http://schemas.microsoft.com/office/drawing/2014/main" id="{E7F534A2-4CE3-43EB-B6C6-99A57ABBBC9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925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282" name="AutoShape 3">
          <a:extLst>
            <a:ext uri="{FF2B5EF4-FFF2-40B4-BE49-F238E27FC236}">
              <a16:creationId xmlns:a16="http://schemas.microsoft.com/office/drawing/2014/main" id="{07A7941C-7CA3-46C2-BA13-7211382E5DE1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54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283" name="AutoShape 3">
          <a:extLst>
            <a:ext uri="{FF2B5EF4-FFF2-40B4-BE49-F238E27FC236}">
              <a16:creationId xmlns:a16="http://schemas.microsoft.com/office/drawing/2014/main" id="{9FA43FE4-12FE-48DC-8E8A-5142353BDA8F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7925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3972"/>
    <xdr:sp macro="" textlink="">
      <xdr:nvSpPr>
        <xdr:cNvPr id="28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D81092D-4D01-4771-B184-9EB6D01AA931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8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C9CB2B6-C20E-42EB-8E84-8B48CEB89D8F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8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6608E71-25F8-463B-BAEC-F8CB5890591A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8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452923A-318F-49EA-8C9B-B140C4588D2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8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B0C8F5E-D2C7-4585-A655-8E2C79F8CA70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8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B627C85-C93F-4681-9CBA-A7971FA6F50C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37B4569-6FE9-45F6-AE16-037B20CF2402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A18D749-E6D7-4FEE-94C6-F68BBAA270F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5C113B4-D31A-4234-AFAC-81FAF149C22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BC964DD-92BF-4663-9A82-DF2F8123479F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4EE8336-E4F0-4D91-8D49-9F24BB3B6FCD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A891473-B6C3-416F-A8F7-D835ABA41B10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E2ACB1A-FDB8-48C6-A19C-60C5F7BB96C7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9C209D9-0B89-42F8-9647-AC5300F33962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4D26641-8348-4386-A520-CE06588B182F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29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23840E8-087E-4699-9768-2B2D94FF5750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30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3A470A6-E007-4023-B958-73BA06F22251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120</xdr:row>
      <xdr:rowOff>0</xdr:rowOff>
    </xdr:from>
    <xdr:ext cx="304800" cy="304801"/>
    <xdr:sp macro="" textlink="">
      <xdr:nvSpPr>
        <xdr:cNvPr id="30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B53BF26-974E-41CB-BC69-E3D0C9D59264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487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03" name="AutoShape 3">
          <a:extLst>
            <a:ext uri="{FF2B5EF4-FFF2-40B4-BE49-F238E27FC236}">
              <a16:creationId xmlns:a16="http://schemas.microsoft.com/office/drawing/2014/main" id="{E3F75857-5809-40A5-A8A0-9F406F980C18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8687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04" name="AutoShape 3">
          <a:extLst>
            <a:ext uri="{FF2B5EF4-FFF2-40B4-BE49-F238E27FC236}">
              <a16:creationId xmlns:a16="http://schemas.microsoft.com/office/drawing/2014/main" id="{E8BDDA74-1E01-4330-BFF5-40639E4A5A2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29068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05" name="AutoShape 3">
          <a:extLst>
            <a:ext uri="{FF2B5EF4-FFF2-40B4-BE49-F238E27FC236}">
              <a16:creationId xmlns:a16="http://schemas.microsoft.com/office/drawing/2014/main" id="{F17276B1-3772-4821-9C00-12C963EFD8D7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0973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134</xdr:row>
      <xdr:rowOff>0</xdr:rowOff>
    </xdr:from>
    <xdr:ext cx="304800" cy="303119"/>
    <xdr:sp macro="" textlink="">
      <xdr:nvSpPr>
        <xdr:cNvPr id="306" name="AutoShape 5">
          <a:extLst>
            <a:ext uri="{FF2B5EF4-FFF2-40B4-BE49-F238E27FC236}">
              <a16:creationId xmlns:a16="http://schemas.microsoft.com/office/drawing/2014/main" id="{C5D64B04-73C9-4854-B0A5-4BCECE111E80}"/>
            </a:ext>
          </a:extLst>
        </xdr:cNvPr>
        <xdr:cNvSpPr>
          <a:spLocks noChangeAspect="1" noChangeArrowheads="1"/>
        </xdr:cNvSpPr>
      </xdr:nvSpPr>
      <xdr:spPr bwMode="auto">
        <a:xfrm>
          <a:off x="0" y="31735059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134</xdr:row>
      <xdr:rowOff>0</xdr:rowOff>
    </xdr:from>
    <xdr:ext cx="304800" cy="304800"/>
    <xdr:sp macro="" textlink="">
      <xdr:nvSpPr>
        <xdr:cNvPr id="307" name="AutoShape 2">
          <a:extLst>
            <a:ext uri="{FF2B5EF4-FFF2-40B4-BE49-F238E27FC236}">
              <a16:creationId xmlns:a16="http://schemas.microsoft.com/office/drawing/2014/main" id="{0141954F-4547-4535-BEFA-EAE46D1C6316}"/>
            </a:ext>
          </a:extLst>
        </xdr:cNvPr>
        <xdr:cNvSpPr>
          <a:spLocks noChangeAspect="1" noChangeArrowheads="1"/>
        </xdr:cNvSpPr>
      </xdr:nvSpPr>
      <xdr:spPr bwMode="auto">
        <a:xfrm>
          <a:off x="0" y="28687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08" name="AutoShape 3">
          <a:extLst>
            <a:ext uri="{FF2B5EF4-FFF2-40B4-BE49-F238E27FC236}">
              <a16:creationId xmlns:a16="http://schemas.microsoft.com/office/drawing/2014/main" id="{15971E9E-EEBB-43DA-A413-10FF0DE8496F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135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09" name="AutoShape 3">
          <a:extLst>
            <a:ext uri="{FF2B5EF4-FFF2-40B4-BE49-F238E27FC236}">
              <a16:creationId xmlns:a16="http://schemas.microsoft.com/office/drawing/2014/main" id="{8A08F206-CFC9-454D-886F-E2DEA072A4BD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1735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10" name="AutoShape 3">
          <a:extLst>
            <a:ext uri="{FF2B5EF4-FFF2-40B4-BE49-F238E27FC236}">
              <a16:creationId xmlns:a16="http://schemas.microsoft.com/office/drawing/2014/main" id="{21AB6B21-E79E-41E6-A775-2C3CE10C6D39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135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311" name="AutoShape 3">
          <a:extLst>
            <a:ext uri="{FF2B5EF4-FFF2-40B4-BE49-F238E27FC236}">
              <a16:creationId xmlns:a16="http://schemas.microsoft.com/office/drawing/2014/main" id="{ABAEC281-ED37-4761-B673-6D16504BF002}"/>
            </a:ext>
          </a:extLst>
        </xdr:cNvPr>
        <xdr:cNvSpPr>
          <a:spLocks noChangeAspect="1" noChangeArrowheads="1"/>
        </xdr:cNvSpPr>
      </xdr:nvSpPr>
      <xdr:spPr bwMode="auto">
        <a:xfrm>
          <a:off x="3059206" y="31735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3972"/>
    <xdr:sp macro="" textlink="">
      <xdr:nvSpPr>
        <xdr:cNvPr id="31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A8674E4-9347-4BA4-BC43-5B0E62494DCD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7DCD81A-0720-4F76-9EF9-F89F20EE95E5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B96F192-DEFB-48E3-AA72-3C53BABCD61C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2DD8EA9-B4CF-4779-BD2B-73AAAA5A4947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B0C52F8-3492-43BA-96C9-6FEA6A4093DD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59C3D4C-C757-4F6E-97F1-14120D1FECD5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165E925-6C52-44BA-98F3-B2560D82230E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1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1FE8716-2E2E-44CA-88CD-C2020F2B7D60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151E684-B412-4401-9B93-4B5F9F1EC3A4}"/>
            </a:ext>
          </a:extLst>
        </xdr:cNvPr>
        <xdr:cNvSpPr>
          <a:spLocks noChangeAspect="1" noChangeArrowheads="1"/>
        </xdr:cNvSpPr>
      </xdr:nvSpPr>
      <xdr:spPr bwMode="auto">
        <a:xfrm>
          <a:off x="5479676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C48A438-EA6E-4DFE-8240-5561F27BF7AD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F6A4FEC-A360-4AD8-ADF0-63DD184E2CC2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F3E48E2-526C-4094-866D-A6DF695355F2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0C02495-942C-430E-B3CD-775BAE723106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06FAFED-42DB-4A70-9BAC-F0F61E86483F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4639867-BF7E-4A75-9F35-55C72FC271C9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926A01E-CCFE-4477-B06F-F20231044283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02B54F9-FF84-4C6F-BC30-47798E6ACA49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134</xdr:row>
      <xdr:rowOff>0</xdr:rowOff>
    </xdr:from>
    <xdr:ext cx="304800" cy="304801"/>
    <xdr:sp macro="" textlink="">
      <xdr:nvSpPr>
        <xdr:cNvPr id="32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F7BF9D2-F1A6-46C4-B3C6-3B8BD2523ECA}"/>
            </a:ext>
          </a:extLst>
        </xdr:cNvPr>
        <xdr:cNvSpPr>
          <a:spLocks noChangeAspect="1" noChangeArrowheads="1"/>
        </xdr:cNvSpPr>
      </xdr:nvSpPr>
      <xdr:spPr bwMode="auto">
        <a:xfrm>
          <a:off x="8213912" y="28687059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11207</xdr:colOff>
      <xdr:row>134</xdr:row>
      <xdr:rowOff>44823</xdr:rowOff>
    </xdr:from>
    <xdr:to>
      <xdr:col>1</xdr:col>
      <xdr:colOff>2532529</xdr:colOff>
      <xdr:row>139</xdr:row>
      <xdr:rowOff>573871</xdr:rowOff>
    </xdr:to>
    <xdr:pic>
      <xdr:nvPicPr>
        <xdr:cNvPr id="332" name="Obrázok 331">
          <a:extLst>
            <a:ext uri="{FF2B5EF4-FFF2-40B4-BE49-F238E27FC236}">
              <a16:creationId xmlns:a16="http://schemas.microsoft.com/office/drawing/2014/main" id="{3BF849F1-E47B-7795-2FD5-C87FFD5DC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" y="51042794"/>
          <a:ext cx="2521322" cy="3442577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5555EAA7-7B7F-46D1-91C2-3E697F6DA99D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00249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7B632F56-59C2-4FD5-81CC-91E92364E52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00249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5A38E528-9C74-4AB9-AE94-FABCD09BB8B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205" name="AutoShape 3">
          <a:extLst>
            <a:ext uri="{FF2B5EF4-FFF2-40B4-BE49-F238E27FC236}">
              <a16:creationId xmlns:a16="http://schemas.microsoft.com/office/drawing/2014/main" id="{94FFA94E-3DF8-4638-B7FB-B5E96050BD4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232" name="AutoShape 3">
          <a:extLst>
            <a:ext uri="{FF2B5EF4-FFF2-40B4-BE49-F238E27FC236}">
              <a16:creationId xmlns:a16="http://schemas.microsoft.com/office/drawing/2014/main" id="{1E58D01B-1070-4C84-8E43-934F15E9AD6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331" name="AutoShape 3">
          <a:extLst>
            <a:ext uri="{FF2B5EF4-FFF2-40B4-BE49-F238E27FC236}">
              <a16:creationId xmlns:a16="http://schemas.microsoft.com/office/drawing/2014/main" id="{3EE44337-F2CB-4137-B4FF-D220B2C5CBF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333" name="AutoShape 3">
          <a:extLst>
            <a:ext uri="{FF2B5EF4-FFF2-40B4-BE49-F238E27FC236}">
              <a16:creationId xmlns:a16="http://schemas.microsoft.com/office/drawing/2014/main" id="{02C5E059-4407-43E6-8AEF-65EC33977F0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334" name="AutoShape 3">
          <a:extLst>
            <a:ext uri="{FF2B5EF4-FFF2-40B4-BE49-F238E27FC236}">
              <a16:creationId xmlns:a16="http://schemas.microsoft.com/office/drawing/2014/main" id="{A19C701A-A492-4AD0-9330-D4992352A1C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335" name="AutoShape 3">
          <a:extLst>
            <a:ext uri="{FF2B5EF4-FFF2-40B4-BE49-F238E27FC236}">
              <a16:creationId xmlns:a16="http://schemas.microsoft.com/office/drawing/2014/main" id="{41A2CA72-063E-4B1A-9B41-9A0652AE222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336" name="AutoShape 3">
          <a:extLst>
            <a:ext uri="{FF2B5EF4-FFF2-40B4-BE49-F238E27FC236}">
              <a16:creationId xmlns:a16="http://schemas.microsoft.com/office/drawing/2014/main" id="{5E302E60-D047-4F50-8FB6-B493D96BC82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337" name="AutoShape 3">
          <a:extLst>
            <a:ext uri="{FF2B5EF4-FFF2-40B4-BE49-F238E27FC236}">
              <a16:creationId xmlns:a16="http://schemas.microsoft.com/office/drawing/2014/main" id="{89AB57F8-933F-4834-9EE7-3FA101F59219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338" name="AutoShape 3">
          <a:extLst>
            <a:ext uri="{FF2B5EF4-FFF2-40B4-BE49-F238E27FC236}">
              <a16:creationId xmlns:a16="http://schemas.microsoft.com/office/drawing/2014/main" id="{BE5B6F0B-CEBE-435D-84CD-B6E56180EE2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339" name="AutoShape 3">
          <a:extLst>
            <a:ext uri="{FF2B5EF4-FFF2-40B4-BE49-F238E27FC236}">
              <a16:creationId xmlns:a16="http://schemas.microsoft.com/office/drawing/2014/main" id="{0330D94D-60E8-45E6-A7A7-E3EDFB5821C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340" name="AutoShape 3">
          <a:extLst>
            <a:ext uri="{FF2B5EF4-FFF2-40B4-BE49-F238E27FC236}">
              <a16:creationId xmlns:a16="http://schemas.microsoft.com/office/drawing/2014/main" id="{1D5C9949-E271-4DE1-ABBC-E4EF1B63B29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1761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1" name="AutoShape 3">
          <a:extLst>
            <a:ext uri="{FF2B5EF4-FFF2-40B4-BE49-F238E27FC236}">
              <a16:creationId xmlns:a16="http://schemas.microsoft.com/office/drawing/2014/main" id="{92270336-73BD-4070-AF7F-D618A6C51EE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2" name="AutoShape 3">
          <a:extLst>
            <a:ext uri="{FF2B5EF4-FFF2-40B4-BE49-F238E27FC236}">
              <a16:creationId xmlns:a16="http://schemas.microsoft.com/office/drawing/2014/main" id="{1713B410-D470-485D-A8F9-1D3C78D823AB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3" name="AutoShape 3">
          <a:extLst>
            <a:ext uri="{FF2B5EF4-FFF2-40B4-BE49-F238E27FC236}">
              <a16:creationId xmlns:a16="http://schemas.microsoft.com/office/drawing/2014/main" id="{C3B0BE63-9BA9-468B-B832-ED6C84030D5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4" name="AutoShape 3">
          <a:extLst>
            <a:ext uri="{FF2B5EF4-FFF2-40B4-BE49-F238E27FC236}">
              <a16:creationId xmlns:a16="http://schemas.microsoft.com/office/drawing/2014/main" id="{E9097635-7F95-4A00-A2C0-946AA1D863E9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5" name="AutoShape 3">
          <a:extLst>
            <a:ext uri="{FF2B5EF4-FFF2-40B4-BE49-F238E27FC236}">
              <a16:creationId xmlns:a16="http://schemas.microsoft.com/office/drawing/2014/main" id="{6E83880B-1492-4DFE-9AF2-9127225BADB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6" name="AutoShape 3">
          <a:extLst>
            <a:ext uri="{FF2B5EF4-FFF2-40B4-BE49-F238E27FC236}">
              <a16:creationId xmlns:a16="http://schemas.microsoft.com/office/drawing/2014/main" id="{32661E1A-7F64-49B9-ADC1-7C9F8BEDB22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347" name="AutoShape 3">
          <a:extLst>
            <a:ext uri="{FF2B5EF4-FFF2-40B4-BE49-F238E27FC236}">
              <a16:creationId xmlns:a16="http://schemas.microsoft.com/office/drawing/2014/main" id="{1DD52DE4-3066-45D8-8D3A-731801E3830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280397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48" name="AutoShape 3">
          <a:extLst>
            <a:ext uri="{FF2B5EF4-FFF2-40B4-BE49-F238E27FC236}">
              <a16:creationId xmlns:a16="http://schemas.microsoft.com/office/drawing/2014/main" id="{582A6185-F24F-468D-8326-22CA2D4ED24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49" name="AutoShape 3">
          <a:extLst>
            <a:ext uri="{FF2B5EF4-FFF2-40B4-BE49-F238E27FC236}">
              <a16:creationId xmlns:a16="http://schemas.microsoft.com/office/drawing/2014/main" id="{BD05B982-29F9-45FE-B379-ED92F0CC7FE0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50" name="AutoShape 3">
          <a:extLst>
            <a:ext uri="{FF2B5EF4-FFF2-40B4-BE49-F238E27FC236}">
              <a16:creationId xmlns:a16="http://schemas.microsoft.com/office/drawing/2014/main" id="{23422C22-5CFB-4F66-916E-687FC062931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51" name="AutoShape 3">
          <a:extLst>
            <a:ext uri="{FF2B5EF4-FFF2-40B4-BE49-F238E27FC236}">
              <a16:creationId xmlns:a16="http://schemas.microsoft.com/office/drawing/2014/main" id="{94EA3606-0A36-46F2-9C43-EEE777D1BAA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52" name="AutoShape 3">
          <a:extLst>
            <a:ext uri="{FF2B5EF4-FFF2-40B4-BE49-F238E27FC236}">
              <a16:creationId xmlns:a16="http://schemas.microsoft.com/office/drawing/2014/main" id="{C8BE3260-011F-49C7-A458-108E012E9BD0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53" name="AutoShape 3">
          <a:extLst>
            <a:ext uri="{FF2B5EF4-FFF2-40B4-BE49-F238E27FC236}">
              <a16:creationId xmlns:a16="http://schemas.microsoft.com/office/drawing/2014/main" id="{47D87D17-2481-4B81-B87B-2A40C9467CEB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354" name="AutoShape 3">
          <a:extLst>
            <a:ext uri="{FF2B5EF4-FFF2-40B4-BE49-F238E27FC236}">
              <a16:creationId xmlns:a16="http://schemas.microsoft.com/office/drawing/2014/main" id="{67616A2B-8B3F-4546-8AF4-7CCA34019069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55" name="AutoShape 3">
          <a:extLst>
            <a:ext uri="{FF2B5EF4-FFF2-40B4-BE49-F238E27FC236}">
              <a16:creationId xmlns:a16="http://schemas.microsoft.com/office/drawing/2014/main" id="{4BBB28A9-C78A-4D9A-ADCD-2EABDF6AE6EC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56" name="AutoShape 3">
          <a:extLst>
            <a:ext uri="{FF2B5EF4-FFF2-40B4-BE49-F238E27FC236}">
              <a16:creationId xmlns:a16="http://schemas.microsoft.com/office/drawing/2014/main" id="{06A45060-B253-45A6-ACFF-1ACAC6B486D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57" name="AutoShape 3">
          <a:extLst>
            <a:ext uri="{FF2B5EF4-FFF2-40B4-BE49-F238E27FC236}">
              <a16:creationId xmlns:a16="http://schemas.microsoft.com/office/drawing/2014/main" id="{5BEC43FB-4824-4977-A716-13F9FABE65B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58" name="AutoShape 3">
          <a:extLst>
            <a:ext uri="{FF2B5EF4-FFF2-40B4-BE49-F238E27FC236}">
              <a16:creationId xmlns:a16="http://schemas.microsoft.com/office/drawing/2014/main" id="{A75DFF83-73B6-48C4-9346-5EEC875A4AC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59" name="AutoShape 3">
          <a:extLst>
            <a:ext uri="{FF2B5EF4-FFF2-40B4-BE49-F238E27FC236}">
              <a16:creationId xmlns:a16="http://schemas.microsoft.com/office/drawing/2014/main" id="{EBAE6D4A-A972-41B5-ABEA-1038B205EA8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60" name="AutoShape 3">
          <a:extLst>
            <a:ext uri="{FF2B5EF4-FFF2-40B4-BE49-F238E27FC236}">
              <a16:creationId xmlns:a16="http://schemas.microsoft.com/office/drawing/2014/main" id="{163CFF0A-50A9-4AFE-BE23-8B051204914D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361" name="AutoShape 3">
          <a:extLst>
            <a:ext uri="{FF2B5EF4-FFF2-40B4-BE49-F238E27FC236}">
              <a16:creationId xmlns:a16="http://schemas.microsoft.com/office/drawing/2014/main" id="{E62BC7AE-12AC-46B0-8DA1-2E029B7C965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2" name="AutoShape 3">
          <a:extLst>
            <a:ext uri="{FF2B5EF4-FFF2-40B4-BE49-F238E27FC236}">
              <a16:creationId xmlns:a16="http://schemas.microsoft.com/office/drawing/2014/main" id="{106971AF-EC9D-4997-950D-E4A211736E5B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3" name="AutoShape 3">
          <a:extLst>
            <a:ext uri="{FF2B5EF4-FFF2-40B4-BE49-F238E27FC236}">
              <a16:creationId xmlns:a16="http://schemas.microsoft.com/office/drawing/2014/main" id="{27E2FE7E-32AB-448B-8078-061A0BE4C7C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4" name="AutoShape 3">
          <a:extLst>
            <a:ext uri="{FF2B5EF4-FFF2-40B4-BE49-F238E27FC236}">
              <a16:creationId xmlns:a16="http://schemas.microsoft.com/office/drawing/2014/main" id="{B763F245-2193-4D40-A546-6B3F4AE22D1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5" name="AutoShape 3">
          <a:extLst>
            <a:ext uri="{FF2B5EF4-FFF2-40B4-BE49-F238E27FC236}">
              <a16:creationId xmlns:a16="http://schemas.microsoft.com/office/drawing/2014/main" id="{B87A50C9-5A1D-43E9-B0EA-72AE951DFDC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6" name="AutoShape 3">
          <a:extLst>
            <a:ext uri="{FF2B5EF4-FFF2-40B4-BE49-F238E27FC236}">
              <a16:creationId xmlns:a16="http://schemas.microsoft.com/office/drawing/2014/main" id="{FDD13AD7-C017-48C8-81CA-90B3390BBEB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7" name="AutoShape 3">
          <a:extLst>
            <a:ext uri="{FF2B5EF4-FFF2-40B4-BE49-F238E27FC236}">
              <a16:creationId xmlns:a16="http://schemas.microsoft.com/office/drawing/2014/main" id="{C8BA4E0E-FF88-40E1-97BD-1E3620AEF7B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368" name="AutoShape 3">
          <a:extLst>
            <a:ext uri="{FF2B5EF4-FFF2-40B4-BE49-F238E27FC236}">
              <a16:creationId xmlns:a16="http://schemas.microsoft.com/office/drawing/2014/main" id="{5127BB93-1E84-416F-A4A1-0EA8BA41A8AB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5022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69" name="AutoShape 3">
          <a:extLst>
            <a:ext uri="{FF2B5EF4-FFF2-40B4-BE49-F238E27FC236}">
              <a16:creationId xmlns:a16="http://schemas.microsoft.com/office/drawing/2014/main" id="{8DC19901-05E9-4AA8-AFF5-974BC959947D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0" name="AutoShape 3">
          <a:extLst>
            <a:ext uri="{FF2B5EF4-FFF2-40B4-BE49-F238E27FC236}">
              <a16:creationId xmlns:a16="http://schemas.microsoft.com/office/drawing/2014/main" id="{A58A777D-7254-4DD3-980C-D180B476EF0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1" name="AutoShape 3">
          <a:extLst>
            <a:ext uri="{FF2B5EF4-FFF2-40B4-BE49-F238E27FC236}">
              <a16:creationId xmlns:a16="http://schemas.microsoft.com/office/drawing/2014/main" id="{1C659BBC-9BE1-437D-BB4A-94AB15DC199E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2" name="AutoShape 3">
          <a:extLst>
            <a:ext uri="{FF2B5EF4-FFF2-40B4-BE49-F238E27FC236}">
              <a16:creationId xmlns:a16="http://schemas.microsoft.com/office/drawing/2014/main" id="{7E280342-7D22-4E9D-9806-946BAA9CD66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3" name="AutoShape 3">
          <a:extLst>
            <a:ext uri="{FF2B5EF4-FFF2-40B4-BE49-F238E27FC236}">
              <a16:creationId xmlns:a16="http://schemas.microsoft.com/office/drawing/2014/main" id="{CFDD98D8-9549-4069-9C92-F8A0855E09E6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4" name="AutoShape 3">
          <a:extLst>
            <a:ext uri="{FF2B5EF4-FFF2-40B4-BE49-F238E27FC236}">
              <a16:creationId xmlns:a16="http://schemas.microsoft.com/office/drawing/2014/main" id="{11A82008-7DCC-4792-BBAD-45E53CCA8B8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5" name="AutoShape 3">
          <a:extLst>
            <a:ext uri="{FF2B5EF4-FFF2-40B4-BE49-F238E27FC236}">
              <a16:creationId xmlns:a16="http://schemas.microsoft.com/office/drawing/2014/main" id="{51260EAE-C9B3-47B2-AA22-FF41284D0262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376" name="AutoShape 3">
          <a:extLst>
            <a:ext uri="{FF2B5EF4-FFF2-40B4-BE49-F238E27FC236}">
              <a16:creationId xmlns:a16="http://schemas.microsoft.com/office/drawing/2014/main" id="{6A292BC7-E83D-42E0-AC5A-38845194A21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6165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78" name="AutoShape 3">
          <a:extLst>
            <a:ext uri="{FF2B5EF4-FFF2-40B4-BE49-F238E27FC236}">
              <a16:creationId xmlns:a16="http://schemas.microsoft.com/office/drawing/2014/main" id="{4D0FADA9-7BC3-4A6C-B6B2-7C948C7EAB05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79" name="AutoShape 3">
          <a:extLst>
            <a:ext uri="{FF2B5EF4-FFF2-40B4-BE49-F238E27FC236}">
              <a16:creationId xmlns:a16="http://schemas.microsoft.com/office/drawing/2014/main" id="{362DC961-0012-4192-9FFE-1A981E49E45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0" name="AutoShape 3">
          <a:extLst>
            <a:ext uri="{FF2B5EF4-FFF2-40B4-BE49-F238E27FC236}">
              <a16:creationId xmlns:a16="http://schemas.microsoft.com/office/drawing/2014/main" id="{57F006B7-6230-4617-990C-A3EEBE5C8FA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1" name="AutoShape 3">
          <a:extLst>
            <a:ext uri="{FF2B5EF4-FFF2-40B4-BE49-F238E27FC236}">
              <a16:creationId xmlns:a16="http://schemas.microsoft.com/office/drawing/2014/main" id="{F35111D5-B21D-4B76-A4E5-91BBE514A488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2" name="AutoShape 3">
          <a:extLst>
            <a:ext uri="{FF2B5EF4-FFF2-40B4-BE49-F238E27FC236}">
              <a16:creationId xmlns:a16="http://schemas.microsoft.com/office/drawing/2014/main" id="{64497925-C2AA-4C1E-9681-ABD6EFF2CFC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3" name="AutoShape 3">
          <a:extLst>
            <a:ext uri="{FF2B5EF4-FFF2-40B4-BE49-F238E27FC236}">
              <a16:creationId xmlns:a16="http://schemas.microsoft.com/office/drawing/2014/main" id="{65847CD5-FFA0-4E86-AAA1-3942B79CA5C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4" name="AutoShape 3">
          <a:extLst>
            <a:ext uri="{FF2B5EF4-FFF2-40B4-BE49-F238E27FC236}">
              <a16:creationId xmlns:a16="http://schemas.microsoft.com/office/drawing/2014/main" id="{41B44DAF-63C8-496B-94AF-C1D0D08B4CFF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5" name="AutoShape 3">
          <a:extLst>
            <a:ext uri="{FF2B5EF4-FFF2-40B4-BE49-F238E27FC236}">
              <a16:creationId xmlns:a16="http://schemas.microsoft.com/office/drawing/2014/main" id="{28597E14-E267-4F4D-84B7-0BFBC247F19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386" name="AutoShape 3">
          <a:extLst>
            <a:ext uri="{FF2B5EF4-FFF2-40B4-BE49-F238E27FC236}">
              <a16:creationId xmlns:a16="http://schemas.microsoft.com/office/drawing/2014/main" id="{6C67F24F-8CBF-416C-AB59-1A864AC7969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87" name="AutoShape 3">
          <a:extLst>
            <a:ext uri="{FF2B5EF4-FFF2-40B4-BE49-F238E27FC236}">
              <a16:creationId xmlns:a16="http://schemas.microsoft.com/office/drawing/2014/main" id="{F2E82670-DBEE-4E05-B105-5871600AE13F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88" name="AutoShape 3">
          <a:extLst>
            <a:ext uri="{FF2B5EF4-FFF2-40B4-BE49-F238E27FC236}">
              <a16:creationId xmlns:a16="http://schemas.microsoft.com/office/drawing/2014/main" id="{5923EBC0-8C81-4EF2-BD5E-6A910F22A8F4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89" name="AutoShape 3">
          <a:extLst>
            <a:ext uri="{FF2B5EF4-FFF2-40B4-BE49-F238E27FC236}">
              <a16:creationId xmlns:a16="http://schemas.microsoft.com/office/drawing/2014/main" id="{C6D75046-EF8B-4698-9605-83D88D245406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0" name="AutoShape 3">
          <a:extLst>
            <a:ext uri="{FF2B5EF4-FFF2-40B4-BE49-F238E27FC236}">
              <a16:creationId xmlns:a16="http://schemas.microsoft.com/office/drawing/2014/main" id="{5CD71696-22EF-470D-AE7C-5F456E1B56C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1" name="AutoShape 3">
          <a:extLst>
            <a:ext uri="{FF2B5EF4-FFF2-40B4-BE49-F238E27FC236}">
              <a16:creationId xmlns:a16="http://schemas.microsoft.com/office/drawing/2014/main" id="{73EB1CE3-3256-4EF5-9762-42DFAA0FD93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2" name="AutoShape 3">
          <a:extLst>
            <a:ext uri="{FF2B5EF4-FFF2-40B4-BE49-F238E27FC236}">
              <a16:creationId xmlns:a16="http://schemas.microsoft.com/office/drawing/2014/main" id="{81183991-397C-43CE-955F-D5ADC5ED0865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3" name="AutoShape 3">
          <a:extLst>
            <a:ext uri="{FF2B5EF4-FFF2-40B4-BE49-F238E27FC236}">
              <a16:creationId xmlns:a16="http://schemas.microsoft.com/office/drawing/2014/main" id="{6BBD191B-A1FB-4AEF-920C-78C2D27F390B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4" name="AutoShape 3">
          <a:extLst>
            <a:ext uri="{FF2B5EF4-FFF2-40B4-BE49-F238E27FC236}">
              <a16:creationId xmlns:a16="http://schemas.microsoft.com/office/drawing/2014/main" id="{B8A8D262-B93D-41D2-9825-52E73AB8684E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395" name="AutoShape 3">
          <a:extLst>
            <a:ext uri="{FF2B5EF4-FFF2-40B4-BE49-F238E27FC236}">
              <a16:creationId xmlns:a16="http://schemas.microsoft.com/office/drawing/2014/main" id="{544563A6-5A09-4FCB-8C34-A0F04F747E7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396" name="AutoShape 3">
          <a:extLst>
            <a:ext uri="{FF2B5EF4-FFF2-40B4-BE49-F238E27FC236}">
              <a16:creationId xmlns:a16="http://schemas.microsoft.com/office/drawing/2014/main" id="{AED9CEA4-E6A8-4C5C-A04F-568C83E29CB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397" name="AutoShape 3">
          <a:extLst>
            <a:ext uri="{FF2B5EF4-FFF2-40B4-BE49-F238E27FC236}">
              <a16:creationId xmlns:a16="http://schemas.microsoft.com/office/drawing/2014/main" id="{604DB8E1-46C9-4A4E-8E83-DF950E399DB1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398" name="AutoShape 3">
          <a:extLst>
            <a:ext uri="{FF2B5EF4-FFF2-40B4-BE49-F238E27FC236}">
              <a16:creationId xmlns:a16="http://schemas.microsoft.com/office/drawing/2014/main" id="{5E635CD0-5A6B-4928-8B59-CC55EC4AF2D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399" name="AutoShape 3">
          <a:extLst>
            <a:ext uri="{FF2B5EF4-FFF2-40B4-BE49-F238E27FC236}">
              <a16:creationId xmlns:a16="http://schemas.microsoft.com/office/drawing/2014/main" id="{BC72B22C-098F-4E55-9A1C-D1084B6343E9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00" name="AutoShape 3">
          <a:extLst>
            <a:ext uri="{FF2B5EF4-FFF2-40B4-BE49-F238E27FC236}">
              <a16:creationId xmlns:a16="http://schemas.microsoft.com/office/drawing/2014/main" id="{2C96B2F3-C4CC-41E8-8A4A-32CC98284F37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01" name="AutoShape 3">
          <a:extLst>
            <a:ext uri="{FF2B5EF4-FFF2-40B4-BE49-F238E27FC236}">
              <a16:creationId xmlns:a16="http://schemas.microsoft.com/office/drawing/2014/main" id="{6EFA3BDD-7DC0-4E1D-845D-3F685C001863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02" name="AutoShape 3">
          <a:extLst>
            <a:ext uri="{FF2B5EF4-FFF2-40B4-BE49-F238E27FC236}">
              <a16:creationId xmlns:a16="http://schemas.microsoft.com/office/drawing/2014/main" id="{382F7BC4-F931-4FC9-80B4-0520033C484A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03" name="AutoShape 3">
          <a:extLst>
            <a:ext uri="{FF2B5EF4-FFF2-40B4-BE49-F238E27FC236}">
              <a16:creationId xmlns:a16="http://schemas.microsoft.com/office/drawing/2014/main" id="{59895EC9-4965-4C9B-8F62-A0BC324EFEBC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04" name="AutoShape 3">
          <a:extLst>
            <a:ext uri="{FF2B5EF4-FFF2-40B4-BE49-F238E27FC236}">
              <a16:creationId xmlns:a16="http://schemas.microsoft.com/office/drawing/2014/main" id="{4A4AFB34-35F7-4F56-A7CC-5C81BFFF8965}"/>
            </a:ext>
          </a:extLst>
        </xdr:cNvPr>
        <xdr:cNvSpPr>
          <a:spLocks noChangeAspect="1" noChangeArrowheads="1"/>
        </xdr:cNvSpPr>
      </xdr:nvSpPr>
      <xdr:spPr bwMode="auto">
        <a:xfrm>
          <a:off x="3978088" y="28451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377" name="AutoShape 3">
          <a:extLst>
            <a:ext uri="{FF2B5EF4-FFF2-40B4-BE49-F238E27FC236}">
              <a16:creationId xmlns:a16="http://schemas.microsoft.com/office/drawing/2014/main" id="{8831BEB7-C218-4F8D-A3C1-2CF8F703A4BC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05" name="AutoShape 3">
          <a:extLst>
            <a:ext uri="{FF2B5EF4-FFF2-40B4-BE49-F238E27FC236}">
              <a16:creationId xmlns:a16="http://schemas.microsoft.com/office/drawing/2014/main" id="{9C31FE27-73DD-4077-A860-58E235AD9E4C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06" name="AutoShape 3">
          <a:extLst>
            <a:ext uri="{FF2B5EF4-FFF2-40B4-BE49-F238E27FC236}">
              <a16:creationId xmlns:a16="http://schemas.microsoft.com/office/drawing/2014/main" id="{127472AA-F197-497F-AEDD-97B62C2ACA1B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07" name="AutoShape 3">
          <a:extLst>
            <a:ext uri="{FF2B5EF4-FFF2-40B4-BE49-F238E27FC236}">
              <a16:creationId xmlns:a16="http://schemas.microsoft.com/office/drawing/2014/main" id="{DA4FAB05-245E-49FE-8CF1-8CF72BC1310A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08" name="AutoShape 3">
          <a:extLst>
            <a:ext uri="{FF2B5EF4-FFF2-40B4-BE49-F238E27FC236}">
              <a16:creationId xmlns:a16="http://schemas.microsoft.com/office/drawing/2014/main" id="{B5E9EC57-DE9F-4EE2-BE06-7667F415F662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09" name="AutoShape 3">
          <a:extLst>
            <a:ext uri="{FF2B5EF4-FFF2-40B4-BE49-F238E27FC236}">
              <a16:creationId xmlns:a16="http://schemas.microsoft.com/office/drawing/2014/main" id="{1F504A32-A4CC-472B-8637-56AE64D50C3F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10" name="AutoShape 3">
          <a:extLst>
            <a:ext uri="{FF2B5EF4-FFF2-40B4-BE49-F238E27FC236}">
              <a16:creationId xmlns:a16="http://schemas.microsoft.com/office/drawing/2014/main" id="{1CB7A2FC-4CF6-4D73-8A1C-BDA32C372314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11" name="AutoShape 3">
          <a:extLst>
            <a:ext uri="{FF2B5EF4-FFF2-40B4-BE49-F238E27FC236}">
              <a16:creationId xmlns:a16="http://schemas.microsoft.com/office/drawing/2014/main" id="{4C85A2B8-5868-4CF7-857C-6F7705395047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12" name="AutoShape 3">
          <a:extLst>
            <a:ext uri="{FF2B5EF4-FFF2-40B4-BE49-F238E27FC236}">
              <a16:creationId xmlns:a16="http://schemas.microsoft.com/office/drawing/2014/main" id="{F85E9306-ED20-4586-96B4-237798662B36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13" name="AutoShape 3">
          <a:extLst>
            <a:ext uri="{FF2B5EF4-FFF2-40B4-BE49-F238E27FC236}">
              <a16:creationId xmlns:a16="http://schemas.microsoft.com/office/drawing/2014/main" id="{BEFE8792-6016-46CD-A653-583B0C2CE0FF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14" name="AutoShape 3">
          <a:extLst>
            <a:ext uri="{FF2B5EF4-FFF2-40B4-BE49-F238E27FC236}">
              <a16:creationId xmlns:a16="http://schemas.microsoft.com/office/drawing/2014/main" id="{45537F0F-2D87-4E2E-B4FE-D8E345574B72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15" name="AutoShape 3">
          <a:extLst>
            <a:ext uri="{FF2B5EF4-FFF2-40B4-BE49-F238E27FC236}">
              <a16:creationId xmlns:a16="http://schemas.microsoft.com/office/drawing/2014/main" id="{79310D57-92B0-435B-875F-AABD803FCC89}"/>
            </a:ext>
          </a:extLst>
        </xdr:cNvPr>
        <xdr:cNvSpPr>
          <a:spLocks noChangeAspect="1" noChangeArrowheads="1"/>
        </xdr:cNvSpPr>
      </xdr:nvSpPr>
      <xdr:spPr bwMode="auto">
        <a:xfrm>
          <a:off x="3986893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16" name="AutoShape 3">
          <a:extLst>
            <a:ext uri="{FF2B5EF4-FFF2-40B4-BE49-F238E27FC236}">
              <a16:creationId xmlns:a16="http://schemas.microsoft.com/office/drawing/2014/main" id="{30250E17-9007-4A60-BF84-E63337725CE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17" name="AutoShape 3">
          <a:extLst>
            <a:ext uri="{FF2B5EF4-FFF2-40B4-BE49-F238E27FC236}">
              <a16:creationId xmlns:a16="http://schemas.microsoft.com/office/drawing/2014/main" id="{4675A227-08E3-407B-BFC4-8E708EEA6E87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418" name="AutoShape 3">
          <a:extLst>
            <a:ext uri="{FF2B5EF4-FFF2-40B4-BE49-F238E27FC236}">
              <a16:creationId xmlns:a16="http://schemas.microsoft.com/office/drawing/2014/main" id="{F0030D84-4FD3-40D2-B2A6-DFBBFAE5479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19" name="AutoShape 3">
          <a:extLst>
            <a:ext uri="{FF2B5EF4-FFF2-40B4-BE49-F238E27FC236}">
              <a16:creationId xmlns:a16="http://schemas.microsoft.com/office/drawing/2014/main" id="{F4F57233-B4B8-4607-90F1-AF35E7C01C0A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20" name="AutoShape 3">
          <a:extLst>
            <a:ext uri="{FF2B5EF4-FFF2-40B4-BE49-F238E27FC236}">
              <a16:creationId xmlns:a16="http://schemas.microsoft.com/office/drawing/2014/main" id="{ABD5C6A1-CBE3-4C53-9747-139D65E28CE8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21" name="AutoShape 3">
          <a:extLst>
            <a:ext uri="{FF2B5EF4-FFF2-40B4-BE49-F238E27FC236}">
              <a16:creationId xmlns:a16="http://schemas.microsoft.com/office/drawing/2014/main" id="{1320AB99-F3CE-4C15-8C74-34376380B16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22" name="AutoShape 3">
          <a:extLst>
            <a:ext uri="{FF2B5EF4-FFF2-40B4-BE49-F238E27FC236}">
              <a16:creationId xmlns:a16="http://schemas.microsoft.com/office/drawing/2014/main" id="{F06F5CAC-6AB1-4D99-AA6D-B9907789E31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423" name="AutoShape 3">
          <a:extLst>
            <a:ext uri="{FF2B5EF4-FFF2-40B4-BE49-F238E27FC236}">
              <a16:creationId xmlns:a16="http://schemas.microsoft.com/office/drawing/2014/main" id="{283F9D59-5D08-488A-94AF-238CDB9416EC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424" name="AutoShape 3">
          <a:extLst>
            <a:ext uri="{FF2B5EF4-FFF2-40B4-BE49-F238E27FC236}">
              <a16:creationId xmlns:a16="http://schemas.microsoft.com/office/drawing/2014/main" id="{428EA56F-635F-46C0-A002-80A671D2D068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425" name="AutoShape 3">
          <a:extLst>
            <a:ext uri="{FF2B5EF4-FFF2-40B4-BE49-F238E27FC236}">
              <a16:creationId xmlns:a16="http://schemas.microsoft.com/office/drawing/2014/main" id="{A761DBA4-BB85-497E-99D9-DEDE47009D7C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426" name="AutoShape 3">
          <a:extLst>
            <a:ext uri="{FF2B5EF4-FFF2-40B4-BE49-F238E27FC236}">
              <a16:creationId xmlns:a16="http://schemas.microsoft.com/office/drawing/2014/main" id="{752779E7-9C2F-45F5-B8BD-789808343D4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427" name="AutoShape 3">
          <a:extLst>
            <a:ext uri="{FF2B5EF4-FFF2-40B4-BE49-F238E27FC236}">
              <a16:creationId xmlns:a16="http://schemas.microsoft.com/office/drawing/2014/main" id="{9C15FEAE-1977-4B98-A370-F3E040A5BF6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428" name="AutoShape 3">
          <a:extLst>
            <a:ext uri="{FF2B5EF4-FFF2-40B4-BE49-F238E27FC236}">
              <a16:creationId xmlns:a16="http://schemas.microsoft.com/office/drawing/2014/main" id="{D5E01159-DF04-4FA1-A651-31568012758A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429" name="AutoShape 3">
          <a:extLst>
            <a:ext uri="{FF2B5EF4-FFF2-40B4-BE49-F238E27FC236}">
              <a16:creationId xmlns:a16="http://schemas.microsoft.com/office/drawing/2014/main" id="{F3786C0B-EBD3-41CC-A20C-72B49B82416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430" name="AutoShape 3">
          <a:extLst>
            <a:ext uri="{FF2B5EF4-FFF2-40B4-BE49-F238E27FC236}">
              <a16:creationId xmlns:a16="http://schemas.microsoft.com/office/drawing/2014/main" id="{ABC549A5-4491-4980-AD87-0ECDCE607579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431" name="AutoShape 3">
          <a:extLst>
            <a:ext uri="{FF2B5EF4-FFF2-40B4-BE49-F238E27FC236}">
              <a16:creationId xmlns:a16="http://schemas.microsoft.com/office/drawing/2014/main" id="{40D6C8AD-CC94-457C-88E9-A4C33FD16B2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432" name="AutoShape 3">
          <a:extLst>
            <a:ext uri="{FF2B5EF4-FFF2-40B4-BE49-F238E27FC236}">
              <a16:creationId xmlns:a16="http://schemas.microsoft.com/office/drawing/2014/main" id="{5415C1D6-D3D1-47A3-B671-41758CF99F9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433" name="AutoShape 3">
          <a:extLst>
            <a:ext uri="{FF2B5EF4-FFF2-40B4-BE49-F238E27FC236}">
              <a16:creationId xmlns:a16="http://schemas.microsoft.com/office/drawing/2014/main" id="{9CB52B70-19A9-430E-9700-94CFA66BEEE8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434" name="AutoShape 3">
          <a:extLst>
            <a:ext uri="{FF2B5EF4-FFF2-40B4-BE49-F238E27FC236}">
              <a16:creationId xmlns:a16="http://schemas.microsoft.com/office/drawing/2014/main" id="{309F9662-0333-485E-A2DB-94F3E84B3FC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435" name="AutoShape 3">
          <a:extLst>
            <a:ext uri="{FF2B5EF4-FFF2-40B4-BE49-F238E27FC236}">
              <a16:creationId xmlns:a16="http://schemas.microsoft.com/office/drawing/2014/main" id="{FDAF7C1D-9BB0-4AD9-8B3F-212BE713483A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436" name="AutoShape 3">
          <a:extLst>
            <a:ext uri="{FF2B5EF4-FFF2-40B4-BE49-F238E27FC236}">
              <a16:creationId xmlns:a16="http://schemas.microsoft.com/office/drawing/2014/main" id="{7B30EF38-4DD1-4A53-A7DB-54B9614F9BD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437" name="AutoShape 3">
          <a:extLst>
            <a:ext uri="{FF2B5EF4-FFF2-40B4-BE49-F238E27FC236}">
              <a16:creationId xmlns:a16="http://schemas.microsoft.com/office/drawing/2014/main" id="{598EB1B7-A4E2-419E-9A63-200686BFA87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438" name="AutoShape 3">
          <a:extLst>
            <a:ext uri="{FF2B5EF4-FFF2-40B4-BE49-F238E27FC236}">
              <a16:creationId xmlns:a16="http://schemas.microsoft.com/office/drawing/2014/main" id="{E8829912-6666-45A7-8164-53CB7BD7417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7986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39" name="AutoShape 3">
          <a:extLst>
            <a:ext uri="{FF2B5EF4-FFF2-40B4-BE49-F238E27FC236}">
              <a16:creationId xmlns:a16="http://schemas.microsoft.com/office/drawing/2014/main" id="{C02F22AF-5AB1-4266-B748-5AE13F6DB563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40" name="AutoShape 3">
          <a:extLst>
            <a:ext uri="{FF2B5EF4-FFF2-40B4-BE49-F238E27FC236}">
              <a16:creationId xmlns:a16="http://schemas.microsoft.com/office/drawing/2014/main" id="{DCA8A987-3FCA-4910-919E-24CF38EEED0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441" name="AutoShape 3">
          <a:extLst>
            <a:ext uri="{FF2B5EF4-FFF2-40B4-BE49-F238E27FC236}">
              <a16:creationId xmlns:a16="http://schemas.microsoft.com/office/drawing/2014/main" id="{87EDCBC2-7336-4311-95CD-4EBA2AB055C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14584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2" name="AutoShape 3">
          <a:extLst>
            <a:ext uri="{FF2B5EF4-FFF2-40B4-BE49-F238E27FC236}">
              <a16:creationId xmlns:a16="http://schemas.microsoft.com/office/drawing/2014/main" id="{AA1CE7C0-7101-4CB7-BA56-C53CB1865A8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3" name="AutoShape 3">
          <a:extLst>
            <a:ext uri="{FF2B5EF4-FFF2-40B4-BE49-F238E27FC236}">
              <a16:creationId xmlns:a16="http://schemas.microsoft.com/office/drawing/2014/main" id="{33C534C2-3A97-4C97-836E-3434AF4E3825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4" name="AutoShape 3">
          <a:extLst>
            <a:ext uri="{FF2B5EF4-FFF2-40B4-BE49-F238E27FC236}">
              <a16:creationId xmlns:a16="http://schemas.microsoft.com/office/drawing/2014/main" id="{757CA2E9-917B-4EF0-8D3B-578B9F53FDF5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5" name="AutoShape 3">
          <a:extLst>
            <a:ext uri="{FF2B5EF4-FFF2-40B4-BE49-F238E27FC236}">
              <a16:creationId xmlns:a16="http://schemas.microsoft.com/office/drawing/2014/main" id="{7778D00C-99D7-4667-A3A2-D191C23348D6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6" name="AutoShape 3">
          <a:extLst>
            <a:ext uri="{FF2B5EF4-FFF2-40B4-BE49-F238E27FC236}">
              <a16:creationId xmlns:a16="http://schemas.microsoft.com/office/drawing/2014/main" id="{E2DA2BFC-10E3-46AC-96B4-9799FC24B75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447" name="AutoShape 3">
          <a:extLst>
            <a:ext uri="{FF2B5EF4-FFF2-40B4-BE49-F238E27FC236}">
              <a16:creationId xmlns:a16="http://schemas.microsoft.com/office/drawing/2014/main" id="{4170FE26-53D2-4149-B3C8-5C81D660A3B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48" name="AutoShape 3">
          <a:extLst>
            <a:ext uri="{FF2B5EF4-FFF2-40B4-BE49-F238E27FC236}">
              <a16:creationId xmlns:a16="http://schemas.microsoft.com/office/drawing/2014/main" id="{D69E47A4-7129-4102-9D82-340B8CF029E7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49" name="AutoShape 3">
          <a:extLst>
            <a:ext uri="{FF2B5EF4-FFF2-40B4-BE49-F238E27FC236}">
              <a16:creationId xmlns:a16="http://schemas.microsoft.com/office/drawing/2014/main" id="{ED13426A-7732-4CD7-BA71-197437EC2F8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50" name="AutoShape 3">
          <a:extLst>
            <a:ext uri="{FF2B5EF4-FFF2-40B4-BE49-F238E27FC236}">
              <a16:creationId xmlns:a16="http://schemas.microsoft.com/office/drawing/2014/main" id="{A73EC496-CB02-422F-8F5D-DB530B74974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51" name="AutoShape 3">
          <a:extLst>
            <a:ext uri="{FF2B5EF4-FFF2-40B4-BE49-F238E27FC236}">
              <a16:creationId xmlns:a16="http://schemas.microsoft.com/office/drawing/2014/main" id="{88EF85F6-DB33-4CCB-9287-3BE8F6121E7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52" name="AutoShape 3">
          <a:extLst>
            <a:ext uri="{FF2B5EF4-FFF2-40B4-BE49-F238E27FC236}">
              <a16:creationId xmlns:a16="http://schemas.microsoft.com/office/drawing/2014/main" id="{6E8C3A64-2FE6-4DB1-B2FA-079DE08AF28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453" name="AutoShape 3">
          <a:extLst>
            <a:ext uri="{FF2B5EF4-FFF2-40B4-BE49-F238E27FC236}">
              <a16:creationId xmlns:a16="http://schemas.microsoft.com/office/drawing/2014/main" id="{CA16AF74-A349-47EF-B9D3-9326EFB1ADC9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4261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4" name="AutoShape 3">
          <a:extLst>
            <a:ext uri="{FF2B5EF4-FFF2-40B4-BE49-F238E27FC236}">
              <a16:creationId xmlns:a16="http://schemas.microsoft.com/office/drawing/2014/main" id="{4C9A76CD-1853-458E-8939-9E780A2B3DE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5" name="AutoShape 3">
          <a:extLst>
            <a:ext uri="{FF2B5EF4-FFF2-40B4-BE49-F238E27FC236}">
              <a16:creationId xmlns:a16="http://schemas.microsoft.com/office/drawing/2014/main" id="{2FA1111B-8177-41FA-885E-A51E9AAB4EA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6" name="AutoShape 3">
          <a:extLst>
            <a:ext uri="{FF2B5EF4-FFF2-40B4-BE49-F238E27FC236}">
              <a16:creationId xmlns:a16="http://schemas.microsoft.com/office/drawing/2014/main" id="{58217538-A58D-4CB2-8FF1-FB311A81714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7" name="AutoShape 3">
          <a:extLst>
            <a:ext uri="{FF2B5EF4-FFF2-40B4-BE49-F238E27FC236}">
              <a16:creationId xmlns:a16="http://schemas.microsoft.com/office/drawing/2014/main" id="{D9D6E99F-C7C9-444F-B306-D8890FB7AE63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8" name="AutoShape 3">
          <a:extLst>
            <a:ext uri="{FF2B5EF4-FFF2-40B4-BE49-F238E27FC236}">
              <a16:creationId xmlns:a16="http://schemas.microsoft.com/office/drawing/2014/main" id="{BD699A3A-C6D4-469A-ABC7-D5B4E545789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59" name="AutoShape 3">
          <a:extLst>
            <a:ext uri="{FF2B5EF4-FFF2-40B4-BE49-F238E27FC236}">
              <a16:creationId xmlns:a16="http://schemas.microsoft.com/office/drawing/2014/main" id="{788F7A65-3A0A-4F06-86DF-B5A41FD0703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0" name="AutoShape 3">
          <a:extLst>
            <a:ext uri="{FF2B5EF4-FFF2-40B4-BE49-F238E27FC236}">
              <a16:creationId xmlns:a16="http://schemas.microsoft.com/office/drawing/2014/main" id="{E46F371E-851E-4CB6-8403-7BD5AEAEDC5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1" name="AutoShape 3">
          <a:extLst>
            <a:ext uri="{FF2B5EF4-FFF2-40B4-BE49-F238E27FC236}">
              <a16:creationId xmlns:a16="http://schemas.microsoft.com/office/drawing/2014/main" id="{B83D3C02-3FF8-4431-A8D2-AAE47A28DF9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2" name="AutoShape 3">
          <a:extLst>
            <a:ext uri="{FF2B5EF4-FFF2-40B4-BE49-F238E27FC236}">
              <a16:creationId xmlns:a16="http://schemas.microsoft.com/office/drawing/2014/main" id="{0B795A0D-42AE-4AFF-B835-A72D1A647C0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3" name="AutoShape 3">
          <a:extLst>
            <a:ext uri="{FF2B5EF4-FFF2-40B4-BE49-F238E27FC236}">
              <a16:creationId xmlns:a16="http://schemas.microsoft.com/office/drawing/2014/main" id="{B1892969-C677-4B63-ACDB-4591CE3A5B9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4" name="AutoShape 3">
          <a:extLst>
            <a:ext uri="{FF2B5EF4-FFF2-40B4-BE49-F238E27FC236}">
              <a16:creationId xmlns:a16="http://schemas.microsoft.com/office/drawing/2014/main" id="{3B8B42EA-87E4-4D22-A40F-67BE430E43F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5" name="AutoShape 3">
          <a:extLst>
            <a:ext uri="{FF2B5EF4-FFF2-40B4-BE49-F238E27FC236}">
              <a16:creationId xmlns:a16="http://schemas.microsoft.com/office/drawing/2014/main" id="{43B14636-2DD8-4E9F-9506-A8CF99306356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466" name="AutoShape 3">
          <a:extLst>
            <a:ext uri="{FF2B5EF4-FFF2-40B4-BE49-F238E27FC236}">
              <a16:creationId xmlns:a16="http://schemas.microsoft.com/office/drawing/2014/main" id="{EC06EBDD-5B65-4133-B1D3-52A7CD7ABE48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67" name="AutoShape 3">
          <a:extLst>
            <a:ext uri="{FF2B5EF4-FFF2-40B4-BE49-F238E27FC236}">
              <a16:creationId xmlns:a16="http://schemas.microsoft.com/office/drawing/2014/main" id="{F7886A43-62D8-4FCC-822A-4B3491F0A9B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68" name="AutoShape 3">
          <a:extLst>
            <a:ext uri="{FF2B5EF4-FFF2-40B4-BE49-F238E27FC236}">
              <a16:creationId xmlns:a16="http://schemas.microsoft.com/office/drawing/2014/main" id="{5D483A8F-4EA3-4249-BA5A-2FB923243FC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69" name="AutoShape 3">
          <a:extLst>
            <a:ext uri="{FF2B5EF4-FFF2-40B4-BE49-F238E27FC236}">
              <a16:creationId xmlns:a16="http://schemas.microsoft.com/office/drawing/2014/main" id="{E7970C64-1244-49BA-BCFF-919BCB130705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0" name="AutoShape 3">
          <a:extLst>
            <a:ext uri="{FF2B5EF4-FFF2-40B4-BE49-F238E27FC236}">
              <a16:creationId xmlns:a16="http://schemas.microsoft.com/office/drawing/2014/main" id="{3FBD97E3-A0DF-430B-BAA7-3C12A28E550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1" name="AutoShape 3">
          <a:extLst>
            <a:ext uri="{FF2B5EF4-FFF2-40B4-BE49-F238E27FC236}">
              <a16:creationId xmlns:a16="http://schemas.microsoft.com/office/drawing/2014/main" id="{06E08C30-D6FD-4816-9E7A-94F0A008348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2" name="AutoShape 3">
          <a:extLst>
            <a:ext uri="{FF2B5EF4-FFF2-40B4-BE49-F238E27FC236}">
              <a16:creationId xmlns:a16="http://schemas.microsoft.com/office/drawing/2014/main" id="{2675FAFE-DBB2-4FF3-9DCE-A96C81DC61FC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3" name="AutoShape 3">
          <a:extLst>
            <a:ext uri="{FF2B5EF4-FFF2-40B4-BE49-F238E27FC236}">
              <a16:creationId xmlns:a16="http://schemas.microsoft.com/office/drawing/2014/main" id="{6425F4C3-12E8-4B57-B787-9F4A38C0FEE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4" name="AutoShape 3">
          <a:extLst>
            <a:ext uri="{FF2B5EF4-FFF2-40B4-BE49-F238E27FC236}">
              <a16:creationId xmlns:a16="http://schemas.microsoft.com/office/drawing/2014/main" id="{5AEB3FC9-1647-40A6-B674-77FFF5079F5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5" name="AutoShape 3">
          <a:extLst>
            <a:ext uri="{FF2B5EF4-FFF2-40B4-BE49-F238E27FC236}">
              <a16:creationId xmlns:a16="http://schemas.microsoft.com/office/drawing/2014/main" id="{82E0B12D-E941-437D-8C76-64EABCA7C346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6" name="AutoShape 3">
          <a:extLst>
            <a:ext uri="{FF2B5EF4-FFF2-40B4-BE49-F238E27FC236}">
              <a16:creationId xmlns:a16="http://schemas.microsoft.com/office/drawing/2014/main" id="{E9376AEB-42F0-452B-A2AB-3594DAA6D257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7" name="AutoShape 3">
          <a:extLst>
            <a:ext uri="{FF2B5EF4-FFF2-40B4-BE49-F238E27FC236}">
              <a16:creationId xmlns:a16="http://schemas.microsoft.com/office/drawing/2014/main" id="{82890191-65DB-4EAD-A22B-A6AB700DFA8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8" name="AutoShape 3">
          <a:extLst>
            <a:ext uri="{FF2B5EF4-FFF2-40B4-BE49-F238E27FC236}">
              <a16:creationId xmlns:a16="http://schemas.microsoft.com/office/drawing/2014/main" id="{D15C97C6-A7DD-436A-A509-3C746CE7C5C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479" name="AutoShape 3">
          <a:extLst>
            <a:ext uri="{FF2B5EF4-FFF2-40B4-BE49-F238E27FC236}">
              <a16:creationId xmlns:a16="http://schemas.microsoft.com/office/drawing/2014/main" id="{8607C221-A17A-4B99-BC67-3ECB47D3E1B3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0" name="AutoShape 3">
          <a:extLst>
            <a:ext uri="{FF2B5EF4-FFF2-40B4-BE49-F238E27FC236}">
              <a16:creationId xmlns:a16="http://schemas.microsoft.com/office/drawing/2014/main" id="{A98765D7-625A-48B1-9CC3-616FA119626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1" name="AutoShape 3">
          <a:extLst>
            <a:ext uri="{FF2B5EF4-FFF2-40B4-BE49-F238E27FC236}">
              <a16:creationId xmlns:a16="http://schemas.microsoft.com/office/drawing/2014/main" id="{13240CF9-5131-4194-A6B6-AAC9887D9C2B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2" name="AutoShape 3">
          <a:extLst>
            <a:ext uri="{FF2B5EF4-FFF2-40B4-BE49-F238E27FC236}">
              <a16:creationId xmlns:a16="http://schemas.microsoft.com/office/drawing/2014/main" id="{BF16EC41-60D1-488D-968A-B7CC512F79D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3" name="AutoShape 3">
          <a:extLst>
            <a:ext uri="{FF2B5EF4-FFF2-40B4-BE49-F238E27FC236}">
              <a16:creationId xmlns:a16="http://schemas.microsoft.com/office/drawing/2014/main" id="{E3C1DA63-6F30-4EB1-90ED-B78C6A6D3689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4" name="AutoShape 3">
          <a:extLst>
            <a:ext uri="{FF2B5EF4-FFF2-40B4-BE49-F238E27FC236}">
              <a16:creationId xmlns:a16="http://schemas.microsoft.com/office/drawing/2014/main" id="{5625C60F-A698-4A69-9412-49F01EEE5BE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5" name="AutoShape 3">
          <a:extLst>
            <a:ext uri="{FF2B5EF4-FFF2-40B4-BE49-F238E27FC236}">
              <a16:creationId xmlns:a16="http://schemas.microsoft.com/office/drawing/2014/main" id="{D1E855CA-9034-4DC9-85C9-39337EFCADC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6" name="AutoShape 3">
          <a:extLst>
            <a:ext uri="{FF2B5EF4-FFF2-40B4-BE49-F238E27FC236}">
              <a16:creationId xmlns:a16="http://schemas.microsoft.com/office/drawing/2014/main" id="{7FD85F50-35CF-471A-BAE5-82A88B82EEF1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7" name="AutoShape 3">
          <a:extLst>
            <a:ext uri="{FF2B5EF4-FFF2-40B4-BE49-F238E27FC236}">
              <a16:creationId xmlns:a16="http://schemas.microsoft.com/office/drawing/2014/main" id="{370C83B2-B4BE-4823-9486-FDF72D0F4453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8" name="AutoShape 3">
          <a:extLst>
            <a:ext uri="{FF2B5EF4-FFF2-40B4-BE49-F238E27FC236}">
              <a16:creationId xmlns:a16="http://schemas.microsoft.com/office/drawing/2014/main" id="{05D303A8-85CE-42F2-B113-8EDEFD2AC70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89" name="AutoShape 3">
          <a:extLst>
            <a:ext uri="{FF2B5EF4-FFF2-40B4-BE49-F238E27FC236}">
              <a16:creationId xmlns:a16="http://schemas.microsoft.com/office/drawing/2014/main" id="{8A62A51A-C07C-41C6-8DF3-A8A68FC6CE54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90" name="AutoShape 3">
          <a:extLst>
            <a:ext uri="{FF2B5EF4-FFF2-40B4-BE49-F238E27FC236}">
              <a16:creationId xmlns:a16="http://schemas.microsoft.com/office/drawing/2014/main" id="{DB5C34A9-9A74-4B8B-8E48-DCBAF855E3D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91" name="AutoShape 3">
          <a:extLst>
            <a:ext uri="{FF2B5EF4-FFF2-40B4-BE49-F238E27FC236}">
              <a16:creationId xmlns:a16="http://schemas.microsoft.com/office/drawing/2014/main" id="{9B0AD89F-0905-400D-8BDC-ED2B9EC21D0F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492" name="AutoShape 3">
          <a:extLst>
            <a:ext uri="{FF2B5EF4-FFF2-40B4-BE49-F238E27FC236}">
              <a16:creationId xmlns:a16="http://schemas.microsoft.com/office/drawing/2014/main" id="{2875EA54-DDF4-4AD0-A892-CB3867B158F5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3" name="AutoShape 3">
          <a:extLst>
            <a:ext uri="{FF2B5EF4-FFF2-40B4-BE49-F238E27FC236}">
              <a16:creationId xmlns:a16="http://schemas.microsoft.com/office/drawing/2014/main" id="{C86D342D-3456-4402-9218-2F41DA77EDC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4" name="AutoShape 3">
          <a:extLst>
            <a:ext uri="{FF2B5EF4-FFF2-40B4-BE49-F238E27FC236}">
              <a16:creationId xmlns:a16="http://schemas.microsoft.com/office/drawing/2014/main" id="{31FFF255-6F1F-44C3-9AFB-614B3A278C16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5" name="AutoShape 3">
          <a:extLst>
            <a:ext uri="{FF2B5EF4-FFF2-40B4-BE49-F238E27FC236}">
              <a16:creationId xmlns:a16="http://schemas.microsoft.com/office/drawing/2014/main" id="{3561A0D4-21CE-457F-89E3-BBAD715EBBC5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6" name="AutoShape 3">
          <a:extLst>
            <a:ext uri="{FF2B5EF4-FFF2-40B4-BE49-F238E27FC236}">
              <a16:creationId xmlns:a16="http://schemas.microsoft.com/office/drawing/2014/main" id="{A3D512FA-FD5C-4D75-B496-D53377BB9ABD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7" name="AutoShape 3">
          <a:extLst>
            <a:ext uri="{FF2B5EF4-FFF2-40B4-BE49-F238E27FC236}">
              <a16:creationId xmlns:a16="http://schemas.microsoft.com/office/drawing/2014/main" id="{6C833695-F26B-4281-9182-85AD12126033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8" name="AutoShape 3">
          <a:extLst>
            <a:ext uri="{FF2B5EF4-FFF2-40B4-BE49-F238E27FC236}">
              <a16:creationId xmlns:a16="http://schemas.microsoft.com/office/drawing/2014/main" id="{2964A66E-C02F-4916-AE8C-7D243943E809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499" name="AutoShape 3">
          <a:extLst>
            <a:ext uri="{FF2B5EF4-FFF2-40B4-BE49-F238E27FC236}">
              <a16:creationId xmlns:a16="http://schemas.microsoft.com/office/drawing/2014/main" id="{E9BBCB0B-14B6-4D6D-B12B-0FBD7E356060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0" name="AutoShape 3">
          <a:extLst>
            <a:ext uri="{FF2B5EF4-FFF2-40B4-BE49-F238E27FC236}">
              <a16:creationId xmlns:a16="http://schemas.microsoft.com/office/drawing/2014/main" id="{CCAA3EFA-F7B7-4C22-82BC-EDC4986C6C37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1" name="AutoShape 3">
          <a:extLst>
            <a:ext uri="{FF2B5EF4-FFF2-40B4-BE49-F238E27FC236}">
              <a16:creationId xmlns:a16="http://schemas.microsoft.com/office/drawing/2014/main" id="{CBFEC00F-3AAD-4FE6-9059-3FB3EC9CDC5C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2" name="AutoShape 3">
          <a:extLst>
            <a:ext uri="{FF2B5EF4-FFF2-40B4-BE49-F238E27FC236}">
              <a16:creationId xmlns:a16="http://schemas.microsoft.com/office/drawing/2014/main" id="{8BF4A50D-3353-47BD-B522-AC0F4544DE7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3" name="AutoShape 3">
          <a:extLst>
            <a:ext uri="{FF2B5EF4-FFF2-40B4-BE49-F238E27FC236}">
              <a16:creationId xmlns:a16="http://schemas.microsoft.com/office/drawing/2014/main" id="{E907F301-7611-41C4-92E2-2255D0EDC9E2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4" name="AutoShape 3">
          <a:extLst>
            <a:ext uri="{FF2B5EF4-FFF2-40B4-BE49-F238E27FC236}">
              <a16:creationId xmlns:a16="http://schemas.microsoft.com/office/drawing/2014/main" id="{C9AB44FE-EC72-430F-8A81-1A0DB52C3C2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505" name="AutoShape 3">
          <a:extLst>
            <a:ext uri="{FF2B5EF4-FFF2-40B4-BE49-F238E27FC236}">
              <a16:creationId xmlns:a16="http://schemas.microsoft.com/office/drawing/2014/main" id="{6F7F364D-362C-4F37-8BA1-08E5BDADB26E}"/>
            </a:ext>
          </a:extLst>
        </xdr:cNvPr>
        <xdr:cNvSpPr>
          <a:spLocks noChangeAspect="1" noChangeArrowheads="1"/>
        </xdr:cNvSpPr>
      </xdr:nvSpPr>
      <xdr:spPr bwMode="auto">
        <a:xfrm>
          <a:off x="3524250" y="257855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83</xdr:row>
      <xdr:rowOff>0</xdr:rowOff>
    </xdr:from>
    <xdr:ext cx="304800" cy="303119"/>
    <xdr:sp macro="" textlink="">
      <xdr:nvSpPr>
        <xdr:cNvPr id="4" name="AutoShape 2">
          <a:extLst>
            <a:ext uri="{FF2B5EF4-FFF2-40B4-BE49-F238E27FC236}">
              <a16:creationId xmlns:a16="http://schemas.microsoft.com/office/drawing/2014/main" id="{192CC3E0-3B01-48E5-82B2-B0765A49EAF7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4278794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12" name="AutoShape 3">
          <a:extLst>
            <a:ext uri="{FF2B5EF4-FFF2-40B4-BE49-F238E27FC236}">
              <a16:creationId xmlns:a16="http://schemas.microsoft.com/office/drawing/2014/main" id="{09F862FE-7853-4435-B901-C19C541895C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13" name="AutoShape 3">
          <a:extLst>
            <a:ext uri="{FF2B5EF4-FFF2-40B4-BE49-F238E27FC236}">
              <a16:creationId xmlns:a16="http://schemas.microsoft.com/office/drawing/2014/main" id="{2A8F5228-7130-4B12-A2AC-57AA21B89F3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15" name="AutoShape 3">
          <a:extLst>
            <a:ext uri="{FF2B5EF4-FFF2-40B4-BE49-F238E27FC236}">
              <a16:creationId xmlns:a16="http://schemas.microsoft.com/office/drawing/2014/main" id="{AEA9CE4C-839B-49A8-91C2-60DEB09655C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17" name="AutoShape 3">
          <a:extLst>
            <a:ext uri="{FF2B5EF4-FFF2-40B4-BE49-F238E27FC236}">
              <a16:creationId xmlns:a16="http://schemas.microsoft.com/office/drawing/2014/main" id="{AC1F7E98-1528-485F-8794-9F57ABC3118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06" name="AutoShape 3">
          <a:extLst>
            <a:ext uri="{FF2B5EF4-FFF2-40B4-BE49-F238E27FC236}">
              <a16:creationId xmlns:a16="http://schemas.microsoft.com/office/drawing/2014/main" id="{B70FE296-F8C5-46E8-82A2-296F15058E8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07" name="AutoShape 3">
          <a:extLst>
            <a:ext uri="{FF2B5EF4-FFF2-40B4-BE49-F238E27FC236}">
              <a16:creationId xmlns:a16="http://schemas.microsoft.com/office/drawing/2014/main" id="{188B8FB6-39D1-4249-944A-E9113C7B7D2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08" name="AutoShape 3">
          <a:extLst>
            <a:ext uri="{FF2B5EF4-FFF2-40B4-BE49-F238E27FC236}">
              <a16:creationId xmlns:a16="http://schemas.microsoft.com/office/drawing/2014/main" id="{011BC882-80EC-4EA8-A9C3-05AAAAA4395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09" name="AutoShape 3">
          <a:extLst>
            <a:ext uri="{FF2B5EF4-FFF2-40B4-BE49-F238E27FC236}">
              <a16:creationId xmlns:a16="http://schemas.microsoft.com/office/drawing/2014/main" id="{1B6EEF74-E354-4E95-BBCF-E623B6D38C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81</xdr:row>
      <xdr:rowOff>0</xdr:rowOff>
    </xdr:from>
    <xdr:ext cx="304800" cy="303119"/>
    <xdr:sp macro="" textlink="">
      <xdr:nvSpPr>
        <xdr:cNvPr id="510" name="AutoShape 2">
          <a:extLst>
            <a:ext uri="{FF2B5EF4-FFF2-40B4-BE49-F238E27FC236}">
              <a16:creationId xmlns:a16="http://schemas.microsoft.com/office/drawing/2014/main" id="{E0343C40-254F-4BC8-A154-6AD18F79D1CA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4278794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1" name="AutoShape 3">
          <a:extLst>
            <a:ext uri="{FF2B5EF4-FFF2-40B4-BE49-F238E27FC236}">
              <a16:creationId xmlns:a16="http://schemas.microsoft.com/office/drawing/2014/main" id="{710131CE-443A-4005-A74D-6140EF46B3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330" name="AutoShape 3">
          <a:extLst>
            <a:ext uri="{FF2B5EF4-FFF2-40B4-BE49-F238E27FC236}">
              <a16:creationId xmlns:a16="http://schemas.microsoft.com/office/drawing/2014/main" id="{DB9099DD-1324-4503-A69A-BF44A80E3F3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2" name="AutoShape 3">
          <a:extLst>
            <a:ext uri="{FF2B5EF4-FFF2-40B4-BE49-F238E27FC236}">
              <a16:creationId xmlns:a16="http://schemas.microsoft.com/office/drawing/2014/main" id="{BF32F179-61E2-400D-8BFC-E597040D101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3" name="AutoShape 3">
          <a:extLst>
            <a:ext uri="{FF2B5EF4-FFF2-40B4-BE49-F238E27FC236}">
              <a16:creationId xmlns:a16="http://schemas.microsoft.com/office/drawing/2014/main" id="{F0E5D6A6-F711-4915-A3E8-029189D561A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4" name="AutoShape 3">
          <a:extLst>
            <a:ext uri="{FF2B5EF4-FFF2-40B4-BE49-F238E27FC236}">
              <a16:creationId xmlns:a16="http://schemas.microsoft.com/office/drawing/2014/main" id="{5E337FC9-EA1A-41EB-927A-5B1B782385F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5" name="AutoShape 3">
          <a:extLst>
            <a:ext uri="{FF2B5EF4-FFF2-40B4-BE49-F238E27FC236}">
              <a16:creationId xmlns:a16="http://schemas.microsoft.com/office/drawing/2014/main" id="{DFD46D2B-1231-4C1C-BAC5-CDA1353A38F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6" name="AutoShape 3">
          <a:extLst>
            <a:ext uri="{FF2B5EF4-FFF2-40B4-BE49-F238E27FC236}">
              <a16:creationId xmlns:a16="http://schemas.microsoft.com/office/drawing/2014/main" id="{CF82669D-EFE1-47BA-8E3C-69AE5C7CD88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17" name="AutoShape 3">
          <a:extLst>
            <a:ext uri="{FF2B5EF4-FFF2-40B4-BE49-F238E27FC236}">
              <a16:creationId xmlns:a16="http://schemas.microsoft.com/office/drawing/2014/main" id="{E7214579-2FDA-4BEA-97EB-4DBF12EDADF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79</xdr:row>
      <xdr:rowOff>0</xdr:rowOff>
    </xdr:from>
    <xdr:ext cx="304800" cy="303119"/>
    <xdr:sp macro="" textlink="">
      <xdr:nvSpPr>
        <xdr:cNvPr id="518" name="AutoShape 2">
          <a:extLst>
            <a:ext uri="{FF2B5EF4-FFF2-40B4-BE49-F238E27FC236}">
              <a16:creationId xmlns:a16="http://schemas.microsoft.com/office/drawing/2014/main" id="{12E3F127-D10D-4886-89CC-160AE6254FCF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4278794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19" name="AutoShape 3">
          <a:extLst>
            <a:ext uri="{FF2B5EF4-FFF2-40B4-BE49-F238E27FC236}">
              <a16:creationId xmlns:a16="http://schemas.microsoft.com/office/drawing/2014/main" id="{99FBC6A3-3B43-4F83-BD98-2609022A204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0" name="AutoShape 3">
          <a:extLst>
            <a:ext uri="{FF2B5EF4-FFF2-40B4-BE49-F238E27FC236}">
              <a16:creationId xmlns:a16="http://schemas.microsoft.com/office/drawing/2014/main" id="{5D1B73D8-08BE-414A-900F-6FC41739EB4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1" name="AutoShape 3">
          <a:extLst>
            <a:ext uri="{FF2B5EF4-FFF2-40B4-BE49-F238E27FC236}">
              <a16:creationId xmlns:a16="http://schemas.microsoft.com/office/drawing/2014/main" id="{B38BB6E1-B34E-45CC-A62D-E2475C0ACD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2" name="AutoShape 3">
          <a:extLst>
            <a:ext uri="{FF2B5EF4-FFF2-40B4-BE49-F238E27FC236}">
              <a16:creationId xmlns:a16="http://schemas.microsoft.com/office/drawing/2014/main" id="{F4C514E4-C14A-4F4E-8406-A9E92EA824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3" name="AutoShape 3">
          <a:extLst>
            <a:ext uri="{FF2B5EF4-FFF2-40B4-BE49-F238E27FC236}">
              <a16:creationId xmlns:a16="http://schemas.microsoft.com/office/drawing/2014/main" id="{6E75FE53-6B7B-4A2B-B581-672F984768B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4" name="AutoShape 3">
          <a:extLst>
            <a:ext uri="{FF2B5EF4-FFF2-40B4-BE49-F238E27FC236}">
              <a16:creationId xmlns:a16="http://schemas.microsoft.com/office/drawing/2014/main" id="{750C5447-A16E-45FE-8F48-2E5BB0D6B41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5" name="AutoShape 3">
          <a:extLst>
            <a:ext uri="{FF2B5EF4-FFF2-40B4-BE49-F238E27FC236}">
              <a16:creationId xmlns:a16="http://schemas.microsoft.com/office/drawing/2014/main" id="{B14FDA7E-C55A-412F-95EA-7388698969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526" name="AutoShape 3">
          <a:extLst>
            <a:ext uri="{FF2B5EF4-FFF2-40B4-BE49-F238E27FC236}">
              <a16:creationId xmlns:a16="http://schemas.microsoft.com/office/drawing/2014/main" id="{FDFDDBB9-5551-43ED-825D-A2E37E865C2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77</xdr:row>
      <xdr:rowOff>0</xdr:rowOff>
    </xdr:from>
    <xdr:ext cx="304800" cy="303119"/>
    <xdr:sp macro="" textlink="">
      <xdr:nvSpPr>
        <xdr:cNvPr id="527" name="AutoShape 2">
          <a:extLst>
            <a:ext uri="{FF2B5EF4-FFF2-40B4-BE49-F238E27FC236}">
              <a16:creationId xmlns:a16="http://schemas.microsoft.com/office/drawing/2014/main" id="{B68515DD-F0AD-42FF-BCD7-9296F4C7005D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4278794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28" name="AutoShape 3">
          <a:extLst>
            <a:ext uri="{FF2B5EF4-FFF2-40B4-BE49-F238E27FC236}">
              <a16:creationId xmlns:a16="http://schemas.microsoft.com/office/drawing/2014/main" id="{7ABB798A-DDAF-42B8-95D0-3FFBA50673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29" name="AutoShape 3">
          <a:extLst>
            <a:ext uri="{FF2B5EF4-FFF2-40B4-BE49-F238E27FC236}">
              <a16:creationId xmlns:a16="http://schemas.microsoft.com/office/drawing/2014/main" id="{50DA4A5D-41E5-494E-ACE1-7E6C717DA7E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0" name="AutoShape 3">
          <a:extLst>
            <a:ext uri="{FF2B5EF4-FFF2-40B4-BE49-F238E27FC236}">
              <a16:creationId xmlns:a16="http://schemas.microsoft.com/office/drawing/2014/main" id="{2E3C8944-353C-4DF1-9CCE-7405EC97938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1" name="AutoShape 3">
          <a:extLst>
            <a:ext uri="{FF2B5EF4-FFF2-40B4-BE49-F238E27FC236}">
              <a16:creationId xmlns:a16="http://schemas.microsoft.com/office/drawing/2014/main" id="{B4BCCE18-30B2-41B8-ACAB-97E16F03766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2" name="AutoShape 3">
          <a:extLst>
            <a:ext uri="{FF2B5EF4-FFF2-40B4-BE49-F238E27FC236}">
              <a16:creationId xmlns:a16="http://schemas.microsoft.com/office/drawing/2014/main" id="{4432C154-3F03-40BD-AD46-4F0873DA538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3" name="AutoShape 3">
          <a:extLst>
            <a:ext uri="{FF2B5EF4-FFF2-40B4-BE49-F238E27FC236}">
              <a16:creationId xmlns:a16="http://schemas.microsoft.com/office/drawing/2014/main" id="{70038C19-17D8-43C7-AD87-F5A6A0B5967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4" name="AutoShape 3">
          <a:extLst>
            <a:ext uri="{FF2B5EF4-FFF2-40B4-BE49-F238E27FC236}">
              <a16:creationId xmlns:a16="http://schemas.microsoft.com/office/drawing/2014/main" id="{00C7007E-D9A0-46F7-B3CC-F436762413A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535" name="AutoShape 3">
          <a:extLst>
            <a:ext uri="{FF2B5EF4-FFF2-40B4-BE49-F238E27FC236}">
              <a16:creationId xmlns:a16="http://schemas.microsoft.com/office/drawing/2014/main" id="{DABA6CC0-B742-4D6B-909B-0DB1CDB5BAE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42787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36" name="AutoShape 3">
          <a:extLst>
            <a:ext uri="{FF2B5EF4-FFF2-40B4-BE49-F238E27FC236}">
              <a16:creationId xmlns:a16="http://schemas.microsoft.com/office/drawing/2014/main" id="{8CBA2345-58F3-4238-B54C-55230FFCAC7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048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37" name="AutoShape 3">
          <a:extLst>
            <a:ext uri="{FF2B5EF4-FFF2-40B4-BE49-F238E27FC236}">
              <a16:creationId xmlns:a16="http://schemas.microsoft.com/office/drawing/2014/main" id="{6F9E89E7-EF5B-4596-97DB-921CE5BEC7D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048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38" name="AutoShape 3">
          <a:extLst>
            <a:ext uri="{FF2B5EF4-FFF2-40B4-BE49-F238E27FC236}">
              <a16:creationId xmlns:a16="http://schemas.microsoft.com/office/drawing/2014/main" id="{E62539B0-7403-492B-A828-400F3BB459F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39" name="AutoShape 3">
          <a:extLst>
            <a:ext uri="{FF2B5EF4-FFF2-40B4-BE49-F238E27FC236}">
              <a16:creationId xmlns:a16="http://schemas.microsoft.com/office/drawing/2014/main" id="{333633B8-37A5-4372-BA6A-17E52B19A84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40" name="AutoShape 3">
          <a:extLst>
            <a:ext uri="{FF2B5EF4-FFF2-40B4-BE49-F238E27FC236}">
              <a16:creationId xmlns:a16="http://schemas.microsoft.com/office/drawing/2014/main" id="{91241E09-BD29-466C-9A41-E219C3BD74A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541" name="AutoShape 3">
          <a:extLst>
            <a:ext uri="{FF2B5EF4-FFF2-40B4-BE49-F238E27FC236}">
              <a16:creationId xmlns:a16="http://schemas.microsoft.com/office/drawing/2014/main" id="{1EAEDD4F-F7A5-4805-891D-B8E66D4EBF6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42" name="AutoShape 3">
          <a:extLst>
            <a:ext uri="{FF2B5EF4-FFF2-40B4-BE49-F238E27FC236}">
              <a16:creationId xmlns:a16="http://schemas.microsoft.com/office/drawing/2014/main" id="{EEB647A0-CD0A-40FF-BCB1-38ADEBCC5E3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43" name="AutoShape 3">
          <a:extLst>
            <a:ext uri="{FF2B5EF4-FFF2-40B4-BE49-F238E27FC236}">
              <a16:creationId xmlns:a16="http://schemas.microsoft.com/office/drawing/2014/main" id="{79DB1A43-0092-4E70-814F-7383A9FDCBC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544" name="AutoShape 3">
          <a:extLst>
            <a:ext uri="{FF2B5EF4-FFF2-40B4-BE49-F238E27FC236}">
              <a16:creationId xmlns:a16="http://schemas.microsoft.com/office/drawing/2014/main" id="{79A5EEA5-A993-4661-A698-64BCA7C7ABA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46" name="AutoShape 3">
          <a:extLst>
            <a:ext uri="{FF2B5EF4-FFF2-40B4-BE49-F238E27FC236}">
              <a16:creationId xmlns:a16="http://schemas.microsoft.com/office/drawing/2014/main" id="{4A3B9EEF-0A64-4E09-8C5A-C4871E3D53C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47" name="AutoShape 3">
          <a:extLst>
            <a:ext uri="{FF2B5EF4-FFF2-40B4-BE49-F238E27FC236}">
              <a16:creationId xmlns:a16="http://schemas.microsoft.com/office/drawing/2014/main" id="{583D1731-7B6A-4049-90FD-595DE1E423E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48" name="AutoShape 3">
          <a:extLst>
            <a:ext uri="{FF2B5EF4-FFF2-40B4-BE49-F238E27FC236}">
              <a16:creationId xmlns:a16="http://schemas.microsoft.com/office/drawing/2014/main" id="{C4834326-B76D-4390-A4AF-98E402E8AEA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549" name="AutoShape 3">
          <a:extLst>
            <a:ext uri="{FF2B5EF4-FFF2-40B4-BE49-F238E27FC236}">
              <a16:creationId xmlns:a16="http://schemas.microsoft.com/office/drawing/2014/main" id="{42D20755-2BDB-4EFA-B119-1C5C70AC42A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50" name="AutoShape 3">
          <a:extLst>
            <a:ext uri="{FF2B5EF4-FFF2-40B4-BE49-F238E27FC236}">
              <a16:creationId xmlns:a16="http://schemas.microsoft.com/office/drawing/2014/main" id="{4EF0B53C-3EB1-46DE-A86F-F6562AE227A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51" name="AutoShape 3">
          <a:extLst>
            <a:ext uri="{FF2B5EF4-FFF2-40B4-BE49-F238E27FC236}">
              <a16:creationId xmlns:a16="http://schemas.microsoft.com/office/drawing/2014/main" id="{83BA5682-74C9-4B77-A392-D79E686D677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52" name="AutoShape 3">
          <a:extLst>
            <a:ext uri="{FF2B5EF4-FFF2-40B4-BE49-F238E27FC236}">
              <a16:creationId xmlns:a16="http://schemas.microsoft.com/office/drawing/2014/main" id="{BBB889EB-89DB-4AEB-86CC-A0473FFDB57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553" name="AutoShape 3">
          <a:extLst>
            <a:ext uri="{FF2B5EF4-FFF2-40B4-BE49-F238E27FC236}">
              <a16:creationId xmlns:a16="http://schemas.microsoft.com/office/drawing/2014/main" id="{8146BED1-90A4-4C37-89B9-B28A7F1FEB2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5728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90</xdr:row>
      <xdr:rowOff>0</xdr:rowOff>
    </xdr:from>
    <xdr:ext cx="304800" cy="303119"/>
    <xdr:sp macro="" textlink="">
      <xdr:nvSpPr>
        <xdr:cNvPr id="554" name="AutoShape 2">
          <a:extLst>
            <a:ext uri="{FF2B5EF4-FFF2-40B4-BE49-F238E27FC236}">
              <a16:creationId xmlns:a16="http://schemas.microsoft.com/office/drawing/2014/main" id="{1AAEAAEF-504C-4BB5-92E5-D274A6B01715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2530676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55" name="AutoShape 3">
          <a:extLst>
            <a:ext uri="{FF2B5EF4-FFF2-40B4-BE49-F238E27FC236}">
              <a16:creationId xmlns:a16="http://schemas.microsoft.com/office/drawing/2014/main" id="{EFBA3E23-713F-41C4-BE61-26A2D2EE137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56" name="AutoShape 3">
          <a:extLst>
            <a:ext uri="{FF2B5EF4-FFF2-40B4-BE49-F238E27FC236}">
              <a16:creationId xmlns:a16="http://schemas.microsoft.com/office/drawing/2014/main" id="{08F90E55-587F-41B7-9780-A11072506D2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57" name="AutoShape 3">
          <a:extLst>
            <a:ext uri="{FF2B5EF4-FFF2-40B4-BE49-F238E27FC236}">
              <a16:creationId xmlns:a16="http://schemas.microsoft.com/office/drawing/2014/main" id="{8068961D-3DAD-411D-B7FC-39169B66504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58" name="AutoShape 3">
          <a:extLst>
            <a:ext uri="{FF2B5EF4-FFF2-40B4-BE49-F238E27FC236}">
              <a16:creationId xmlns:a16="http://schemas.microsoft.com/office/drawing/2014/main" id="{AD899494-22BF-40A9-B0F8-0AD839A45C8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59" name="AutoShape 3">
          <a:extLst>
            <a:ext uri="{FF2B5EF4-FFF2-40B4-BE49-F238E27FC236}">
              <a16:creationId xmlns:a16="http://schemas.microsoft.com/office/drawing/2014/main" id="{8AFD8F21-EAAC-4043-8FFE-645B8932D99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60" name="AutoShape 3">
          <a:extLst>
            <a:ext uri="{FF2B5EF4-FFF2-40B4-BE49-F238E27FC236}">
              <a16:creationId xmlns:a16="http://schemas.microsoft.com/office/drawing/2014/main" id="{841B2449-2058-4197-B75B-87D819994A0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61" name="AutoShape 3">
          <a:extLst>
            <a:ext uri="{FF2B5EF4-FFF2-40B4-BE49-F238E27FC236}">
              <a16:creationId xmlns:a16="http://schemas.microsoft.com/office/drawing/2014/main" id="{054D7F16-616C-462F-9521-4AEC7F32E75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62" name="AutoShape 3">
          <a:extLst>
            <a:ext uri="{FF2B5EF4-FFF2-40B4-BE49-F238E27FC236}">
              <a16:creationId xmlns:a16="http://schemas.microsoft.com/office/drawing/2014/main" id="{793BCDB9-4D97-41AF-AB8C-66B42C1B100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2530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92</xdr:row>
      <xdr:rowOff>0</xdr:rowOff>
    </xdr:from>
    <xdr:ext cx="304800" cy="303119"/>
    <xdr:sp macro="" textlink="">
      <xdr:nvSpPr>
        <xdr:cNvPr id="563" name="AutoShape 2">
          <a:extLst>
            <a:ext uri="{FF2B5EF4-FFF2-40B4-BE49-F238E27FC236}">
              <a16:creationId xmlns:a16="http://schemas.microsoft.com/office/drawing/2014/main" id="{C59093FB-123C-42B2-9651-8D7E2BD4A265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3920206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4" name="AutoShape 3">
          <a:extLst>
            <a:ext uri="{FF2B5EF4-FFF2-40B4-BE49-F238E27FC236}">
              <a16:creationId xmlns:a16="http://schemas.microsoft.com/office/drawing/2014/main" id="{E0714348-A2CB-4D02-87D4-F87C937B99B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5" name="AutoShape 3">
          <a:extLst>
            <a:ext uri="{FF2B5EF4-FFF2-40B4-BE49-F238E27FC236}">
              <a16:creationId xmlns:a16="http://schemas.microsoft.com/office/drawing/2014/main" id="{5E443105-5438-4608-A0BF-77FB604D8CF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6" name="AutoShape 3">
          <a:extLst>
            <a:ext uri="{FF2B5EF4-FFF2-40B4-BE49-F238E27FC236}">
              <a16:creationId xmlns:a16="http://schemas.microsoft.com/office/drawing/2014/main" id="{7ABC735B-D8B7-4DE0-B031-12FC6F27907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7" name="AutoShape 3">
          <a:extLst>
            <a:ext uri="{FF2B5EF4-FFF2-40B4-BE49-F238E27FC236}">
              <a16:creationId xmlns:a16="http://schemas.microsoft.com/office/drawing/2014/main" id="{0B100508-2123-4545-8217-779EBBA47EA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8" name="AutoShape 3">
          <a:extLst>
            <a:ext uri="{FF2B5EF4-FFF2-40B4-BE49-F238E27FC236}">
              <a16:creationId xmlns:a16="http://schemas.microsoft.com/office/drawing/2014/main" id="{CA786C8E-E16A-4B59-97ED-2D9B2535158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69" name="AutoShape 3">
          <a:extLst>
            <a:ext uri="{FF2B5EF4-FFF2-40B4-BE49-F238E27FC236}">
              <a16:creationId xmlns:a16="http://schemas.microsoft.com/office/drawing/2014/main" id="{56DBE663-CADD-4C7B-848D-DBAF69B7CC5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70" name="AutoShape 3">
          <a:extLst>
            <a:ext uri="{FF2B5EF4-FFF2-40B4-BE49-F238E27FC236}">
              <a16:creationId xmlns:a16="http://schemas.microsoft.com/office/drawing/2014/main" id="{DFB9A80F-AAD3-48C3-BD1A-99F533C6D84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571" name="AutoShape 3">
          <a:extLst>
            <a:ext uri="{FF2B5EF4-FFF2-40B4-BE49-F238E27FC236}">
              <a16:creationId xmlns:a16="http://schemas.microsoft.com/office/drawing/2014/main" id="{CE89B34A-20C5-4E4E-8191-D9E3E65DDEF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94</xdr:row>
      <xdr:rowOff>0</xdr:rowOff>
    </xdr:from>
    <xdr:ext cx="304800" cy="303119"/>
    <xdr:sp macro="" textlink="">
      <xdr:nvSpPr>
        <xdr:cNvPr id="572" name="AutoShape 2">
          <a:extLst>
            <a:ext uri="{FF2B5EF4-FFF2-40B4-BE49-F238E27FC236}">
              <a16:creationId xmlns:a16="http://schemas.microsoft.com/office/drawing/2014/main" id="{3B279D6C-EF87-44FB-933D-84E9E0FF9A79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3920206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3" name="AutoShape 3">
          <a:extLst>
            <a:ext uri="{FF2B5EF4-FFF2-40B4-BE49-F238E27FC236}">
              <a16:creationId xmlns:a16="http://schemas.microsoft.com/office/drawing/2014/main" id="{D852577B-2E10-4A1A-A35C-7D4F3A80B82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4" name="AutoShape 3">
          <a:extLst>
            <a:ext uri="{FF2B5EF4-FFF2-40B4-BE49-F238E27FC236}">
              <a16:creationId xmlns:a16="http://schemas.microsoft.com/office/drawing/2014/main" id="{CA0888BC-5DB8-4B0E-9999-894B3298F9B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5" name="AutoShape 3">
          <a:extLst>
            <a:ext uri="{FF2B5EF4-FFF2-40B4-BE49-F238E27FC236}">
              <a16:creationId xmlns:a16="http://schemas.microsoft.com/office/drawing/2014/main" id="{CD93971F-1799-40BD-8B62-8AB8409C692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6" name="AutoShape 3">
          <a:extLst>
            <a:ext uri="{FF2B5EF4-FFF2-40B4-BE49-F238E27FC236}">
              <a16:creationId xmlns:a16="http://schemas.microsoft.com/office/drawing/2014/main" id="{98331DFF-3526-479B-8DB5-FEC6C50C7DA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7" name="AutoShape 3">
          <a:extLst>
            <a:ext uri="{FF2B5EF4-FFF2-40B4-BE49-F238E27FC236}">
              <a16:creationId xmlns:a16="http://schemas.microsoft.com/office/drawing/2014/main" id="{E469B504-C6DA-4B97-B0C5-F1C5313D66C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8" name="AutoShape 3">
          <a:extLst>
            <a:ext uri="{FF2B5EF4-FFF2-40B4-BE49-F238E27FC236}">
              <a16:creationId xmlns:a16="http://schemas.microsoft.com/office/drawing/2014/main" id="{A4E85B15-597F-44A7-8491-255FD800072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79" name="AutoShape 3">
          <a:extLst>
            <a:ext uri="{FF2B5EF4-FFF2-40B4-BE49-F238E27FC236}">
              <a16:creationId xmlns:a16="http://schemas.microsoft.com/office/drawing/2014/main" id="{F4AB454D-3BB8-40BE-BCC8-559C1941B09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580" name="AutoShape 3">
          <a:extLst>
            <a:ext uri="{FF2B5EF4-FFF2-40B4-BE49-F238E27FC236}">
              <a16:creationId xmlns:a16="http://schemas.microsoft.com/office/drawing/2014/main" id="{556BC630-F618-49EB-9706-4348FD10284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96</xdr:row>
      <xdr:rowOff>0</xdr:rowOff>
    </xdr:from>
    <xdr:ext cx="304800" cy="303119"/>
    <xdr:sp macro="" textlink="">
      <xdr:nvSpPr>
        <xdr:cNvPr id="581" name="AutoShape 2">
          <a:extLst>
            <a:ext uri="{FF2B5EF4-FFF2-40B4-BE49-F238E27FC236}">
              <a16:creationId xmlns:a16="http://schemas.microsoft.com/office/drawing/2014/main" id="{7F2C4408-5111-43FB-AB60-F010ECD5456D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3920206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2" name="AutoShape 3">
          <a:extLst>
            <a:ext uri="{FF2B5EF4-FFF2-40B4-BE49-F238E27FC236}">
              <a16:creationId xmlns:a16="http://schemas.microsoft.com/office/drawing/2014/main" id="{3B09B739-A6F0-4380-9D20-EFF9FCB02DA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3" name="AutoShape 3">
          <a:extLst>
            <a:ext uri="{FF2B5EF4-FFF2-40B4-BE49-F238E27FC236}">
              <a16:creationId xmlns:a16="http://schemas.microsoft.com/office/drawing/2014/main" id="{20494BB4-1961-485C-995B-59207CA097A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4" name="AutoShape 3">
          <a:extLst>
            <a:ext uri="{FF2B5EF4-FFF2-40B4-BE49-F238E27FC236}">
              <a16:creationId xmlns:a16="http://schemas.microsoft.com/office/drawing/2014/main" id="{54EA6CF0-B4DE-4F25-8196-DB6F99058A4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5" name="AutoShape 3">
          <a:extLst>
            <a:ext uri="{FF2B5EF4-FFF2-40B4-BE49-F238E27FC236}">
              <a16:creationId xmlns:a16="http://schemas.microsoft.com/office/drawing/2014/main" id="{C0F754BF-C1D0-47F3-8359-2BE17D79596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6" name="AutoShape 3">
          <a:extLst>
            <a:ext uri="{FF2B5EF4-FFF2-40B4-BE49-F238E27FC236}">
              <a16:creationId xmlns:a16="http://schemas.microsoft.com/office/drawing/2014/main" id="{0C892BA9-BCF4-4FBF-BD66-58BBC92CBDF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7" name="AutoShape 3">
          <a:extLst>
            <a:ext uri="{FF2B5EF4-FFF2-40B4-BE49-F238E27FC236}">
              <a16:creationId xmlns:a16="http://schemas.microsoft.com/office/drawing/2014/main" id="{2F317155-97B0-4C15-BF2E-6938EC29DEB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8" name="AutoShape 3">
          <a:extLst>
            <a:ext uri="{FF2B5EF4-FFF2-40B4-BE49-F238E27FC236}">
              <a16:creationId xmlns:a16="http://schemas.microsoft.com/office/drawing/2014/main" id="{03BCC3CD-67C6-45D3-9483-AFBBBCFEDC4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589" name="AutoShape 3">
          <a:extLst>
            <a:ext uri="{FF2B5EF4-FFF2-40B4-BE49-F238E27FC236}">
              <a16:creationId xmlns:a16="http://schemas.microsoft.com/office/drawing/2014/main" id="{2F98F1DA-4FA7-4F2B-A2A9-6CA5EF1BC00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98</xdr:row>
      <xdr:rowOff>0</xdr:rowOff>
    </xdr:from>
    <xdr:ext cx="304800" cy="303119"/>
    <xdr:sp macro="" textlink="">
      <xdr:nvSpPr>
        <xdr:cNvPr id="590" name="AutoShape 2">
          <a:extLst>
            <a:ext uri="{FF2B5EF4-FFF2-40B4-BE49-F238E27FC236}">
              <a16:creationId xmlns:a16="http://schemas.microsoft.com/office/drawing/2014/main" id="{D085A1B1-981C-4ADF-BB91-23364A97BE9A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3920206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1" name="AutoShape 3">
          <a:extLst>
            <a:ext uri="{FF2B5EF4-FFF2-40B4-BE49-F238E27FC236}">
              <a16:creationId xmlns:a16="http://schemas.microsoft.com/office/drawing/2014/main" id="{041EE285-BC84-45AF-A5DC-CAD08E3F5E7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2" name="AutoShape 3">
          <a:extLst>
            <a:ext uri="{FF2B5EF4-FFF2-40B4-BE49-F238E27FC236}">
              <a16:creationId xmlns:a16="http://schemas.microsoft.com/office/drawing/2014/main" id="{F4FD0246-A283-4D65-B23E-4933B67BD1F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3" name="AutoShape 3">
          <a:extLst>
            <a:ext uri="{FF2B5EF4-FFF2-40B4-BE49-F238E27FC236}">
              <a16:creationId xmlns:a16="http://schemas.microsoft.com/office/drawing/2014/main" id="{D10F1AB5-1682-4DCB-880B-222C0DD26F4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4" name="AutoShape 3">
          <a:extLst>
            <a:ext uri="{FF2B5EF4-FFF2-40B4-BE49-F238E27FC236}">
              <a16:creationId xmlns:a16="http://schemas.microsoft.com/office/drawing/2014/main" id="{DD6B85BE-FF52-4048-9863-2CB244D979E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5" name="AutoShape 3">
          <a:extLst>
            <a:ext uri="{FF2B5EF4-FFF2-40B4-BE49-F238E27FC236}">
              <a16:creationId xmlns:a16="http://schemas.microsoft.com/office/drawing/2014/main" id="{0480FFCB-BAF6-4592-805B-BB1BBC3FF48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6" name="AutoShape 3">
          <a:extLst>
            <a:ext uri="{FF2B5EF4-FFF2-40B4-BE49-F238E27FC236}">
              <a16:creationId xmlns:a16="http://schemas.microsoft.com/office/drawing/2014/main" id="{DDD02FA2-3D75-4039-AAC7-1B7B3F617E7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7" name="AutoShape 3">
          <a:extLst>
            <a:ext uri="{FF2B5EF4-FFF2-40B4-BE49-F238E27FC236}">
              <a16:creationId xmlns:a16="http://schemas.microsoft.com/office/drawing/2014/main" id="{1B419644-519F-4A89-AAC3-BEFB8A40342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598" name="AutoShape 3">
          <a:extLst>
            <a:ext uri="{FF2B5EF4-FFF2-40B4-BE49-F238E27FC236}">
              <a16:creationId xmlns:a16="http://schemas.microsoft.com/office/drawing/2014/main" id="{F12F61ED-15C2-427C-AC38-3C4480F4722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3920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599" name="AutoShape 3">
          <a:extLst>
            <a:ext uri="{FF2B5EF4-FFF2-40B4-BE49-F238E27FC236}">
              <a16:creationId xmlns:a16="http://schemas.microsoft.com/office/drawing/2014/main" id="{4D91CEEF-A910-479F-A282-3A4E69CB501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0" name="AutoShape 3">
          <a:extLst>
            <a:ext uri="{FF2B5EF4-FFF2-40B4-BE49-F238E27FC236}">
              <a16:creationId xmlns:a16="http://schemas.microsoft.com/office/drawing/2014/main" id="{A3882963-2E90-4EF4-A623-18D03D1C61F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1" name="AutoShape 3">
          <a:extLst>
            <a:ext uri="{FF2B5EF4-FFF2-40B4-BE49-F238E27FC236}">
              <a16:creationId xmlns:a16="http://schemas.microsoft.com/office/drawing/2014/main" id="{65F6DBF7-8106-4723-9857-2C0A8B30A0D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2" name="AutoShape 3">
          <a:extLst>
            <a:ext uri="{FF2B5EF4-FFF2-40B4-BE49-F238E27FC236}">
              <a16:creationId xmlns:a16="http://schemas.microsoft.com/office/drawing/2014/main" id="{D3EF1DDD-9920-4BD3-971F-2D876DB0061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3" name="AutoShape 3">
          <a:extLst>
            <a:ext uri="{FF2B5EF4-FFF2-40B4-BE49-F238E27FC236}">
              <a16:creationId xmlns:a16="http://schemas.microsoft.com/office/drawing/2014/main" id="{FEA83C47-35A0-4C1A-AC52-736F4E94DBF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4" name="AutoShape 3">
          <a:extLst>
            <a:ext uri="{FF2B5EF4-FFF2-40B4-BE49-F238E27FC236}">
              <a16:creationId xmlns:a16="http://schemas.microsoft.com/office/drawing/2014/main" id="{495FE358-4721-4C22-B977-3E520DA4059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5" name="AutoShape 3">
          <a:extLst>
            <a:ext uri="{FF2B5EF4-FFF2-40B4-BE49-F238E27FC236}">
              <a16:creationId xmlns:a16="http://schemas.microsoft.com/office/drawing/2014/main" id="{1F2F99E2-5F02-4CE2-A3CB-F0BF0E4A19B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6" name="AutoShape 3">
          <a:extLst>
            <a:ext uri="{FF2B5EF4-FFF2-40B4-BE49-F238E27FC236}">
              <a16:creationId xmlns:a16="http://schemas.microsoft.com/office/drawing/2014/main" id="{D4B9FACB-AA67-47F6-89FA-8E31F17B61D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7" name="AutoShape 3">
          <a:extLst>
            <a:ext uri="{FF2B5EF4-FFF2-40B4-BE49-F238E27FC236}">
              <a16:creationId xmlns:a16="http://schemas.microsoft.com/office/drawing/2014/main" id="{68EFB2E7-7C34-45F4-9F45-348973F5791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8" name="AutoShape 3">
          <a:extLst>
            <a:ext uri="{FF2B5EF4-FFF2-40B4-BE49-F238E27FC236}">
              <a16:creationId xmlns:a16="http://schemas.microsoft.com/office/drawing/2014/main" id="{A4189FA4-4602-452D-B5B9-AAB0CA08F50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609" name="AutoShape 3">
          <a:extLst>
            <a:ext uri="{FF2B5EF4-FFF2-40B4-BE49-F238E27FC236}">
              <a16:creationId xmlns:a16="http://schemas.microsoft.com/office/drawing/2014/main" id="{180C8E81-7462-4B81-8B1F-22CA89E4BFA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912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101</xdr:row>
      <xdr:rowOff>0</xdr:rowOff>
    </xdr:from>
    <xdr:ext cx="304800" cy="303119"/>
    <xdr:sp macro="" textlink="">
      <xdr:nvSpPr>
        <xdr:cNvPr id="610" name="AutoShape 2">
          <a:extLst>
            <a:ext uri="{FF2B5EF4-FFF2-40B4-BE49-F238E27FC236}">
              <a16:creationId xmlns:a16="http://schemas.microsoft.com/office/drawing/2014/main" id="{8B781D72-FE71-47AA-A374-21114CD7D9D2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6632029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1" name="AutoShape 3">
          <a:extLst>
            <a:ext uri="{FF2B5EF4-FFF2-40B4-BE49-F238E27FC236}">
              <a16:creationId xmlns:a16="http://schemas.microsoft.com/office/drawing/2014/main" id="{0F06763F-76D6-48B6-8457-EF2B8EB6CFF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2" name="AutoShape 3">
          <a:extLst>
            <a:ext uri="{FF2B5EF4-FFF2-40B4-BE49-F238E27FC236}">
              <a16:creationId xmlns:a16="http://schemas.microsoft.com/office/drawing/2014/main" id="{5E671EDA-8A9F-47A2-B497-3BD2DC6C731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3" name="AutoShape 3">
          <a:extLst>
            <a:ext uri="{FF2B5EF4-FFF2-40B4-BE49-F238E27FC236}">
              <a16:creationId xmlns:a16="http://schemas.microsoft.com/office/drawing/2014/main" id="{0FA203E6-F97E-431C-AE37-D64543D7A31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4" name="AutoShape 3">
          <a:extLst>
            <a:ext uri="{FF2B5EF4-FFF2-40B4-BE49-F238E27FC236}">
              <a16:creationId xmlns:a16="http://schemas.microsoft.com/office/drawing/2014/main" id="{C82C148B-FC50-4792-AE10-B7E0D6C7F2B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5" name="AutoShape 3">
          <a:extLst>
            <a:ext uri="{FF2B5EF4-FFF2-40B4-BE49-F238E27FC236}">
              <a16:creationId xmlns:a16="http://schemas.microsoft.com/office/drawing/2014/main" id="{4CBB006C-A132-4C08-B154-01B22A7D022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6" name="AutoShape 3">
          <a:extLst>
            <a:ext uri="{FF2B5EF4-FFF2-40B4-BE49-F238E27FC236}">
              <a16:creationId xmlns:a16="http://schemas.microsoft.com/office/drawing/2014/main" id="{0C40A720-2ECD-492D-958E-74786456E0F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7" name="AutoShape 3">
          <a:extLst>
            <a:ext uri="{FF2B5EF4-FFF2-40B4-BE49-F238E27FC236}">
              <a16:creationId xmlns:a16="http://schemas.microsoft.com/office/drawing/2014/main" id="{4E0DA815-6B18-4040-92A5-CD96AC26341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618" name="AutoShape 3">
          <a:extLst>
            <a:ext uri="{FF2B5EF4-FFF2-40B4-BE49-F238E27FC236}">
              <a16:creationId xmlns:a16="http://schemas.microsoft.com/office/drawing/2014/main" id="{B05F0D43-618B-4406-9F88-C63ADCABE64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663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19" name="AutoShape 3">
          <a:extLst>
            <a:ext uri="{FF2B5EF4-FFF2-40B4-BE49-F238E27FC236}">
              <a16:creationId xmlns:a16="http://schemas.microsoft.com/office/drawing/2014/main" id="{C6A714BD-FEA9-47E9-9387-353971376D6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0" name="AutoShape 3">
          <a:extLst>
            <a:ext uri="{FF2B5EF4-FFF2-40B4-BE49-F238E27FC236}">
              <a16:creationId xmlns:a16="http://schemas.microsoft.com/office/drawing/2014/main" id="{273AB905-2FC0-41BE-B11E-A82B6189D2E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1" name="AutoShape 3">
          <a:extLst>
            <a:ext uri="{FF2B5EF4-FFF2-40B4-BE49-F238E27FC236}">
              <a16:creationId xmlns:a16="http://schemas.microsoft.com/office/drawing/2014/main" id="{94343306-7F68-46E6-B3DC-A6C9D5D1E4A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2" name="AutoShape 3">
          <a:extLst>
            <a:ext uri="{FF2B5EF4-FFF2-40B4-BE49-F238E27FC236}">
              <a16:creationId xmlns:a16="http://schemas.microsoft.com/office/drawing/2014/main" id="{C50D3353-225A-4219-A887-C8D035F25DB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3" name="AutoShape 3">
          <a:extLst>
            <a:ext uri="{FF2B5EF4-FFF2-40B4-BE49-F238E27FC236}">
              <a16:creationId xmlns:a16="http://schemas.microsoft.com/office/drawing/2014/main" id="{B0B2AD92-AEDA-431D-B0D2-8FF4C3D0DE5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4" name="AutoShape 3">
          <a:extLst>
            <a:ext uri="{FF2B5EF4-FFF2-40B4-BE49-F238E27FC236}">
              <a16:creationId xmlns:a16="http://schemas.microsoft.com/office/drawing/2014/main" id="{A1C0E247-4E1C-4D07-9871-C47497836A4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5" name="AutoShape 3">
          <a:extLst>
            <a:ext uri="{FF2B5EF4-FFF2-40B4-BE49-F238E27FC236}">
              <a16:creationId xmlns:a16="http://schemas.microsoft.com/office/drawing/2014/main" id="{C4526CFF-5F7E-47FA-8608-417302725D9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6" name="AutoShape 3">
          <a:extLst>
            <a:ext uri="{FF2B5EF4-FFF2-40B4-BE49-F238E27FC236}">
              <a16:creationId xmlns:a16="http://schemas.microsoft.com/office/drawing/2014/main" id="{CF72A9DF-30AE-4502-8DB7-35E22F7500F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7" name="AutoShape 3">
          <a:extLst>
            <a:ext uri="{FF2B5EF4-FFF2-40B4-BE49-F238E27FC236}">
              <a16:creationId xmlns:a16="http://schemas.microsoft.com/office/drawing/2014/main" id="{8D4EDF1B-EC1F-454B-8B98-50D3C5DEE7E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8" name="AutoShape 3">
          <a:extLst>
            <a:ext uri="{FF2B5EF4-FFF2-40B4-BE49-F238E27FC236}">
              <a16:creationId xmlns:a16="http://schemas.microsoft.com/office/drawing/2014/main" id="{1EEF299C-5CAC-4A0E-92C2-2588DFD4D3B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29" name="AutoShape 3">
          <a:extLst>
            <a:ext uri="{FF2B5EF4-FFF2-40B4-BE49-F238E27FC236}">
              <a16:creationId xmlns:a16="http://schemas.microsoft.com/office/drawing/2014/main" id="{156C36DA-31CF-4C2C-8B4E-E982EE265BA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0" name="AutoShape 3">
          <a:extLst>
            <a:ext uri="{FF2B5EF4-FFF2-40B4-BE49-F238E27FC236}">
              <a16:creationId xmlns:a16="http://schemas.microsoft.com/office/drawing/2014/main" id="{733867C0-AF2B-44B9-8EC5-CDCCE0D0AB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1" name="AutoShape 3">
          <a:extLst>
            <a:ext uri="{FF2B5EF4-FFF2-40B4-BE49-F238E27FC236}">
              <a16:creationId xmlns:a16="http://schemas.microsoft.com/office/drawing/2014/main" id="{F15BEB67-5183-43BC-AE9C-7A2C3A0BF38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2" name="AutoShape 3">
          <a:extLst>
            <a:ext uri="{FF2B5EF4-FFF2-40B4-BE49-F238E27FC236}">
              <a16:creationId xmlns:a16="http://schemas.microsoft.com/office/drawing/2014/main" id="{B778959E-B64A-45BE-BB25-361D439E432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3" name="AutoShape 3">
          <a:extLst>
            <a:ext uri="{FF2B5EF4-FFF2-40B4-BE49-F238E27FC236}">
              <a16:creationId xmlns:a16="http://schemas.microsoft.com/office/drawing/2014/main" id="{FA8BE67B-EFD8-4E92-A2C0-96BBFD73530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4" name="AutoShape 3">
          <a:extLst>
            <a:ext uri="{FF2B5EF4-FFF2-40B4-BE49-F238E27FC236}">
              <a16:creationId xmlns:a16="http://schemas.microsoft.com/office/drawing/2014/main" id="{04905C79-96C0-449E-A30D-E1A74A13ADF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635" name="AutoShape 3">
          <a:extLst>
            <a:ext uri="{FF2B5EF4-FFF2-40B4-BE49-F238E27FC236}">
              <a16:creationId xmlns:a16="http://schemas.microsoft.com/office/drawing/2014/main" id="{9C4DB698-BF0A-464A-BDA7-BC30BA49BB5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36" name="AutoShape 3">
          <a:extLst>
            <a:ext uri="{FF2B5EF4-FFF2-40B4-BE49-F238E27FC236}">
              <a16:creationId xmlns:a16="http://schemas.microsoft.com/office/drawing/2014/main" id="{BE2DA607-21FB-4A7B-912F-CDF399D8662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37" name="AutoShape 3">
          <a:extLst>
            <a:ext uri="{FF2B5EF4-FFF2-40B4-BE49-F238E27FC236}">
              <a16:creationId xmlns:a16="http://schemas.microsoft.com/office/drawing/2014/main" id="{1FE2B7AA-B3A5-4618-B121-4842241FB78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38" name="AutoShape 3">
          <a:extLst>
            <a:ext uri="{FF2B5EF4-FFF2-40B4-BE49-F238E27FC236}">
              <a16:creationId xmlns:a16="http://schemas.microsoft.com/office/drawing/2014/main" id="{95FD8BEB-B7F7-4D84-87B7-36468508902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39" name="AutoShape 3">
          <a:extLst>
            <a:ext uri="{FF2B5EF4-FFF2-40B4-BE49-F238E27FC236}">
              <a16:creationId xmlns:a16="http://schemas.microsoft.com/office/drawing/2014/main" id="{D474B559-B479-407B-A8FF-9534AF9ED70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0" name="AutoShape 3">
          <a:extLst>
            <a:ext uri="{FF2B5EF4-FFF2-40B4-BE49-F238E27FC236}">
              <a16:creationId xmlns:a16="http://schemas.microsoft.com/office/drawing/2014/main" id="{9D5556E0-6824-4FD0-8067-DA0574B8B84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1" name="AutoShape 3">
          <a:extLst>
            <a:ext uri="{FF2B5EF4-FFF2-40B4-BE49-F238E27FC236}">
              <a16:creationId xmlns:a16="http://schemas.microsoft.com/office/drawing/2014/main" id="{8BBE7222-D3F8-4751-BFF4-6227F8E0340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2" name="AutoShape 3">
          <a:extLst>
            <a:ext uri="{FF2B5EF4-FFF2-40B4-BE49-F238E27FC236}">
              <a16:creationId xmlns:a16="http://schemas.microsoft.com/office/drawing/2014/main" id="{BF25569A-9022-408D-B198-B173D5AD255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3" name="AutoShape 3">
          <a:extLst>
            <a:ext uri="{FF2B5EF4-FFF2-40B4-BE49-F238E27FC236}">
              <a16:creationId xmlns:a16="http://schemas.microsoft.com/office/drawing/2014/main" id="{8E70CBF1-25DE-4267-8FCC-597CE616B0E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4" name="AutoShape 3">
          <a:extLst>
            <a:ext uri="{FF2B5EF4-FFF2-40B4-BE49-F238E27FC236}">
              <a16:creationId xmlns:a16="http://schemas.microsoft.com/office/drawing/2014/main" id="{EC2FB9E4-A346-415A-964B-6FF1555BEB9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5" name="AutoShape 3">
          <a:extLst>
            <a:ext uri="{FF2B5EF4-FFF2-40B4-BE49-F238E27FC236}">
              <a16:creationId xmlns:a16="http://schemas.microsoft.com/office/drawing/2014/main" id="{56527129-1300-427E-ADA3-B63B8BEF7FA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6" name="AutoShape 3">
          <a:extLst>
            <a:ext uri="{FF2B5EF4-FFF2-40B4-BE49-F238E27FC236}">
              <a16:creationId xmlns:a16="http://schemas.microsoft.com/office/drawing/2014/main" id="{EBBD6F04-36AC-49B2-BA1D-7272C66741A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7" name="AutoShape 3">
          <a:extLst>
            <a:ext uri="{FF2B5EF4-FFF2-40B4-BE49-F238E27FC236}">
              <a16:creationId xmlns:a16="http://schemas.microsoft.com/office/drawing/2014/main" id="{45D0F4A0-7C06-4563-99F0-ECA25A1A5BB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8" name="AutoShape 3">
          <a:extLst>
            <a:ext uri="{FF2B5EF4-FFF2-40B4-BE49-F238E27FC236}">
              <a16:creationId xmlns:a16="http://schemas.microsoft.com/office/drawing/2014/main" id="{A3136749-1B50-4E25-8A78-45493AE76C5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49" name="AutoShape 3">
          <a:extLst>
            <a:ext uri="{FF2B5EF4-FFF2-40B4-BE49-F238E27FC236}">
              <a16:creationId xmlns:a16="http://schemas.microsoft.com/office/drawing/2014/main" id="{8B9793DD-453D-48C1-9B9C-220DD613A0A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50" name="AutoShape 3">
          <a:extLst>
            <a:ext uri="{FF2B5EF4-FFF2-40B4-BE49-F238E27FC236}">
              <a16:creationId xmlns:a16="http://schemas.microsoft.com/office/drawing/2014/main" id="{56DCEB05-50AF-48BD-9C20-9686AFB4F31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51" name="AutoShape 3">
          <a:extLst>
            <a:ext uri="{FF2B5EF4-FFF2-40B4-BE49-F238E27FC236}">
              <a16:creationId xmlns:a16="http://schemas.microsoft.com/office/drawing/2014/main" id="{1A3FE47C-BEA9-4040-BBD4-1E58D21C9D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652" name="AutoShape 3">
          <a:extLst>
            <a:ext uri="{FF2B5EF4-FFF2-40B4-BE49-F238E27FC236}">
              <a16:creationId xmlns:a16="http://schemas.microsoft.com/office/drawing/2014/main" id="{D47A7130-5F7C-4F1F-AC9E-86320A3BD68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3" name="AutoShape 3">
          <a:extLst>
            <a:ext uri="{FF2B5EF4-FFF2-40B4-BE49-F238E27FC236}">
              <a16:creationId xmlns:a16="http://schemas.microsoft.com/office/drawing/2014/main" id="{7C5C59CD-7EFE-457A-849A-402D79F1DAD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4" name="AutoShape 3">
          <a:extLst>
            <a:ext uri="{FF2B5EF4-FFF2-40B4-BE49-F238E27FC236}">
              <a16:creationId xmlns:a16="http://schemas.microsoft.com/office/drawing/2014/main" id="{39BE4C46-B98E-4C47-AE2C-883A9A27DB8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5" name="AutoShape 3">
          <a:extLst>
            <a:ext uri="{FF2B5EF4-FFF2-40B4-BE49-F238E27FC236}">
              <a16:creationId xmlns:a16="http://schemas.microsoft.com/office/drawing/2014/main" id="{AB68615F-225F-4D79-A604-C0D4ABE7E90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6" name="AutoShape 3">
          <a:extLst>
            <a:ext uri="{FF2B5EF4-FFF2-40B4-BE49-F238E27FC236}">
              <a16:creationId xmlns:a16="http://schemas.microsoft.com/office/drawing/2014/main" id="{56CA540B-6E34-47F6-9BF3-48FD16A6D4B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7" name="AutoShape 3">
          <a:extLst>
            <a:ext uri="{FF2B5EF4-FFF2-40B4-BE49-F238E27FC236}">
              <a16:creationId xmlns:a16="http://schemas.microsoft.com/office/drawing/2014/main" id="{D0B55084-F10D-4DDA-8A47-6D8B4B6B82B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8" name="AutoShape 3">
          <a:extLst>
            <a:ext uri="{FF2B5EF4-FFF2-40B4-BE49-F238E27FC236}">
              <a16:creationId xmlns:a16="http://schemas.microsoft.com/office/drawing/2014/main" id="{870131BE-96A0-4AEE-95C4-EB251C6A656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59" name="AutoShape 3">
          <a:extLst>
            <a:ext uri="{FF2B5EF4-FFF2-40B4-BE49-F238E27FC236}">
              <a16:creationId xmlns:a16="http://schemas.microsoft.com/office/drawing/2014/main" id="{F9682860-E1B7-4847-B6DA-6DB9E5B7560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0" name="AutoShape 3">
          <a:extLst>
            <a:ext uri="{FF2B5EF4-FFF2-40B4-BE49-F238E27FC236}">
              <a16:creationId xmlns:a16="http://schemas.microsoft.com/office/drawing/2014/main" id="{9431635E-4600-4B7B-AD50-5991FA4086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1" name="AutoShape 3">
          <a:extLst>
            <a:ext uri="{FF2B5EF4-FFF2-40B4-BE49-F238E27FC236}">
              <a16:creationId xmlns:a16="http://schemas.microsoft.com/office/drawing/2014/main" id="{E08233A9-59E3-4931-8582-1271691084F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2" name="AutoShape 3">
          <a:extLst>
            <a:ext uri="{FF2B5EF4-FFF2-40B4-BE49-F238E27FC236}">
              <a16:creationId xmlns:a16="http://schemas.microsoft.com/office/drawing/2014/main" id="{F0C3CFC5-5BF4-4218-9BC7-7F1DE978099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3" name="AutoShape 3">
          <a:extLst>
            <a:ext uri="{FF2B5EF4-FFF2-40B4-BE49-F238E27FC236}">
              <a16:creationId xmlns:a16="http://schemas.microsoft.com/office/drawing/2014/main" id="{84A4F5EE-737D-462C-A0E8-3EACBB77766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4" name="AutoShape 3">
          <a:extLst>
            <a:ext uri="{FF2B5EF4-FFF2-40B4-BE49-F238E27FC236}">
              <a16:creationId xmlns:a16="http://schemas.microsoft.com/office/drawing/2014/main" id="{55B88697-BFD8-4EFD-9C03-E9E8F850522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5" name="AutoShape 3">
          <a:extLst>
            <a:ext uri="{FF2B5EF4-FFF2-40B4-BE49-F238E27FC236}">
              <a16:creationId xmlns:a16="http://schemas.microsoft.com/office/drawing/2014/main" id="{EFB3BB79-9A10-4831-A17D-6A11CBAB259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6" name="AutoShape 3">
          <a:extLst>
            <a:ext uri="{FF2B5EF4-FFF2-40B4-BE49-F238E27FC236}">
              <a16:creationId xmlns:a16="http://schemas.microsoft.com/office/drawing/2014/main" id="{9CE1E0C4-2772-470C-8368-BED8F9D6F2D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7" name="AutoShape 3">
          <a:extLst>
            <a:ext uri="{FF2B5EF4-FFF2-40B4-BE49-F238E27FC236}">
              <a16:creationId xmlns:a16="http://schemas.microsoft.com/office/drawing/2014/main" id="{55BC2A76-5040-4776-BCD5-1DDD0455861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8" name="AutoShape 3">
          <a:extLst>
            <a:ext uri="{FF2B5EF4-FFF2-40B4-BE49-F238E27FC236}">
              <a16:creationId xmlns:a16="http://schemas.microsoft.com/office/drawing/2014/main" id="{AF011495-F640-46CB-AC8A-D86DC2BFCF3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669" name="AutoShape 3">
          <a:extLst>
            <a:ext uri="{FF2B5EF4-FFF2-40B4-BE49-F238E27FC236}">
              <a16:creationId xmlns:a16="http://schemas.microsoft.com/office/drawing/2014/main" id="{22990BBD-0CE5-496B-95AA-440C665F852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0" name="AutoShape 3">
          <a:extLst>
            <a:ext uri="{FF2B5EF4-FFF2-40B4-BE49-F238E27FC236}">
              <a16:creationId xmlns:a16="http://schemas.microsoft.com/office/drawing/2014/main" id="{5B26A8E7-5B00-4654-B9A3-FF14B58A5E1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1" name="AutoShape 3">
          <a:extLst>
            <a:ext uri="{FF2B5EF4-FFF2-40B4-BE49-F238E27FC236}">
              <a16:creationId xmlns:a16="http://schemas.microsoft.com/office/drawing/2014/main" id="{112B9B39-2C6A-4F41-B31A-105565A00D9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2" name="AutoShape 3">
          <a:extLst>
            <a:ext uri="{FF2B5EF4-FFF2-40B4-BE49-F238E27FC236}">
              <a16:creationId xmlns:a16="http://schemas.microsoft.com/office/drawing/2014/main" id="{7B842A73-7CE9-4616-820E-DF058AF8E86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3" name="AutoShape 3">
          <a:extLst>
            <a:ext uri="{FF2B5EF4-FFF2-40B4-BE49-F238E27FC236}">
              <a16:creationId xmlns:a16="http://schemas.microsoft.com/office/drawing/2014/main" id="{833068BB-9318-43EF-93FE-E30692164E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4" name="AutoShape 3">
          <a:extLst>
            <a:ext uri="{FF2B5EF4-FFF2-40B4-BE49-F238E27FC236}">
              <a16:creationId xmlns:a16="http://schemas.microsoft.com/office/drawing/2014/main" id="{6B7B8512-520C-4B7D-A089-8731635D4E1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5" name="AutoShape 3">
          <a:extLst>
            <a:ext uri="{FF2B5EF4-FFF2-40B4-BE49-F238E27FC236}">
              <a16:creationId xmlns:a16="http://schemas.microsoft.com/office/drawing/2014/main" id="{4CE10188-E933-431B-8E6B-B8A92CC6996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6" name="AutoShape 3">
          <a:extLst>
            <a:ext uri="{FF2B5EF4-FFF2-40B4-BE49-F238E27FC236}">
              <a16:creationId xmlns:a16="http://schemas.microsoft.com/office/drawing/2014/main" id="{E4A13C20-8E6F-434D-9CED-0CE18091E29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7" name="AutoShape 3">
          <a:extLst>
            <a:ext uri="{FF2B5EF4-FFF2-40B4-BE49-F238E27FC236}">
              <a16:creationId xmlns:a16="http://schemas.microsoft.com/office/drawing/2014/main" id="{D0A37A1E-B2AA-4082-B857-777662EA870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8" name="AutoShape 3">
          <a:extLst>
            <a:ext uri="{FF2B5EF4-FFF2-40B4-BE49-F238E27FC236}">
              <a16:creationId xmlns:a16="http://schemas.microsoft.com/office/drawing/2014/main" id="{6EE8A697-DD56-4762-88AF-FBEE6879FE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79" name="AutoShape 3">
          <a:extLst>
            <a:ext uri="{FF2B5EF4-FFF2-40B4-BE49-F238E27FC236}">
              <a16:creationId xmlns:a16="http://schemas.microsoft.com/office/drawing/2014/main" id="{D8960CE5-78FD-4D7D-B63A-3DF41661093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0" name="AutoShape 3">
          <a:extLst>
            <a:ext uri="{FF2B5EF4-FFF2-40B4-BE49-F238E27FC236}">
              <a16:creationId xmlns:a16="http://schemas.microsoft.com/office/drawing/2014/main" id="{54817147-0045-44C1-974E-BC471EA4CC5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1" name="AutoShape 3">
          <a:extLst>
            <a:ext uri="{FF2B5EF4-FFF2-40B4-BE49-F238E27FC236}">
              <a16:creationId xmlns:a16="http://schemas.microsoft.com/office/drawing/2014/main" id="{54DE300F-CBE1-4B76-B71B-4A1B077FB0E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2" name="AutoShape 3">
          <a:extLst>
            <a:ext uri="{FF2B5EF4-FFF2-40B4-BE49-F238E27FC236}">
              <a16:creationId xmlns:a16="http://schemas.microsoft.com/office/drawing/2014/main" id="{E8131E0F-8A67-43EC-A4F0-608BB51472A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3" name="AutoShape 3">
          <a:extLst>
            <a:ext uri="{FF2B5EF4-FFF2-40B4-BE49-F238E27FC236}">
              <a16:creationId xmlns:a16="http://schemas.microsoft.com/office/drawing/2014/main" id="{89D089BB-A06E-43D5-8BD0-45C4B5AD919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4" name="AutoShape 3">
          <a:extLst>
            <a:ext uri="{FF2B5EF4-FFF2-40B4-BE49-F238E27FC236}">
              <a16:creationId xmlns:a16="http://schemas.microsoft.com/office/drawing/2014/main" id="{47B6583A-48D4-404C-9456-22A07B651E6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5" name="AutoShape 3">
          <a:extLst>
            <a:ext uri="{FF2B5EF4-FFF2-40B4-BE49-F238E27FC236}">
              <a16:creationId xmlns:a16="http://schemas.microsoft.com/office/drawing/2014/main" id="{8CD30C76-ECD3-48B8-9D52-2C851EB0F8F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686" name="AutoShape 3">
          <a:extLst>
            <a:ext uri="{FF2B5EF4-FFF2-40B4-BE49-F238E27FC236}">
              <a16:creationId xmlns:a16="http://schemas.microsoft.com/office/drawing/2014/main" id="{07AE3CD9-3A48-48C0-974B-AB8C3478CDE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87" name="AutoShape 3">
          <a:extLst>
            <a:ext uri="{FF2B5EF4-FFF2-40B4-BE49-F238E27FC236}">
              <a16:creationId xmlns:a16="http://schemas.microsoft.com/office/drawing/2014/main" id="{5363268E-A080-4B64-9656-0713D9B7DFD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88" name="AutoShape 3">
          <a:extLst>
            <a:ext uri="{FF2B5EF4-FFF2-40B4-BE49-F238E27FC236}">
              <a16:creationId xmlns:a16="http://schemas.microsoft.com/office/drawing/2014/main" id="{4CCB45E2-A686-4D4A-90FD-23B407BADF7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89" name="AutoShape 3">
          <a:extLst>
            <a:ext uri="{FF2B5EF4-FFF2-40B4-BE49-F238E27FC236}">
              <a16:creationId xmlns:a16="http://schemas.microsoft.com/office/drawing/2014/main" id="{FE6DF4F6-0C0F-48F1-BA44-4F12CE5840D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0" name="AutoShape 3">
          <a:extLst>
            <a:ext uri="{FF2B5EF4-FFF2-40B4-BE49-F238E27FC236}">
              <a16:creationId xmlns:a16="http://schemas.microsoft.com/office/drawing/2014/main" id="{F24BE518-5E2B-4A20-8C3D-43EACB5E429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1" name="AutoShape 3">
          <a:extLst>
            <a:ext uri="{FF2B5EF4-FFF2-40B4-BE49-F238E27FC236}">
              <a16:creationId xmlns:a16="http://schemas.microsoft.com/office/drawing/2014/main" id="{95C63B68-AC44-452B-8747-1178D35BA0D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2" name="AutoShape 3">
          <a:extLst>
            <a:ext uri="{FF2B5EF4-FFF2-40B4-BE49-F238E27FC236}">
              <a16:creationId xmlns:a16="http://schemas.microsoft.com/office/drawing/2014/main" id="{992589F8-620E-4874-87FA-1A960A1B0B0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3" name="AutoShape 3">
          <a:extLst>
            <a:ext uri="{FF2B5EF4-FFF2-40B4-BE49-F238E27FC236}">
              <a16:creationId xmlns:a16="http://schemas.microsoft.com/office/drawing/2014/main" id="{A79551EB-BA2C-4B78-A4BE-2A94AE60502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4" name="AutoShape 3">
          <a:extLst>
            <a:ext uri="{FF2B5EF4-FFF2-40B4-BE49-F238E27FC236}">
              <a16:creationId xmlns:a16="http://schemas.microsoft.com/office/drawing/2014/main" id="{5FEEB19A-7846-44BB-B5EE-9501EF2AA9D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5" name="AutoShape 3">
          <a:extLst>
            <a:ext uri="{FF2B5EF4-FFF2-40B4-BE49-F238E27FC236}">
              <a16:creationId xmlns:a16="http://schemas.microsoft.com/office/drawing/2014/main" id="{220D2B03-DE5D-4130-9922-8C31A3A8315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6" name="AutoShape 3">
          <a:extLst>
            <a:ext uri="{FF2B5EF4-FFF2-40B4-BE49-F238E27FC236}">
              <a16:creationId xmlns:a16="http://schemas.microsoft.com/office/drawing/2014/main" id="{1179EAF6-2DBE-4387-92D2-8372AE3A370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7" name="AutoShape 3">
          <a:extLst>
            <a:ext uri="{FF2B5EF4-FFF2-40B4-BE49-F238E27FC236}">
              <a16:creationId xmlns:a16="http://schemas.microsoft.com/office/drawing/2014/main" id="{584264DD-7A62-4728-8B18-4F24DCADC86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8" name="AutoShape 3">
          <a:extLst>
            <a:ext uri="{FF2B5EF4-FFF2-40B4-BE49-F238E27FC236}">
              <a16:creationId xmlns:a16="http://schemas.microsoft.com/office/drawing/2014/main" id="{F5ADA565-A052-4F23-9E79-FC90F6A1BE0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699" name="AutoShape 3">
          <a:extLst>
            <a:ext uri="{FF2B5EF4-FFF2-40B4-BE49-F238E27FC236}">
              <a16:creationId xmlns:a16="http://schemas.microsoft.com/office/drawing/2014/main" id="{EB66C55F-2545-4DE6-ABC9-1B022E404C2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700" name="AutoShape 3">
          <a:extLst>
            <a:ext uri="{FF2B5EF4-FFF2-40B4-BE49-F238E27FC236}">
              <a16:creationId xmlns:a16="http://schemas.microsoft.com/office/drawing/2014/main" id="{123749FC-2A54-47DA-8F67-3470AE7A4EF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701" name="AutoShape 3">
          <a:extLst>
            <a:ext uri="{FF2B5EF4-FFF2-40B4-BE49-F238E27FC236}">
              <a16:creationId xmlns:a16="http://schemas.microsoft.com/office/drawing/2014/main" id="{7AEA738F-BDB1-4752-A954-25374BB2D5C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702" name="AutoShape 3">
          <a:extLst>
            <a:ext uri="{FF2B5EF4-FFF2-40B4-BE49-F238E27FC236}">
              <a16:creationId xmlns:a16="http://schemas.microsoft.com/office/drawing/2014/main" id="{D3A70657-7352-4ED2-9DE1-63E8166219E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703" name="AutoShape 3">
          <a:extLst>
            <a:ext uri="{FF2B5EF4-FFF2-40B4-BE49-F238E27FC236}">
              <a16:creationId xmlns:a16="http://schemas.microsoft.com/office/drawing/2014/main" id="{D62080C7-0D11-4169-A17C-39CF3129109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503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4" name="AutoShape 3">
          <a:extLst>
            <a:ext uri="{FF2B5EF4-FFF2-40B4-BE49-F238E27FC236}">
              <a16:creationId xmlns:a16="http://schemas.microsoft.com/office/drawing/2014/main" id="{14F4EBC3-A3A6-47B6-9AC2-2DA43D8B167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5" name="AutoShape 3">
          <a:extLst>
            <a:ext uri="{FF2B5EF4-FFF2-40B4-BE49-F238E27FC236}">
              <a16:creationId xmlns:a16="http://schemas.microsoft.com/office/drawing/2014/main" id="{C521B18A-2564-437E-A218-FD37ECFA694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6" name="AutoShape 3">
          <a:extLst>
            <a:ext uri="{FF2B5EF4-FFF2-40B4-BE49-F238E27FC236}">
              <a16:creationId xmlns:a16="http://schemas.microsoft.com/office/drawing/2014/main" id="{F87B6D9D-3015-4CE1-A2A1-985C6FAD22C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7" name="AutoShape 3">
          <a:extLst>
            <a:ext uri="{FF2B5EF4-FFF2-40B4-BE49-F238E27FC236}">
              <a16:creationId xmlns:a16="http://schemas.microsoft.com/office/drawing/2014/main" id="{BF4F8E29-7727-44D3-AA67-0AA71EDC95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8" name="AutoShape 3">
          <a:extLst>
            <a:ext uri="{FF2B5EF4-FFF2-40B4-BE49-F238E27FC236}">
              <a16:creationId xmlns:a16="http://schemas.microsoft.com/office/drawing/2014/main" id="{0D9D838A-1CC4-4812-BFF1-7FB6B72DDB5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09" name="AutoShape 3">
          <a:extLst>
            <a:ext uri="{FF2B5EF4-FFF2-40B4-BE49-F238E27FC236}">
              <a16:creationId xmlns:a16="http://schemas.microsoft.com/office/drawing/2014/main" id="{DDE64B95-FD8F-437E-BB64-7D1436E95F4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103</xdr:row>
      <xdr:rowOff>0</xdr:rowOff>
    </xdr:from>
    <xdr:ext cx="304800" cy="304800"/>
    <xdr:sp macro="" textlink="">
      <xdr:nvSpPr>
        <xdr:cNvPr id="710" name="AutoShape 3">
          <a:extLst>
            <a:ext uri="{FF2B5EF4-FFF2-40B4-BE49-F238E27FC236}">
              <a16:creationId xmlns:a16="http://schemas.microsoft.com/office/drawing/2014/main" id="{EBC8EA4A-9C12-4082-9D67-4CB91719853D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103</xdr:row>
      <xdr:rowOff>0</xdr:rowOff>
    </xdr:from>
    <xdr:ext cx="304800" cy="304800"/>
    <xdr:sp macro="" textlink="">
      <xdr:nvSpPr>
        <xdr:cNvPr id="711" name="AutoShape 3">
          <a:extLst>
            <a:ext uri="{FF2B5EF4-FFF2-40B4-BE49-F238E27FC236}">
              <a16:creationId xmlns:a16="http://schemas.microsoft.com/office/drawing/2014/main" id="{6B82D88C-4104-41B4-AD79-E42AD74E9C0C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103</xdr:row>
      <xdr:rowOff>0</xdr:rowOff>
    </xdr:from>
    <xdr:ext cx="304800" cy="304800"/>
    <xdr:sp macro="" textlink="">
      <xdr:nvSpPr>
        <xdr:cNvPr id="712" name="AutoShape 3">
          <a:extLst>
            <a:ext uri="{FF2B5EF4-FFF2-40B4-BE49-F238E27FC236}">
              <a16:creationId xmlns:a16="http://schemas.microsoft.com/office/drawing/2014/main" id="{5F87CAB3-32AE-48F3-AD66-5BBFDA17AE7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103</xdr:row>
      <xdr:rowOff>0</xdr:rowOff>
    </xdr:from>
    <xdr:ext cx="304800" cy="304800"/>
    <xdr:sp macro="" textlink="">
      <xdr:nvSpPr>
        <xdr:cNvPr id="713" name="AutoShape 3">
          <a:extLst>
            <a:ext uri="{FF2B5EF4-FFF2-40B4-BE49-F238E27FC236}">
              <a16:creationId xmlns:a16="http://schemas.microsoft.com/office/drawing/2014/main" id="{68D86958-3963-4615-AF20-7DABE7CED35F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103</xdr:row>
      <xdr:rowOff>0</xdr:rowOff>
    </xdr:from>
    <xdr:ext cx="304800" cy="303119"/>
    <xdr:sp macro="" textlink="">
      <xdr:nvSpPr>
        <xdr:cNvPr id="714" name="AutoShape 2">
          <a:extLst>
            <a:ext uri="{FF2B5EF4-FFF2-40B4-BE49-F238E27FC236}">
              <a16:creationId xmlns:a16="http://schemas.microsoft.com/office/drawing/2014/main" id="{913028B3-666F-4FBB-A0E0-9B28A42C7FB8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7394029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15" name="AutoShape 3">
          <a:extLst>
            <a:ext uri="{FF2B5EF4-FFF2-40B4-BE49-F238E27FC236}">
              <a16:creationId xmlns:a16="http://schemas.microsoft.com/office/drawing/2014/main" id="{598FBB47-C4CC-4387-89D4-1D3DB284A74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16" name="AutoShape 3">
          <a:extLst>
            <a:ext uri="{FF2B5EF4-FFF2-40B4-BE49-F238E27FC236}">
              <a16:creationId xmlns:a16="http://schemas.microsoft.com/office/drawing/2014/main" id="{188F8817-FA21-41B8-8A9D-6349BF9C981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17" name="AutoShape 3">
          <a:extLst>
            <a:ext uri="{FF2B5EF4-FFF2-40B4-BE49-F238E27FC236}">
              <a16:creationId xmlns:a16="http://schemas.microsoft.com/office/drawing/2014/main" id="{BE11018F-5742-4032-85D0-ED27907446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18" name="AutoShape 3">
          <a:extLst>
            <a:ext uri="{FF2B5EF4-FFF2-40B4-BE49-F238E27FC236}">
              <a16:creationId xmlns:a16="http://schemas.microsoft.com/office/drawing/2014/main" id="{2FA0B347-FA70-4C58-AD9B-E7249CA9C1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19" name="AutoShape 3">
          <a:extLst>
            <a:ext uri="{FF2B5EF4-FFF2-40B4-BE49-F238E27FC236}">
              <a16:creationId xmlns:a16="http://schemas.microsoft.com/office/drawing/2014/main" id="{32E43718-7F8B-4D88-9B6D-2C5190D7B4E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20" name="AutoShape 3">
          <a:extLst>
            <a:ext uri="{FF2B5EF4-FFF2-40B4-BE49-F238E27FC236}">
              <a16:creationId xmlns:a16="http://schemas.microsoft.com/office/drawing/2014/main" id="{BED7B8EE-BBA1-4F81-8598-F078F1A2553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21" name="AutoShape 3">
          <a:extLst>
            <a:ext uri="{FF2B5EF4-FFF2-40B4-BE49-F238E27FC236}">
              <a16:creationId xmlns:a16="http://schemas.microsoft.com/office/drawing/2014/main" id="{DBFA5C28-034A-4F6C-BCC5-98835B06902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722" name="AutoShape 3">
          <a:extLst>
            <a:ext uri="{FF2B5EF4-FFF2-40B4-BE49-F238E27FC236}">
              <a16:creationId xmlns:a16="http://schemas.microsoft.com/office/drawing/2014/main" id="{877E6DCC-12F5-45B3-B054-4BAA85D29BA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7394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3" name="AutoShape 3">
          <a:extLst>
            <a:ext uri="{FF2B5EF4-FFF2-40B4-BE49-F238E27FC236}">
              <a16:creationId xmlns:a16="http://schemas.microsoft.com/office/drawing/2014/main" id="{C5D34559-CCD6-4ECE-B9CD-4B41EA78B26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4" name="AutoShape 3">
          <a:extLst>
            <a:ext uri="{FF2B5EF4-FFF2-40B4-BE49-F238E27FC236}">
              <a16:creationId xmlns:a16="http://schemas.microsoft.com/office/drawing/2014/main" id="{A3CBBE57-4C5F-4196-89AD-524E01575AA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5" name="AutoShape 3">
          <a:extLst>
            <a:ext uri="{FF2B5EF4-FFF2-40B4-BE49-F238E27FC236}">
              <a16:creationId xmlns:a16="http://schemas.microsoft.com/office/drawing/2014/main" id="{C7FCA414-04F8-4A7E-8731-664AC3895A6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6" name="AutoShape 3">
          <a:extLst>
            <a:ext uri="{FF2B5EF4-FFF2-40B4-BE49-F238E27FC236}">
              <a16:creationId xmlns:a16="http://schemas.microsoft.com/office/drawing/2014/main" id="{73BC3018-8A4B-49F9-B701-0AFC4354D5E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7" name="AutoShape 3">
          <a:extLst>
            <a:ext uri="{FF2B5EF4-FFF2-40B4-BE49-F238E27FC236}">
              <a16:creationId xmlns:a16="http://schemas.microsoft.com/office/drawing/2014/main" id="{D86B6266-2AD6-4012-9503-F3BA6397AE6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28" name="AutoShape 3">
          <a:extLst>
            <a:ext uri="{FF2B5EF4-FFF2-40B4-BE49-F238E27FC236}">
              <a16:creationId xmlns:a16="http://schemas.microsoft.com/office/drawing/2014/main" id="{5848D014-D40C-4DB7-8EEE-51A5591CD0D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105</xdr:row>
      <xdr:rowOff>0</xdr:rowOff>
    </xdr:from>
    <xdr:ext cx="304800" cy="304800"/>
    <xdr:sp macro="" textlink="">
      <xdr:nvSpPr>
        <xdr:cNvPr id="729" name="AutoShape 3">
          <a:extLst>
            <a:ext uri="{FF2B5EF4-FFF2-40B4-BE49-F238E27FC236}">
              <a16:creationId xmlns:a16="http://schemas.microsoft.com/office/drawing/2014/main" id="{F104E16A-703B-4BCE-B8C0-42CBFD3F7F9F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105</xdr:row>
      <xdr:rowOff>0</xdr:rowOff>
    </xdr:from>
    <xdr:ext cx="304800" cy="304800"/>
    <xdr:sp macro="" textlink="">
      <xdr:nvSpPr>
        <xdr:cNvPr id="730" name="AutoShape 3">
          <a:extLst>
            <a:ext uri="{FF2B5EF4-FFF2-40B4-BE49-F238E27FC236}">
              <a16:creationId xmlns:a16="http://schemas.microsoft.com/office/drawing/2014/main" id="{8702F1FD-8F10-4CA2-A0C7-9A4FD17C5FC8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105</xdr:row>
      <xdr:rowOff>0</xdr:rowOff>
    </xdr:from>
    <xdr:ext cx="304800" cy="304800"/>
    <xdr:sp macro="" textlink="">
      <xdr:nvSpPr>
        <xdr:cNvPr id="731" name="AutoShape 3">
          <a:extLst>
            <a:ext uri="{FF2B5EF4-FFF2-40B4-BE49-F238E27FC236}">
              <a16:creationId xmlns:a16="http://schemas.microsoft.com/office/drawing/2014/main" id="{F7C10533-A1A2-46C4-8443-DA09AA0DE4DD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105</xdr:row>
      <xdr:rowOff>0</xdr:rowOff>
    </xdr:from>
    <xdr:ext cx="304800" cy="304800"/>
    <xdr:sp macro="" textlink="">
      <xdr:nvSpPr>
        <xdr:cNvPr id="732" name="AutoShape 3">
          <a:extLst>
            <a:ext uri="{FF2B5EF4-FFF2-40B4-BE49-F238E27FC236}">
              <a16:creationId xmlns:a16="http://schemas.microsoft.com/office/drawing/2014/main" id="{2BD7A9D9-E763-47D4-B972-DC2874AE063A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105</xdr:row>
      <xdr:rowOff>0</xdr:rowOff>
    </xdr:from>
    <xdr:ext cx="304800" cy="303119"/>
    <xdr:sp macro="" textlink="">
      <xdr:nvSpPr>
        <xdr:cNvPr id="733" name="AutoShape 2">
          <a:extLst>
            <a:ext uri="{FF2B5EF4-FFF2-40B4-BE49-F238E27FC236}">
              <a16:creationId xmlns:a16="http://schemas.microsoft.com/office/drawing/2014/main" id="{C2FC0255-8985-44E1-8EB5-A9BB5EFBFC31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8884412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4" name="AutoShape 3">
          <a:extLst>
            <a:ext uri="{FF2B5EF4-FFF2-40B4-BE49-F238E27FC236}">
              <a16:creationId xmlns:a16="http://schemas.microsoft.com/office/drawing/2014/main" id="{069D24EE-8F9D-4879-80F4-3162ABF2FF1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5" name="AutoShape 3">
          <a:extLst>
            <a:ext uri="{FF2B5EF4-FFF2-40B4-BE49-F238E27FC236}">
              <a16:creationId xmlns:a16="http://schemas.microsoft.com/office/drawing/2014/main" id="{A50A4BD6-7969-422A-8A8B-CE5BA9422CE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6" name="AutoShape 3">
          <a:extLst>
            <a:ext uri="{FF2B5EF4-FFF2-40B4-BE49-F238E27FC236}">
              <a16:creationId xmlns:a16="http://schemas.microsoft.com/office/drawing/2014/main" id="{39B0CADA-CED4-47C1-9B38-DBA2A4969ED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7" name="AutoShape 3">
          <a:extLst>
            <a:ext uri="{FF2B5EF4-FFF2-40B4-BE49-F238E27FC236}">
              <a16:creationId xmlns:a16="http://schemas.microsoft.com/office/drawing/2014/main" id="{81573B0F-B70D-4D63-B27C-140C9D17196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8" name="AutoShape 3">
          <a:extLst>
            <a:ext uri="{FF2B5EF4-FFF2-40B4-BE49-F238E27FC236}">
              <a16:creationId xmlns:a16="http://schemas.microsoft.com/office/drawing/2014/main" id="{1D90645D-ECDA-4BBB-AAA9-6F8D274DC47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39" name="AutoShape 3">
          <a:extLst>
            <a:ext uri="{FF2B5EF4-FFF2-40B4-BE49-F238E27FC236}">
              <a16:creationId xmlns:a16="http://schemas.microsoft.com/office/drawing/2014/main" id="{1E09D49B-C51B-485B-9E80-0BBE05AD62D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40" name="AutoShape 3">
          <a:extLst>
            <a:ext uri="{FF2B5EF4-FFF2-40B4-BE49-F238E27FC236}">
              <a16:creationId xmlns:a16="http://schemas.microsoft.com/office/drawing/2014/main" id="{48FA0717-E031-4815-A466-0C4D4E008C8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741" name="AutoShape 3">
          <a:extLst>
            <a:ext uri="{FF2B5EF4-FFF2-40B4-BE49-F238E27FC236}">
              <a16:creationId xmlns:a16="http://schemas.microsoft.com/office/drawing/2014/main" id="{A5E76CBF-DCC1-4757-B122-988816B1D2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2" name="AutoShape 3">
          <a:extLst>
            <a:ext uri="{FF2B5EF4-FFF2-40B4-BE49-F238E27FC236}">
              <a16:creationId xmlns:a16="http://schemas.microsoft.com/office/drawing/2014/main" id="{F077C320-5073-44B2-9240-0DEE21F3A6B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3" name="AutoShape 3">
          <a:extLst>
            <a:ext uri="{FF2B5EF4-FFF2-40B4-BE49-F238E27FC236}">
              <a16:creationId xmlns:a16="http://schemas.microsoft.com/office/drawing/2014/main" id="{0D1E4E60-E937-47FA-8DD0-C1AC2FC0ADD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4" name="AutoShape 3">
          <a:extLst>
            <a:ext uri="{FF2B5EF4-FFF2-40B4-BE49-F238E27FC236}">
              <a16:creationId xmlns:a16="http://schemas.microsoft.com/office/drawing/2014/main" id="{F2A1F4AA-2323-400D-A844-B87EAB3D928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5" name="AutoShape 3">
          <a:extLst>
            <a:ext uri="{FF2B5EF4-FFF2-40B4-BE49-F238E27FC236}">
              <a16:creationId xmlns:a16="http://schemas.microsoft.com/office/drawing/2014/main" id="{E08E324C-2B30-4C68-A919-2802FD87E62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6" name="AutoShape 3">
          <a:extLst>
            <a:ext uri="{FF2B5EF4-FFF2-40B4-BE49-F238E27FC236}">
              <a16:creationId xmlns:a16="http://schemas.microsoft.com/office/drawing/2014/main" id="{57045B66-7980-4C0E-ACB9-102FD2C3598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47" name="AutoShape 3">
          <a:extLst>
            <a:ext uri="{FF2B5EF4-FFF2-40B4-BE49-F238E27FC236}">
              <a16:creationId xmlns:a16="http://schemas.microsoft.com/office/drawing/2014/main" id="{519D954A-EF06-4D4B-9C08-848608ED698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107</xdr:row>
      <xdr:rowOff>0</xdr:rowOff>
    </xdr:from>
    <xdr:ext cx="304800" cy="304800"/>
    <xdr:sp macro="" textlink="">
      <xdr:nvSpPr>
        <xdr:cNvPr id="748" name="AutoShape 3">
          <a:extLst>
            <a:ext uri="{FF2B5EF4-FFF2-40B4-BE49-F238E27FC236}">
              <a16:creationId xmlns:a16="http://schemas.microsoft.com/office/drawing/2014/main" id="{2D486336-A507-4272-955A-8FA527846015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107</xdr:row>
      <xdr:rowOff>0</xdr:rowOff>
    </xdr:from>
    <xdr:ext cx="304800" cy="304800"/>
    <xdr:sp macro="" textlink="">
      <xdr:nvSpPr>
        <xdr:cNvPr id="749" name="AutoShape 3">
          <a:extLst>
            <a:ext uri="{FF2B5EF4-FFF2-40B4-BE49-F238E27FC236}">
              <a16:creationId xmlns:a16="http://schemas.microsoft.com/office/drawing/2014/main" id="{8104FC66-24DD-45AA-B497-D26C01A8CB28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107</xdr:row>
      <xdr:rowOff>0</xdr:rowOff>
    </xdr:from>
    <xdr:ext cx="304800" cy="304800"/>
    <xdr:sp macro="" textlink="">
      <xdr:nvSpPr>
        <xdr:cNvPr id="750" name="AutoShape 3">
          <a:extLst>
            <a:ext uri="{FF2B5EF4-FFF2-40B4-BE49-F238E27FC236}">
              <a16:creationId xmlns:a16="http://schemas.microsoft.com/office/drawing/2014/main" id="{0C61E1AD-BF20-4062-86B0-0FBBB7FC6EA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107</xdr:row>
      <xdr:rowOff>0</xdr:rowOff>
    </xdr:from>
    <xdr:ext cx="304800" cy="304800"/>
    <xdr:sp macro="" textlink="">
      <xdr:nvSpPr>
        <xdr:cNvPr id="751" name="AutoShape 3">
          <a:extLst>
            <a:ext uri="{FF2B5EF4-FFF2-40B4-BE49-F238E27FC236}">
              <a16:creationId xmlns:a16="http://schemas.microsoft.com/office/drawing/2014/main" id="{8B31F53E-013B-44A8-A0B4-8296DD80CB8F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107</xdr:row>
      <xdr:rowOff>0</xdr:rowOff>
    </xdr:from>
    <xdr:ext cx="304800" cy="303119"/>
    <xdr:sp macro="" textlink="">
      <xdr:nvSpPr>
        <xdr:cNvPr id="752" name="AutoShape 2">
          <a:extLst>
            <a:ext uri="{FF2B5EF4-FFF2-40B4-BE49-F238E27FC236}">
              <a16:creationId xmlns:a16="http://schemas.microsoft.com/office/drawing/2014/main" id="{42B19DD3-83A7-41CA-B730-A62B415947FA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8884412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3" name="AutoShape 3">
          <a:extLst>
            <a:ext uri="{FF2B5EF4-FFF2-40B4-BE49-F238E27FC236}">
              <a16:creationId xmlns:a16="http://schemas.microsoft.com/office/drawing/2014/main" id="{ABF5748A-0B8D-4CDC-942E-9B36ACD38E0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4" name="AutoShape 3">
          <a:extLst>
            <a:ext uri="{FF2B5EF4-FFF2-40B4-BE49-F238E27FC236}">
              <a16:creationId xmlns:a16="http://schemas.microsoft.com/office/drawing/2014/main" id="{94B5ECF6-BAB7-4695-937D-FC35428DBE5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5" name="AutoShape 3">
          <a:extLst>
            <a:ext uri="{FF2B5EF4-FFF2-40B4-BE49-F238E27FC236}">
              <a16:creationId xmlns:a16="http://schemas.microsoft.com/office/drawing/2014/main" id="{739F14F6-E015-4311-BF17-8303813752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6" name="AutoShape 3">
          <a:extLst>
            <a:ext uri="{FF2B5EF4-FFF2-40B4-BE49-F238E27FC236}">
              <a16:creationId xmlns:a16="http://schemas.microsoft.com/office/drawing/2014/main" id="{74CF285A-266F-43FD-A7AB-DED313B0DE5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7" name="AutoShape 3">
          <a:extLst>
            <a:ext uri="{FF2B5EF4-FFF2-40B4-BE49-F238E27FC236}">
              <a16:creationId xmlns:a16="http://schemas.microsoft.com/office/drawing/2014/main" id="{9B5F1EC1-D95F-4AF6-A800-DC3ED51AC2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8" name="AutoShape 3">
          <a:extLst>
            <a:ext uri="{FF2B5EF4-FFF2-40B4-BE49-F238E27FC236}">
              <a16:creationId xmlns:a16="http://schemas.microsoft.com/office/drawing/2014/main" id="{95BEA81E-BE78-4BC9-9DB4-6C66AACCBDD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59" name="AutoShape 3">
          <a:extLst>
            <a:ext uri="{FF2B5EF4-FFF2-40B4-BE49-F238E27FC236}">
              <a16:creationId xmlns:a16="http://schemas.microsoft.com/office/drawing/2014/main" id="{7A15FF62-8791-4A28-BC30-94C2CB19698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760" name="AutoShape 3">
          <a:extLst>
            <a:ext uri="{FF2B5EF4-FFF2-40B4-BE49-F238E27FC236}">
              <a16:creationId xmlns:a16="http://schemas.microsoft.com/office/drawing/2014/main" id="{C216751C-FEB5-4B60-9633-462C4E0029C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1" name="AutoShape 3">
          <a:extLst>
            <a:ext uri="{FF2B5EF4-FFF2-40B4-BE49-F238E27FC236}">
              <a16:creationId xmlns:a16="http://schemas.microsoft.com/office/drawing/2014/main" id="{25E65528-77C6-4521-BCA3-3900AAA92D7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2" name="AutoShape 3">
          <a:extLst>
            <a:ext uri="{FF2B5EF4-FFF2-40B4-BE49-F238E27FC236}">
              <a16:creationId xmlns:a16="http://schemas.microsoft.com/office/drawing/2014/main" id="{61095A14-EF3D-4FBC-B374-9150A0B805D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3" name="AutoShape 3">
          <a:extLst>
            <a:ext uri="{FF2B5EF4-FFF2-40B4-BE49-F238E27FC236}">
              <a16:creationId xmlns:a16="http://schemas.microsoft.com/office/drawing/2014/main" id="{A6F04BE2-438D-496A-8AB5-9BE62131A4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4" name="AutoShape 3">
          <a:extLst>
            <a:ext uri="{FF2B5EF4-FFF2-40B4-BE49-F238E27FC236}">
              <a16:creationId xmlns:a16="http://schemas.microsoft.com/office/drawing/2014/main" id="{DE368C5E-0A89-46B0-AC2E-ED15750DFDD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5" name="AutoShape 3">
          <a:extLst>
            <a:ext uri="{FF2B5EF4-FFF2-40B4-BE49-F238E27FC236}">
              <a16:creationId xmlns:a16="http://schemas.microsoft.com/office/drawing/2014/main" id="{1765D5D0-7D40-4A51-9736-C72D37FEC48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66" name="AutoShape 3">
          <a:extLst>
            <a:ext uri="{FF2B5EF4-FFF2-40B4-BE49-F238E27FC236}">
              <a16:creationId xmlns:a16="http://schemas.microsoft.com/office/drawing/2014/main" id="{E7790293-FE0C-4CEC-A5D4-84247579B3E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109</xdr:row>
      <xdr:rowOff>0</xdr:rowOff>
    </xdr:from>
    <xdr:ext cx="304800" cy="304800"/>
    <xdr:sp macro="" textlink="">
      <xdr:nvSpPr>
        <xdr:cNvPr id="767" name="AutoShape 3">
          <a:extLst>
            <a:ext uri="{FF2B5EF4-FFF2-40B4-BE49-F238E27FC236}">
              <a16:creationId xmlns:a16="http://schemas.microsoft.com/office/drawing/2014/main" id="{E6039063-F891-4A0F-9459-D0630DC8A896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109</xdr:row>
      <xdr:rowOff>0</xdr:rowOff>
    </xdr:from>
    <xdr:ext cx="304800" cy="304800"/>
    <xdr:sp macro="" textlink="">
      <xdr:nvSpPr>
        <xdr:cNvPr id="768" name="AutoShape 3">
          <a:extLst>
            <a:ext uri="{FF2B5EF4-FFF2-40B4-BE49-F238E27FC236}">
              <a16:creationId xmlns:a16="http://schemas.microsoft.com/office/drawing/2014/main" id="{FCCE1BE6-682B-4DA3-9737-5DBDE1BD215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109</xdr:row>
      <xdr:rowOff>0</xdr:rowOff>
    </xdr:from>
    <xdr:ext cx="304800" cy="304800"/>
    <xdr:sp macro="" textlink="">
      <xdr:nvSpPr>
        <xdr:cNvPr id="769" name="AutoShape 3">
          <a:extLst>
            <a:ext uri="{FF2B5EF4-FFF2-40B4-BE49-F238E27FC236}">
              <a16:creationId xmlns:a16="http://schemas.microsoft.com/office/drawing/2014/main" id="{5CE32C4F-6B87-4FEC-BF36-2F00904E4E2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109</xdr:row>
      <xdr:rowOff>0</xdr:rowOff>
    </xdr:from>
    <xdr:ext cx="304800" cy="304800"/>
    <xdr:sp macro="" textlink="">
      <xdr:nvSpPr>
        <xdr:cNvPr id="770" name="AutoShape 3">
          <a:extLst>
            <a:ext uri="{FF2B5EF4-FFF2-40B4-BE49-F238E27FC236}">
              <a16:creationId xmlns:a16="http://schemas.microsoft.com/office/drawing/2014/main" id="{94DD401B-09E6-4777-9294-72528DA5B3F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109</xdr:row>
      <xdr:rowOff>0</xdr:rowOff>
    </xdr:from>
    <xdr:ext cx="304800" cy="303119"/>
    <xdr:sp macro="" textlink="">
      <xdr:nvSpPr>
        <xdr:cNvPr id="771" name="AutoShape 2">
          <a:extLst>
            <a:ext uri="{FF2B5EF4-FFF2-40B4-BE49-F238E27FC236}">
              <a16:creationId xmlns:a16="http://schemas.microsoft.com/office/drawing/2014/main" id="{4BE466E0-0F42-44BF-B424-0CD14E6390AC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8884412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2" name="AutoShape 3">
          <a:extLst>
            <a:ext uri="{FF2B5EF4-FFF2-40B4-BE49-F238E27FC236}">
              <a16:creationId xmlns:a16="http://schemas.microsoft.com/office/drawing/2014/main" id="{88C352F0-0CD9-40BF-9772-F4CB926200C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3" name="AutoShape 3">
          <a:extLst>
            <a:ext uri="{FF2B5EF4-FFF2-40B4-BE49-F238E27FC236}">
              <a16:creationId xmlns:a16="http://schemas.microsoft.com/office/drawing/2014/main" id="{F59BB599-41B9-412E-A6AC-E22501CF9A1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4" name="AutoShape 3">
          <a:extLst>
            <a:ext uri="{FF2B5EF4-FFF2-40B4-BE49-F238E27FC236}">
              <a16:creationId xmlns:a16="http://schemas.microsoft.com/office/drawing/2014/main" id="{72671B24-6C54-4B9C-82BC-26F189FDC69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5" name="AutoShape 3">
          <a:extLst>
            <a:ext uri="{FF2B5EF4-FFF2-40B4-BE49-F238E27FC236}">
              <a16:creationId xmlns:a16="http://schemas.microsoft.com/office/drawing/2014/main" id="{4A5E4DD1-0C4F-4EBB-9E4C-DB4A64A526F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6" name="AutoShape 3">
          <a:extLst>
            <a:ext uri="{FF2B5EF4-FFF2-40B4-BE49-F238E27FC236}">
              <a16:creationId xmlns:a16="http://schemas.microsoft.com/office/drawing/2014/main" id="{1BEDDB52-BE06-4544-BF91-DBE8E8DB090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7" name="AutoShape 3">
          <a:extLst>
            <a:ext uri="{FF2B5EF4-FFF2-40B4-BE49-F238E27FC236}">
              <a16:creationId xmlns:a16="http://schemas.microsoft.com/office/drawing/2014/main" id="{30B3D441-468A-4CB8-A826-25850DE6D36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8" name="AutoShape 3">
          <a:extLst>
            <a:ext uri="{FF2B5EF4-FFF2-40B4-BE49-F238E27FC236}">
              <a16:creationId xmlns:a16="http://schemas.microsoft.com/office/drawing/2014/main" id="{087D1EC8-CF38-4BD5-B50F-E225D3D75C1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779" name="AutoShape 3">
          <a:extLst>
            <a:ext uri="{FF2B5EF4-FFF2-40B4-BE49-F238E27FC236}">
              <a16:creationId xmlns:a16="http://schemas.microsoft.com/office/drawing/2014/main" id="{988A28F0-BE62-4DAD-B5A7-8319CFC1F72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0" name="AutoShape 3">
          <a:extLst>
            <a:ext uri="{FF2B5EF4-FFF2-40B4-BE49-F238E27FC236}">
              <a16:creationId xmlns:a16="http://schemas.microsoft.com/office/drawing/2014/main" id="{648BE9A4-14F1-4EB1-B493-E9B34600F33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1" name="AutoShape 3">
          <a:extLst>
            <a:ext uri="{FF2B5EF4-FFF2-40B4-BE49-F238E27FC236}">
              <a16:creationId xmlns:a16="http://schemas.microsoft.com/office/drawing/2014/main" id="{304FBFD7-B15E-4BF3-93C8-99BA408FAE1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2" name="AutoShape 3">
          <a:extLst>
            <a:ext uri="{FF2B5EF4-FFF2-40B4-BE49-F238E27FC236}">
              <a16:creationId xmlns:a16="http://schemas.microsoft.com/office/drawing/2014/main" id="{3DE3DB3A-36B7-4771-B4B7-BD925743A72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3" name="AutoShape 3">
          <a:extLst>
            <a:ext uri="{FF2B5EF4-FFF2-40B4-BE49-F238E27FC236}">
              <a16:creationId xmlns:a16="http://schemas.microsoft.com/office/drawing/2014/main" id="{1B3C1A67-554E-4B44-8BEA-A9A5CE7A44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4" name="AutoShape 3">
          <a:extLst>
            <a:ext uri="{FF2B5EF4-FFF2-40B4-BE49-F238E27FC236}">
              <a16:creationId xmlns:a16="http://schemas.microsoft.com/office/drawing/2014/main" id="{636C6E72-F9A9-4BF9-B9FC-A770DC24749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85" name="AutoShape 3">
          <a:extLst>
            <a:ext uri="{FF2B5EF4-FFF2-40B4-BE49-F238E27FC236}">
              <a16:creationId xmlns:a16="http://schemas.microsoft.com/office/drawing/2014/main" id="{1A10082E-3062-439B-8528-1BE99CB401D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111</xdr:row>
      <xdr:rowOff>0</xdr:rowOff>
    </xdr:from>
    <xdr:ext cx="304800" cy="304800"/>
    <xdr:sp macro="" textlink="">
      <xdr:nvSpPr>
        <xdr:cNvPr id="786" name="AutoShape 3">
          <a:extLst>
            <a:ext uri="{FF2B5EF4-FFF2-40B4-BE49-F238E27FC236}">
              <a16:creationId xmlns:a16="http://schemas.microsoft.com/office/drawing/2014/main" id="{2ACDA141-7369-464D-B59C-B65E788F3AE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111</xdr:row>
      <xdr:rowOff>0</xdr:rowOff>
    </xdr:from>
    <xdr:ext cx="304800" cy="304800"/>
    <xdr:sp macro="" textlink="">
      <xdr:nvSpPr>
        <xdr:cNvPr id="787" name="AutoShape 3">
          <a:extLst>
            <a:ext uri="{FF2B5EF4-FFF2-40B4-BE49-F238E27FC236}">
              <a16:creationId xmlns:a16="http://schemas.microsoft.com/office/drawing/2014/main" id="{BB1C194A-38BB-4B8B-BDB2-30139DA1F6C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111</xdr:row>
      <xdr:rowOff>0</xdr:rowOff>
    </xdr:from>
    <xdr:ext cx="304800" cy="304800"/>
    <xdr:sp macro="" textlink="">
      <xdr:nvSpPr>
        <xdr:cNvPr id="788" name="AutoShape 3">
          <a:extLst>
            <a:ext uri="{FF2B5EF4-FFF2-40B4-BE49-F238E27FC236}">
              <a16:creationId xmlns:a16="http://schemas.microsoft.com/office/drawing/2014/main" id="{9E325542-210A-487F-B22B-19E23213049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111</xdr:row>
      <xdr:rowOff>0</xdr:rowOff>
    </xdr:from>
    <xdr:ext cx="304800" cy="304800"/>
    <xdr:sp macro="" textlink="">
      <xdr:nvSpPr>
        <xdr:cNvPr id="789" name="AutoShape 3">
          <a:extLst>
            <a:ext uri="{FF2B5EF4-FFF2-40B4-BE49-F238E27FC236}">
              <a16:creationId xmlns:a16="http://schemas.microsoft.com/office/drawing/2014/main" id="{0639D9FB-EFE8-4193-A806-EA9E42FBC8BC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111</xdr:row>
      <xdr:rowOff>0</xdr:rowOff>
    </xdr:from>
    <xdr:ext cx="304800" cy="303119"/>
    <xdr:sp macro="" textlink="">
      <xdr:nvSpPr>
        <xdr:cNvPr id="790" name="AutoShape 2">
          <a:extLst>
            <a:ext uri="{FF2B5EF4-FFF2-40B4-BE49-F238E27FC236}">
              <a16:creationId xmlns:a16="http://schemas.microsoft.com/office/drawing/2014/main" id="{A410000F-F9A0-4E01-968E-3E291B87412C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8884412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1" name="AutoShape 3">
          <a:extLst>
            <a:ext uri="{FF2B5EF4-FFF2-40B4-BE49-F238E27FC236}">
              <a16:creationId xmlns:a16="http://schemas.microsoft.com/office/drawing/2014/main" id="{2D15451C-669F-42B5-8FD0-5D054C3714F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2" name="AutoShape 3">
          <a:extLst>
            <a:ext uri="{FF2B5EF4-FFF2-40B4-BE49-F238E27FC236}">
              <a16:creationId xmlns:a16="http://schemas.microsoft.com/office/drawing/2014/main" id="{F2AB9CB7-02DD-40CB-A96D-1464DF6F59E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3" name="AutoShape 3">
          <a:extLst>
            <a:ext uri="{FF2B5EF4-FFF2-40B4-BE49-F238E27FC236}">
              <a16:creationId xmlns:a16="http://schemas.microsoft.com/office/drawing/2014/main" id="{74D6BB8D-C3B1-4ECF-8923-82641D80E8F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4" name="AutoShape 3">
          <a:extLst>
            <a:ext uri="{FF2B5EF4-FFF2-40B4-BE49-F238E27FC236}">
              <a16:creationId xmlns:a16="http://schemas.microsoft.com/office/drawing/2014/main" id="{A1BF69F6-9644-4302-9B3F-F119557D41B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5" name="AutoShape 3">
          <a:extLst>
            <a:ext uri="{FF2B5EF4-FFF2-40B4-BE49-F238E27FC236}">
              <a16:creationId xmlns:a16="http://schemas.microsoft.com/office/drawing/2014/main" id="{608C86F3-996C-4F97-B5E2-E1E7C9E72A7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6" name="AutoShape 3">
          <a:extLst>
            <a:ext uri="{FF2B5EF4-FFF2-40B4-BE49-F238E27FC236}">
              <a16:creationId xmlns:a16="http://schemas.microsoft.com/office/drawing/2014/main" id="{F0B719E0-603B-42F6-B9D2-290480073A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7" name="AutoShape 3">
          <a:extLst>
            <a:ext uri="{FF2B5EF4-FFF2-40B4-BE49-F238E27FC236}">
              <a16:creationId xmlns:a16="http://schemas.microsoft.com/office/drawing/2014/main" id="{B200C119-D183-48AC-95AE-73D51441F3A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798" name="AutoShape 3">
          <a:extLst>
            <a:ext uri="{FF2B5EF4-FFF2-40B4-BE49-F238E27FC236}">
              <a16:creationId xmlns:a16="http://schemas.microsoft.com/office/drawing/2014/main" id="{3EFE017D-1C3E-4315-A597-AF25891552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799" name="AutoShape 3">
          <a:extLst>
            <a:ext uri="{FF2B5EF4-FFF2-40B4-BE49-F238E27FC236}">
              <a16:creationId xmlns:a16="http://schemas.microsoft.com/office/drawing/2014/main" id="{0B8FC208-C219-4982-8D29-812E305A51F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00" name="AutoShape 3">
          <a:extLst>
            <a:ext uri="{FF2B5EF4-FFF2-40B4-BE49-F238E27FC236}">
              <a16:creationId xmlns:a16="http://schemas.microsoft.com/office/drawing/2014/main" id="{34D94D8B-BB23-43B4-9D74-263AF8256B8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01" name="AutoShape 3">
          <a:extLst>
            <a:ext uri="{FF2B5EF4-FFF2-40B4-BE49-F238E27FC236}">
              <a16:creationId xmlns:a16="http://schemas.microsoft.com/office/drawing/2014/main" id="{67FF5967-9728-467A-BCF6-AA610604334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02" name="AutoShape 3">
          <a:extLst>
            <a:ext uri="{FF2B5EF4-FFF2-40B4-BE49-F238E27FC236}">
              <a16:creationId xmlns:a16="http://schemas.microsoft.com/office/drawing/2014/main" id="{122427AA-1DA5-4751-B4E9-02A0D0A206E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03" name="AutoShape 3">
          <a:extLst>
            <a:ext uri="{FF2B5EF4-FFF2-40B4-BE49-F238E27FC236}">
              <a16:creationId xmlns:a16="http://schemas.microsoft.com/office/drawing/2014/main" id="{5BD8947E-FFCF-4700-88E5-1AB13636D77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04" name="AutoShape 3">
          <a:extLst>
            <a:ext uri="{FF2B5EF4-FFF2-40B4-BE49-F238E27FC236}">
              <a16:creationId xmlns:a16="http://schemas.microsoft.com/office/drawing/2014/main" id="{A855B35F-D12E-4FD8-9F93-49464CFC1B8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113</xdr:row>
      <xdr:rowOff>0</xdr:rowOff>
    </xdr:from>
    <xdr:ext cx="304800" cy="304800"/>
    <xdr:sp macro="" textlink="">
      <xdr:nvSpPr>
        <xdr:cNvPr id="805" name="AutoShape 3">
          <a:extLst>
            <a:ext uri="{FF2B5EF4-FFF2-40B4-BE49-F238E27FC236}">
              <a16:creationId xmlns:a16="http://schemas.microsoft.com/office/drawing/2014/main" id="{E180DAA7-1771-49A3-8769-5600613AF165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113</xdr:row>
      <xdr:rowOff>0</xdr:rowOff>
    </xdr:from>
    <xdr:ext cx="304800" cy="304800"/>
    <xdr:sp macro="" textlink="">
      <xdr:nvSpPr>
        <xdr:cNvPr id="806" name="AutoShape 3">
          <a:extLst>
            <a:ext uri="{FF2B5EF4-FFF2-40B4-BE49-F238E27FC236}">
              <a16:creationId xmlns:a16="http://schemas.microsoft.com/office/drawing/2014/main" id="{3DE801D0-2FE6-4C00-941A-2722E57A6DBA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113</xdr:row>
      <xdr:rowOff>0</xdr:rowOff>
    </xdr:from>
    <xdr:ext cx="304800" cy="304800"/>
    <xdr:sp macro="" textlink="">
      <xdr:nvSpPr>
        <xdr:cNvPr id="807" name="AutoShape 3">
          <a:extLst>
            <a:ext uri="{FF2B5EF4-FFF2-40B4-BE49-F238E27FC236}">
              <a16:creationId xmlns:a16="http://schemas.microsoft.com/office/drawing/2014/main" id="{0730CE01-3C71-4DF4-A4A1-91FD35297C3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113</xdr:row>
      <xdr:rowOff>0</xdr:rowOff>
    </xdr:from>
    <xdr:ext cx="304800" cy="304800"/>
    <xdr:sp macro="" textlink="">
      <xdr:nvSpPr>
        <xdr:cNvPr id="808" name="AutoShape 3">
          <a:extLst>
            <a:ext uri="{FF2B5EF4-FFF2-40B4-BE49-F238E27FC236}">
              <a16:creationId xmlns:a16="http://schemas.microsoft.com/office/drawing/2014/main" id="{2F64BAFD-9206-41A3-9106-5ADB2E25F012}"/>
            </a:ext>
          </a:extLst>
        </xdr:cNvPr>
        <xdr:cNvSpPr>
          <a:spLocks noChangeAspect="1" noChangeArrowheads="1"/>
        </xdr:cNvSpPr>
      </xdr:nvSpPr>
      <xdr:spPr bwMode="auto">
        <a:xfrm>
          <a:off x="4101353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113</xdr:row>
      <xdr:rowOff>0</xdr:rowOff>
    </xdr:from>
    <xdr:ext cx="304800" cy="303119"/>
    <xdr:sp macro="" textlink="">
      <xdr:nvSpPr>
        <xdr:cNvPr id="809" name="AutoShape 2">
          <a:extLst>
            <a:ext uri="{FF2B5EF4-FFF2-40B4-BE49-F238E27FC236}">
              <a16:creationId xmlns:a16="http://schemas.microsoft.com/office/drawing/2014/main" id="{AE3485DE-91B6-440A-9138-95B0372DD434}"/>
            </a:ext>
          </a:extLst>
        </xdr:cNvPr>
        <xdr:cNvSpPr>
          <a:spLocks noChangeAspect="1" noChangeArrowheads="1"/>
        </xdr:cNvSpPr>
      </xdr:nvSpPr>
      <xdr:spPr bwMode="auto">
        <a:xfrm>
          <a:off x="2842932" y="38884412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0" name="AutoShape 3">
          <a:extLst>
            <a:ext uri="{FF2B5EF4-FFF2-40B4-BE49-F238E27FC236}">
              <a16:creationId xmlns:a16="http://schemas.microsoft.com/office/drawing/2014/main" id="{3A39915C-573C-4EFB-B152-BFCC439A13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1" name="AutoShape 3">
          <a:extLst>
            <a:ext uri="{FF2B5EF4-FFF2-40B4-BE49-F238E27FC236}">
              <a16:creationId xmlns:a16="http://schemas.microsoft.com/office/drawing/2014/main" id="{AE07C533-DAD3-4BE6-839D-701143DEEFD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2" name="AutoShape 3">
          <a:extLst>
            <a:ext uri="{FF2B5EF4-FFF2-40B4-BE49-F238E27FC236}">
              <a16:creationId xmlns:a16="http://schemas.microsoft.com/office/drawing/2014/main" id="{F85A9F9B-9531-4ACD-A98A-95348ED5DBE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3" name="AutoShape 3">
          <a:extLst>
            <a:ext uri="{FF2B5EF4-FFF2-40B4-BE49-F238E27FC236}">
              <a16:creationId xmlns:a16="http://schemas.microsoft.com/office/drawing/2014/main" id="{749A61CD-AE2F-4DD3-A3D5-E54E0CFDD9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4" name="AutoShape 3">
          <a:extLst>
            <a:ext uri="{FF2B5EF4-FFF2-40B4-BE49-F238E27FC236}">
              <a16:creationId xmlns:a16="http://schemas.microsoft.com/office/drawing/2014/main" id="{7DFBD179-2E68-4AE6-8AE3-2EF6EA1F3DE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5" name="AutoShape 3">
          <a:extLst>
            <a:ext uri="{FF2B5EF4-FFF2-40B4-BE49-F238E27FC236}">
              <a16:creationId xmlns:a16="http://schemas.microsoft.com/office/drawing/2014/main" id="{BA209DF3-E052-4E20-89EE-F326B431EFC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6" name="AutoShape 3">
          <a:extLst>
            <a:ext uri="{FF2B5EF4-FFF2-40B4-BE49-F238E27FC236}">
              <a16:creationId xmlns:a16="http://schemas.microsoft.com/office/drawing/2014/main" id="{DBF9A80C-98D5-452D-A633-E8567611AD5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817" name="AutoShape 3">
          <a:extLst>
            <a:ext uri="{FF2B5EF4-FFF2-40B4-BE49-F238E27FC236}">
              <a16:creationId xmlns:a16="http://schemas.microsoft.com/office/drawing/2014/main" id="{2E2B0191-E387-4EA3-90E0-84F8E5F651D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38884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18" name="AutoShape 3">
          <a:extLst>
            <a:ext uri="{FF2B5EF4-FFF2-40B4-BE49-F238E27FC236}">
              <a16:creationId xmlns:a16="http://schemas.microsoft.com/office/drawing/2014/main" id="{649950D1-D451-4FF3-9915-1C49735635F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19" name="AutoShape 3">
          <a:extLst>
            <a:ext uri="{FF2B5EF4-FFF2-40B4-BE49-F238E27FC236}">
              <a16:creationId xmlns:a16="http://schemas.microsoft.com/office/drawing/2014/main" id="{C890F4BC-36FE-42FB-A0E8-2FF8D245EC0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0" name="AutoShape 3">
          <a:extLst>
            <a:ext uri="{FF2B5EF4-FFF2-40B4-BE49-F238E27FC236}">
              <a16:creationId xmlns:a16="http://schemas.microsoft.com/office/drawing/2014/main" id="{E0C12537-2C21-467A-B304-F378B146DFB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1" name="AutoShape 3">
          <a:extLst>
            <a:ext uri="{FF2B5EF4-FFF2-40B4-BE49-F238E27FC236}">
              <a16:creationId xmlns:a16="http://schemas.microsoft.com/office/drawing/2014/main" id="{D05D7027-DB5E-40E1-AF96-4C333A4C7C6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2" name="AutoShape 3">
          <a:extLst>
            <a:ext uri="{FF2B5EF4-FFF2-40B4-BE49-F238E27FC236}">
              <a16:creationId xmlns:a16="http://schemas.microsoft.com/office/drawing/2014/main" id="{A7C8E79A-C596-4A49-B96C-06291E74AEB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3" name="AutoShape 3">
          <a:extLst>
            <a:ext uri="{FF2B5EF4-FFF2-40B4-BE49-F238E27FC236}">
              <a16:creationId xmlns:a16="http://schemas.microsoft.com/office/drawing/2014/main" id="{F0FE1B9F-6A90-48F3-9505-8883ED31C82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4" name="AutoShape 3">
          <a:extLst>
            <a:ext uri="{FF2B5EF4-FFF2-40B4-BE49-F238E27FC236}">
              <a16:creationId xmlns:a16="http://schemas.microsoft.com/office/drawing/2014/main" id="{B173B20C-7877-4A89-A9F8-46AC15D840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5" name="AutoShape 3">
          <a:extLst>
            <a:ext uri="{FF2B5EF4-FFF2-40B4-BE49-F238E27FC236}">
              <a16:creationId xmlns:a16="http://schemas.microsoft.com/office/drawing/2014/main" id="{265B8D2F-BCA4-4F61-9D18-00BDA4859AC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6" name="AutoShape 3">
          <a:extLst>
            <a:ext uri="{FF2B5EF4-FFF2-40B4-BE49-F238E27FC236}">
              <a16:creationId xmlns:a16="http://schemas.microsoft.com/office/drawing/2014/main" id="{60F7E94B-0844-4479-9363-767E4631495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7" name="AutoShape 3">
          <a:extLst>
            <a:ext uri="{FF2B5EF4-FFF2-40B4-BE49-F238E27FC236}">
              <a16:creationId xmlns:a16="http://schemas.microsoft.com/office/drawing/2014/main" id="{692EBC76-D3E6-4938-AA1F-EF6937626E7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8" name="AutoShape 3">
          <a:extLst>
            <a:ext uri="{FF2B5EF4-FFF2-40B4-BE49-F238E27FC236}">
              <a16:creationId xmlns:a16="http://schemas.microsoft.com/office/drawing/2014/main" id="{380AC6C6-0D8D-44BF-A6E4-376666BEC58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29" name="AutoShape 3">
          <a:extLst>
            <a:ext uri="{FF2B5EF4-FFF2-40B4-BE49-F238E27FC236}">
              <a16:creationId xmlns:a16="http://schemas.microsoft.com/office/drawing/2014/main" id="{E54AE8B4-F906-4EBD-878E-AA290F367B7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0" name="AutoShape 3">
          <a:extLst>
            <a:ext uri="{FF2B5EF4-FFF2-40B4-BE49-F238E27FC236}">
              <a16:creationId xmlns:a16="http://schemas.microsoft.com/office/drawing/2014/main" id="{BFD34E04-0B3A-4D1F-B1E9-9E09E95A211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1" name="AutoShape 3">
          <a:extLst>
            <a:ext uri="{FF2B5EF4-FFF2-40B4-BE49-F238E27FC236}">
              <a16:creationId xmlns:a16="http://schemas.microsoft.com/office/drawing/2014/main" id="{D26DD01A-F74F-483F-B496-A31E3E3BE2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2" name="AutoShape 3">
          <a:extLst>
            <a:ext uri="{FF2B5EF4-FFF2-40B4-BE49-F238E27FC236}">
              <a16:creationId xmlns:a16="http://schemas.microsoft.com/office/drawing/2014/main" id="{5E53207D-B6E5-40A9-93B4-61A6EC87284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3" name="AutoShape 3">
          <a:extLst>
            <a:ext uri="{FF2B5EF4-FFF2-40B4-BE49-F238E27FC236}">
              <a16:creationId xmlns:a16="http://schemas.microsoft.com/office/drawing/2014/main" id="{ABF77F2B-EADE-4336-AAAD-DF95333141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4" name="AutoShape 3">
          <a:extLst>
            <a:ext uri="{FF2B5EF4-FFF2-40B4-BE49-F238E27FC236}">
              <a16:creationId xmlns:a16="http://schemas.microsoft.com/office/drawing/2014/main" id="{EA31E114-99EC-4BEE-8DA9-CD9D9826B03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5" name="AutoShape 3">
          <a:extLst>
            <a:ext uri="{FF2B5EF4-FFF2-40B4-BE49-F238E27FC236}">
              <a16:creationId xmlns:a16="http://schemas.microsoft.com/office/drawing/2014/main" id="{BC950D64-AFD1-48B1-A967-CDBDDA3E747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6" name="AutoShape 3">
          <a:extLst>
            <a:ext uri="{FF2B5EF4-FFF2-40B4-BE49-F238E27FC236}">
              <a16:creationId xmlns:a16="http://schemas.microsoft.com/office/drawing/2014/main" id="{8683D8FB-9678-492A-9051-4DEC83DE1AF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7" name="AutoShape 3">
          <a:extLst>
            <a:ext uri="{FF2B5EF4-FFF2-40B4-BE49-F238E27FC236}">
              <a16:creationId xmlns:a16="http://schemas.microsoft.com/office/drawing/2014/main" id="{66C55F55-C5D1-4E78-82AF-93CC4145626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8" name="AutoShape 3">
          <a:extLst>
            <a:ext uri="{FF2B5EF4-FFF2-40B4-BE49-F238E27FC236}">
              <a16:creationId xmlns:a16="http://schemas.microsoft.com/office/drawing/2014/main" id="{A623B58E-73FF-4332-B744-413D6CDB0E5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39" name="AutoShape 3">
          <a:extLst>
            <a:ext uri="{FF2B5EF4-FFF2-40B4-BE49-F238E27FC236}">
              <a16:creationId xmlns:a16="http://schemas.microsoft.com/office/drawing/2014/main" id="{7B94490C-00DE-42EA-A6CB-A0356F53413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0" name="AutoShape 3">
          <a:extLst>
            <a:ext uri="{FF2B5EF4-FFF2-40B4-BE49-F238E27FC236}">
              <a16:creationId xmlns:a16="http://schemas.microsoft.com/office/drawing/2014/main" id="{C6D4DA22-9A1D-4548-B96C-E5ADEA2BA7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1" name="AutoShape 3">
          <a:extLst>
            <a:ext uri="{FF2B5EF4-FFF2-40B4-BE49-F238E27FC236}">
              <a16:creationId xmlns:a16="http://schemas.microsoft.com/office/drawing/2014/main" id="{01CB6CA4-8BDD-4D75-92EE-3A14A37F9A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2" name="AutoShape 3">
          <a:extLst>
            <a:ext uri="{FF2B5EF4-FFF2-40B4-BE49-F238E27FC236}">
              <a16:creationId xmlns:a16="http://schemas.microsoft.com/office/drawing/2014/main" id="{C674EF58-A10E-4067-B764-6FA41016C23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3" name="AutoShape 3">
          <a:extLst>
            <a:ext uri="{FF2B5EF4-FFF2-40B4-BE49-F238E27FC236}">
              <a16:creationId xmlns:a16="http://schemas.microsoft.com/office/drawing/2014/main" id="{7F247C36-6950-4519-995E-CC144E1A301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4" name="AutoShape 3">
          <a:extLst>
            <a:ext uri="{FF2B5EF4-FFF2-40B4-BE49-F238E27FC236}">
              <a16:creationId xmlns:a16="http://schemas.microsoft.com/office/drawing/2014/main" id="{9585B58C-CB41-48BB-816A-BB12BEEF13F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5" name="AutoShape 3">
          <a:extLst>
            <a:ext uri="{FF2B5EF4-FFF2-40B4-BE49-F238E27FC236}">
              <a16:creationId xmlns:a16="http://schemas.microsoft.com/office/drawing/2014/main" id="{8F079B2C-F879-4CCC-98BC-EAE1B3EE2BE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6" name="AutoShape 3">
          <a:extLst>
            <a:ext uri="{FF2B5EF4-FFF2-40B4-BE49-F238E27FC236}">
              <a16:creationId xmlns:a16="http://schemas.microsoft.com/office/drawing/2014/main" id="{250D9B9F-7A77-4E9F-B60A-90CE6D57B95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847" name="AutoShape 3">
          <a:extLst>
            <a:ext uri="{FF2B5EF4-FFF2-40B4-BE49-F238E27FC236}">
              <a16:creationId xmlns:a16="http://schemas.microsoft.com/office/drawing/2014/main" id="{15BB278F-7A24-4458-961D-20F903C1C29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705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48" name="AutoShape 3">
          <a:extLst>
            <a:ext uri="{FF2B5EF4-FFF2-40B4-BE49-F238E27FC236}">
              <a16:creationId xmlns:a16="http://schemas.microsoft.com/office/drawing/2014/main" id="{0E5170BE-4292-4ECB-998D-0B7ACB31461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49" name="AutoShape 3">
          <a:extLst>
            <a:ext uri="{FF2B5EF4-FFF2-40B4-BE49-F238E27FC236}">
              <a16:creationId xmlns:a16="http://schemas.microsoft.com/office/drawing/2014/main" id="{EC75DDAD-8F17-40E5-9F36-C4AF5D1B691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0" name="AutoShape 3">
          <a:extLst>
            <a:ext uri="{FF2B5EF4-FFF2-40B4-BE49-F238E27FC236}">
              <a16:creationId xmlns:a16="http://schemas.microsoft.com/office/drawing/2014/main" id="{C06B2BDB-5D0B-443A-ABA2-6D7648CC0A4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1" name="AutoShape 3">
          <a:extLst>
            <a:ext uri="{FF2B5EF4-FFF2-40B4-BE49-F238E27FC236}">
              <a16:creationId xmlns:a16="http://schemas.microsoft.com/office/drawing/2014/main" id="{8E187B05-0ED2-430B-A853-8C843D549E6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2" name="AutoShape 3">
          <a:extLst>
            <a:ext uri="{FF2B5EF4-FFF2-40B4-BE49-F238E27FC236}">
              <a16:creationId xmlns:a16="http://schemas.microsoft.com/office/drawing/2014/main" id="{F94A4931-00F1-4A79-AE7A-0F648B25271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3" name="AutoShape 3">
          <a:extLst>
            <a:ext uri="{FF2B5EF4-FFF2-40B4-BE49-F238E27FC236}">
              <a16:creationId xmlns:a16="http://schemas.microsoft.com/office/drawing/2014/main" id="{27DFFEC0-7752-4B72-8E0F-A06CFA14062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121</xdr:row>
      <xdr:rowOff>0</xdr:rowOff>
    </xdr:from>
    <xdr:ext cx="304800" cy="303119"/>
    <xdr:sp macro="" textlink="">
      <xdr:nvSpPr>
        <xdr:cNvPr id="854" name="AutoShape 2">
          <a:extLst>
            <a:ext uri="{FF2B5EF4-FFF2-40B4-BE49-F238E27FC236}">
              <a16:creationId xmlns:a16="http://schemas.microsoft.com/office/drawing/2014/main" id="{633BEF61-4C59-45A4-B008-B136AED04223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2414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5" name="AutoShape 3">
          <a:extLst>
            <a:ext uri="{FF2B5EF4-FFF2-40B4-BE49-F238E27FC236}">
              <a16:creationId xmlns:a16="http://schemas.microsoft.com/office/drawing/2014/main" id="{807091ED-EB83-4B52-A04A-84820863371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6" name="AutoShape 3">
          <a:extLst>
            <a:ext uri="{FF2B5EF4-FFF2-40B4-BE49-F238E27FC236}">
              <a16:creationId xmlns:a16="http://schemas.microsoft.com/office/drawing/2014/main" id="{6B2E200E-6DCF-467E-AC50-3D1D114F03F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7" name="AutoShape 3">
          <a:extLst>
            <a:ext uri="{FF2B5EF4-FFF2-40B4-BE49-F238E27FC236}">
              <a16:creationId xmlns:a16="http://schemas.microsoft.com/office/drawing/2014/main" id="{7E2824DB-3F91-43B7-B2A6-DED8F406FE9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8" name="AutoShape 3">
          <a:extLst>
            <a:ext uri="{FF2B5EF4-FFF2-40B4-BE49-F238E27FC236}">
              <a16:creationId xmlns:a16="http://schemas.microsoft.com/office/drawing/2014/main" id="{F08D7231-A595-4ACD-8AF9-4C6AC8C6773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59" name="AutoShape 3">
          <a:extLst>
            <a:ext uri="{FF2B5EF4-FFF2-40B4-BE49-F238E27FC236}">
              <a16:creationId xmlns:a16="http://schemas.microsoft.com/office/drawing/2014/main" id="{2ED381D3-BFBF-4DDA-8A1E-B81A29906DA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60" name="AutoShape 3">
          <a:extLst>
            <a:ext uri="{FF2B5EF4-FFF2-40B4-BE49-F238E27FC236}">
              <a16:creationId xmlns:a16="http://schemas.microsoft.com/office/drawing/2014/main" id="{9B9C9726-A89B-4E18-809B-6407E167F08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61" name="AutoShape 3">
          <a:extLst>
            <a:ext uri="{FF2B5EF4-FFF2-40B4-BE49-F238E27FC236}">
              <a16:creationId xmlns:a16="http://schemas.microsoft.com/office/drawing/2014/main" id="{F9818760-BDCA-4E43-9190-409E1A5AF6E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862" name="AutoShape 3">
          <a:extLst>
            <a:ext uri="{FF2B5EF4-FFF2-40B4-BE49-F238E27FC236}">
              <a16:creationId xmlns:a16="http://schemas.microsoft.com/office/drawing/2014/main" id="{C0D0D970-6C97-4B5A-A0D3-F02C5B65C7F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2414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3" name="AutoShape 3">
          <a:extLst>
            <a:ext uri="{FF2B5EF4-FFF2-40B4-BE49-F238E27FC236}">
              <a16:creationId xmlns:a16="http://schemas.microsoft.com/office/drawing/2014/main" id="{3F945927-209F-4EA4-AF95-62CC654822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4" name="AutoShape 3">
          <a:extLst>
            <a:ext uri="{FF2B5EF4-FFF2-40B4-BE49-F238E27FC236}">
              <a16:creationId xmlns:a16="http://schemas.microsoft.com/office/drawing/2014/main" id="{CD361B7C-2CE1-46DF-BB75-B8C4A6E637D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5" name="AutoShape 3">
          <a:extLst>
            <a:ext uri="{FF2B5EF4-FFF2-40B4-BE49-F238E27FC236}">
              <a16:creationId xmlns:a16="http://schemas.microsoft.com/office/drawing/2014/main" id="{7232582E-D707-4C3A-8B5C-8CB01D14355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6" name="AutoShape 3">
          <a:extLst>
            <a:ext uri="{FF2B5EF4-FFF2-40B4-BE49-F238E27FC236}">
              <a16:creationId xmlns:a16="http://schemas.microsoft.com/office/drawing/2014/main" id="{CFFD29D8-8AE7-4958-B01A-C9DFC124824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7" name="AutoShape 3">
          <a:extLst>
            <a:ext uri="{FF2B5EF4-FFF2-40B4-BE49-F238E27FC236}">
              <a16:creationId xmlns:a16="http://schemas.microsoft.com/office/drawing/2014/main" id="{50FA6D01-B951-47B7-9ADB-41A2E6DEEEB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8" name="AutoShape 3">
          <a:extLst>
            <a:ext uri="{FF2B5EF4-FFF2-40B4-BE49-F238E27FC236}">
              <a16:creationId xmlns:a16="http://schemas.microsoft.com/office/drawing/2014/main" id="{2DCE099A-D13B-40E4-9C09-40714010EDF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69" name="AutoShape 3">
          <a:extLst>
            <a:ext uri="{FF2B5EF4-FFF2-40B4-BE49-F238E27FC236}">
              <a16:creationId xmlns:a16="http://schemas.microsoft.com/office/drawing/2014/main" id="{4FFBFE99-3C69-4E34-972C-0CD824EA74E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0" name="AutoShape 3">
          <a:extLst>
            <a:ext uri="{FF2B5EF4-FFF2-40B4-BE49-F238E27FC236}">
              <a16:creationId xmlns:a16="http://schemas.microsoft.com/office/drawing/2014/main" id="{37E7C19B-FFF8-4133-A0E3-E50910272DA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1" name="AutoShape 3">
          <a:extLst>
            <a:ext uri="{FF2B5EF4-FFF2-40B4-BE49-F238E27FC236}">
              <a16:creationId xmlns:a16="http://schemas.microsoft.com/office/drawing/2014/main" id="{4366A434-E7D0-4D8A-8E29-C6A2E9659A3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2" name="AutoShape 3">
          <a:extLst>
            <a:ext uri="{FF2B5EF4-FFF2-40B4-BE49-F238E27FC236}">
              <a16:creationId xmlns:a16="http://schemas.microsoft.com/office/drawing/2014/main" id="{FB8823E0-E947-4557-9F0F-B2AB156CBCE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3" name="AutoShape 3">
          <a:extLst>
            <a:ext uri="{FF2B5EF4-FFF2-40B4-BE49-F238E27FC236}">
              <a16:creationId xmlns:a16="http://schemas.microsoft.com/office/drawing/2014/main" id="{C585A282-5F67-4D4E-933F-BEB239FAAC8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4" name="AutoShape 3">
          <a:extLst>
            <a:ext uri="{FF2B5EF4-FFF2-40B4-BE49-F238E27FC236}">
              <a16:creationId xmlns:a16="http://schemas.microsoft.com/office/drawing/2014/main" id="{F3CF2ADB-F903-443E-B08F-24B44348A44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5" name="AutoShape 3">
          <a:extLst>
            <a:ext uri="{FF2B5EF4-FFF2-40B4-BE49-F238E27FC236}">
              <a16:creationId xmlns:a16="http://schemas.microsoft.com/office/drawing/2014/main" id="{5574EFC9-0575-46BF-88C6-E2EA6366D81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6" name="AutoShape 3">
          <a:extLst>
            <a:ext uri="{FF2B5EF4-FFF2-40B4-BE49-F238E27FC236}">
              <a16:creationId xmlns:a16="http://schemas.microsoft.com/office/drawing/2014/main" id="{CEBC532D-E20A-4CD3-BB79-F03C1ED704D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7" name="AutoShape 3">
          <a:extLst>
            <a:ext uri="{FF2B5EF4-FFF2-40B4-BE49-F238E27FC236}">
              <a16:creationId xmlns:a16="http://schemas.microsoft.com/office/drawing/2014/main" id="{65437072-8894-48FB-869C-664E458B325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8" name="AutoShape 3">
          <a:extLst>
            <a:ext uri="{FF2B5EF4-FFF2-40B4-BE49-F238E27FC236}">
              <a16:creationId xmlns:a16="http://schemas.microsoft.com/office/drawing/2014/main" id="{9ABF2C9A-4D68-467C-9D7A-801EB93F44D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79" name="AutoShape 3">
          <a:extLst>
            <a:ext uri="{FF2B5EF4-FFF2-40B4-BE49-F238E27FC236}">
              <a16:creationId xmlns:a16="http://schemas.microsoft.com/office/drawing/2014/main" id="{CC009840-D0E3-4967-AB48-93337E26A3E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0" name="AutoShape 3">
          <a:extLst>
            <a:ext uri="{FF2B5EF4-FFF2-40B4-BE49-F238E27FC236}">
              <a16:creationId xmlns:a16="http://schemas.microsoft.com/office/drawing/2014/main" id="{99EAF731-ABD2-4F0E-968F-D6242A04273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1" name="AutoShape 3">
          <a:extLst>
            <a:ext uri="{FF2B5EF4-FFF2-40B4-BE49-F238E27FC236}">
              <a16:creationId xmlns:a16="http://schemas.microsoft.com/office/drawing/2014/main" id="{8E2F5760-9A03-4E11-9331-3A215FF922B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2" name="AutoShape 3">
          <a:extLst>
            <a:ext uri="{FF2B5EF4-FFF2-40B4-BE49-F238E27FC236}">
              <a16:creationId xmlns:a16="http://schemas.microsoft.com/office/drawing/2014/main" id="{86647484-88C6-494F-9DBB-CF1788C7498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3" name="AutoShape 3">
          <a:extLst>
            <a:ext uri="{FF2B5EF4-FFF2-40B4-BE49-F238E27FC236}">
              <a16:creationId xmlns:a16="http://schemas.microsoft.com/office/drawing/2014/main" id="{A6C919F3-36F7-4157-9C31-D1D060A7FE7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4" name="AutoShape 3">
          <a:extLst>
            <a:ext uri="{FF2B5EF4-FFF2-40B4-BE49-F238E27FC236}">
              <a16:creationId xmlns:a16="http://schemas.microsoft.com/office/drawing/2014/main" id="{E8D19064-DC24-472B-B411-11B3302F68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5" name="AutoShape 3">
          <a:extLst>
            <a:ext uri="{FF2B5EF4-FFF2-40B4-BE49-F238E27FC236}">
              <a16:creationId xmlns:a16="http://schemas.microsoft.com/office/drawing/2014/main" id="{6B7573DF-6A23-4CA7-89D2-0ABABB79F56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6" name="AutoShape 3">
          <a:extLst>
            <a:ext uri="{FF2B5EF4-FFF2-40B4-BE49-F238E27FC236}">
              <a16:creationId xmlns:a16="http://schemas.microsoft.com/office/drawing/2014/main" id="{29F73918-C130-46D6-B812-73CC52F502C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7" name="AutoShape 3">
          <a:extLst>
            <a:ext uri="{FF2B5EF4-FFF2-40B4-BE49-F238E27FC236}">
              <a16:creationId xmlns:a16="http://schemas.microsoft.com/office/drawing/2014/main" id="{14C7719B-0A3D-4063-BFF3-A4B4A268CB8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8" name="AutoShape 3">
          <a:extLst>
            <a:ext uri="{FF2B5EF4-FFF2-40B4-BE49-F238E27FC236}">
              <a16:creationId xmlns:a16="http://schemas.microsoft.com/office/drawing/2014/main" id="{6C22B38F-4BBC-4E65-8B6C-A753A6E970A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89" name="AutoShape 3">
          <a:extLst>
            <a:ext uri="{FF2B5EF4-FFF2-40B4-BE49-F238E27FC236}">
              <a16:creationId xmlns:a16="http://schemas.microsoft.com/office/drawing/2014/main" id="{2D64978A-099E-42BA-9FC6-A38D832E9FE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0" name="AutoShape 3">
          <a:extLst>
            <a:ext uri="{FF2B5EF4-FFF2-40B4-BE49-F238E27FC236}">
              <a16:creationId xmlns:a16="http://schemas.microsoft.com/office/drawing/2014/main" id="{D8D12F7F-3A71-444B-AAF7-53FCC65657E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1" name="AutoShape 3">
          <a:extLst>
            <a:ext uri="{FF2B5EF4-FFF2-40B4-BE49-F238E27FC236}">
              <a16:creationId xmlns:a16="http://schemas.microsoft.com/office/drawing/2014/main" id="{B3ADFCCF-970E-4156-84F4-A203442FE8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2" name="AutoShape 3">
          <a:extLst>
            <a:ext uri="{FF2B5EF4-FFF2-40B4-BE49-F238E27FC236}">
              <a16:creationId xmlns:a16="http://schemas.microsoft.com/office/drawing/2014/main" id="{8161A8B4-7846-4AEC-8D78-2C54089E9DD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3" name="AutoShape 3">
          <a:extLst>
            <a:ext uri="{FF2B5EF4-FFF2-40B4-BE49-F238E27FC236}">
              <a16:creationId xmlns:a16="http://schemas.microsoft.com/office/drawing/2014/main" id="{AA679274-99ED-4AF1-B77E-7B7BFDC2542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4" name="AutoShape 3">
          <a:extLst>
            <a:ext uri="{FF2B5EF4-FFF2-40B4-BE49-F238E27FC236}">
              <a16:creationId xmlns:a16="http://schemas.microsoft.com/office/drawing/2014/main" id="{45358F74-AF98-415B-B855-2EB5CF07261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5" name="AutoShape 3">
          <a:extLst>
            <a:ext uri="{FF2B5EF4-FFF2-40B4-BE49-F238E27FC236}">
              <a16:creationId xmlns:a16="http://schemas.microsoft.com/office/drawing/2014/main" id="{A77001F6-BDC2-4BA8-98D8-17FB38BF014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6" name="AutoShape 3">
          <a:extLst>
            <a:ext uri="{FF2B5EF4-FFF2-40B4-BE49-F238E27FC236}">
              <a16:creationId xmlns:a16="http://schemas.microsoft.com/office/drawing/2014/main" id="{6289CBA6-5385-4D50-82CF-2085E97DE8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7" name="AutoShape 3">
          <a:extLst>
            <a:ext uri="{FF2B5EF4-FFF2-40B4-BE49-F238E27FC236}">
              <a16:creationId xmlns:a16="http://schemas.microsoft.com/office/drawing/2014/main" id="{939D613C-D4B2-4B32-A267-31DB003010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8" name="AutoShape 3">
          <a:extLst>
            <a:ext uri="{FF2B5EF4-FFF2-40B4-BE49-F238E27FC236}">
              <a16:creationId xmlns:a16="http://schemas.microsoft.com/office/drawing/2014/main" id="{E667F6CD-96F6-43AB-95AF-9726692BAF7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899" name="AutoShape 3">
          <a:extLst>
            <a:ext uri="{FF2B5EF4-FFF2-40B4-BE49-F238E27FC236}">
              <a16:creationId xmlns:a16="http://schemas.microsoft.com/office/drawing/2014/main" id="{675A45C0-1FC8-4316-8E4F-B82D82D25F4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900" name="AutoShape 3">
          <a:extLst>
            <a:ext uri="{FF2B5EF4-FFF2-40B4-BE49-F238E27FC236}">
              <a16:creationId xmlns:a16="http://schemas.microsoft.com/office/drawing/2014/main" id="{5CF258BA-892F-4416-81D9-709D6C14B94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901" name="AutoShape 3">
          <a:extLst>
            <a:ext uri="{FF2B5EF4-FFF2-40B4-BE49-F238E27FC236}">
              <a16:creationId xmlns:a16="http://schemas.microsoft.com/office/drawing/2014/main" id="{C4DA78A8-9740-4FF0-92B4-4C0CCAE06C5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2" name="AutoShape 3">
          <a:extLst>
            <a:ext uri="{FF2B5EF4-FFF2-40B4-BE49-F238E27FC236}">
              <a16:creationId xmlns:a16="http://schemas.microsoft.com/office/drawing/2014/main" id="{383EB56E-032D-4295-A54C-7A36869C23B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3" name="AutoShape 3">
          <a:extLst>
            <a:ext uri="{FF2B5EF4-FFF2-40B4-BE49-F238E27FC236}">
              <a16:creationId xmlns:a16="http://schemas.microsoft.com/office/drawing/2014/main" id="{9E256E37-232F-4F4B-B995-2228E84A7C9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4" name="AutoShape 3">
          <a:extLst>
            <a:ext uri="{FF2B5EF4-FFF2-40B4-BE49-F238E27FC236}">
              <a16:creationId xmlns:a16="http://schemas.microsoft.com/office/drawing/2014/main" id="{40599691-E4E2-488B-BFE4-E5670FA1E6E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5" name="AutoShape 3">
          <a:extLst>
            <a:ext uri="{FF2B5EF4-FFF2-40B4-BE49-F238E27FC236}">
              <a16:creationId xmlns:a16="http://schemas.microsoft.com/office/drawing/2014/main" id="{45853071-BE75-40A9-A7A3-0255E1D70D0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6" name="AutoShape 3">
          <a:extLst>
            <a:ext uri="{FF2B5EF4-FFF2-40B4-BE49-F238E27FC236}">
              <a16:creationId xmlns:a16="http://schemas.microsoft.com/office/drawing/2014/main" id="{69F28921-E684-4BE3-BF27-55AF15713C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7" name="AutoShape 3">
          <a:extLst>
            <a:ext uri="{FF2B5EF4-FFF2-40B4-BE49-F238E27FC236}">
              <a16:creationId xmlns:a16="http://schemas.microsoft.com/office/drawing/2014/main" id="{FF67EEA3-69D9-4E71-8565-644D3937A9B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8" name="AutoShape 3">
          <a:extLst>
            <a:ext uri="{FF2B5EF4-FFF2-40B4-BE49-F238E27FC236}">
              <a16:creationId xmlns:a16="http://schemas.microsoft.com/office/drawing/2014/main" id="{0E7995D3-D9C8-4937-A062-42706E8CDF6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09" name="AutoShape 3">
          <a:extLst>
            <a:ext uri="{FF2B5EF4-FFF2-40B4-BE49-F238E27FC236}">
              <a16:creationId xmlns:a16="http://schemas.microsoft.com/office/drawing/2014/main" id="{5E3E6DE6-83C5-4E56-8C26-239DA60D5EE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0" name="AutoShape 3">
          <a:extLst>
            <a:ext uri="{FF2B5EF4-FFF2-40B4-BE49-F238E27FC236}">
              <a16:creationId xmlns:a16="http://schemas.microsoft.com/office/drawing/2014/main" id="{3A623ADB-D325-49E2-B463-0C6803A6F08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1" name="AutoShape 3">
          <a:extLst>
            <a:ext uri="{FF2B5EF4-FFF2-40B4-BE49-F238E27FC236}">
              <a16:creationId xmlns:a16="http://schemas.microsoft.com/office/drawing/2014/main" id="{7BDD8C8B-05ED-4B3E-9851-42511EE42C2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2" name="AutoShape 3">
          <a:extLst>
            <a:ext uri="{FF2B5EF4-FFF2-40B4-BE49-F238E27FC236}">
              <a16:creationId xmlns:a16="http://schemas.microsoft.com/office/drawing/2014/main" id="{2EDAFF82-C8BA-486A-87C2-AF372C269CC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3" name="AutoShape 3">
          <a:extLst>
            <a:ext uri="{FF2B5EF4-FFF2-40B4-BE49-F238E27FC236}">
              <a16:creationId xmlns:a16="http://schemas.microsoft.com/office/drawing/2014/main" id="{C4B877DE-9C13-4E18-9931-CD857030A8F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4" name="AutoShape 3">
          <a:extLst>
            <a:ext uri="{FF2B5EF4-FFF2-40B4-BE49-F238E27FC236}">
              <a16:creationId xmlns:a16="http://schemas.microsoft.com/office/drawing/2014/main" id="{E77FFAFD-A516-474C-A213-1836DB1EC6A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5" name="AutoShape 3">
          <a:extLst>
            <a:ext uri="{FF2B5EF4-FFF2-40B4-BE49-F238E27FC236}">
              <a16:creationId xmlns:a16="http://schemas.microsoft.com/office/drawing/2014/main" id="{036A870C-8ED8-47DB-B927-5CBA789ABD7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6" name="AutoShape 3">
          <a:extLst>
            <a:ext uri="{FF2B5EF4-FFF2-40B4-BE49-F238E27FC236}">
              <a16:creationId xmlns:a16="http://schemas.microsoft.com/office/drawing/2014/main" id="{878279B9-2940-49FB-B611-DCE45DC3711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7" name="AutoShape 3">
          <a:extLst>
            <a:ext uri="{FF2B5EF4-FFF2-40B4-BE49-F238E27FC236}">
              <a16:creationId xmlns:a16="http://schemas.microsoft.com/office/drawing/2014/main" id="{8560E126-06F2-48C0-B5CD-8F69A90F758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8" name="AutoShape 3">
          <a:extLst>
            <a:ext uri="{FF2B5EF4-FFF2-40B4-BE49-F238E27FC236}">
              <a16:creationId xmlns:a16="http://schemas.microsoft.com/office/drawing/2014/main" id="{45EA734A-ADDE-40C7-B690-874709CFD46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19" name="AutoShape 3">
          <a:extLst>
            <a:ext uri="{FF2B5EF4-FFF2-40B4-BE49-F238E27FC236}">
              <a16:creationId xmlns:a16="http://schemas.microsoft.com/office/drawing/2014/main" id="{511BD146-8049-4707-A17B-8CB28C641CF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0" name="AutoShape 3">
          <a:extLst>
            <a:ext uri="{FF2B5EF4-FFF2-40B4-BE49-F238E27FC236}">
              <a16:creationId xmlns:a16="http://schemas.microsoft.com/office/drawing/2014/main" id="{22CA3AFC-346C-40D8-A560-698C7054632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1" name="AutoShape 3">
          <a:extLst>
            <a:ext uri="{FF2B5EF4-FFF2-40B4-BE49-F238E27FC236}">
              <a16:creationId xmlns:a16="http://schemas.microsoft.com/office/drawing/2014/main" id="{91487902-9A8C-4A6A-8D78-09FA7F9886A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2" name="AutoShape 3">
          <a:extLst>
            <a:ext uri="{FF2B5EF4-FFF2-40B4-BE49-F238E27FC236}">
              <a16:creationId xmlns:a16="http://schemas.microsoft.com/office/drawing/2014/main" id="{611CFC6D-67FF-4FC7-AA34-61530AEC630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3" name="AutoShape 3">
          <a:extLst>
            <a:ext uri="{FF2B5EF4-FFF2-40B4-BE49-F238E27FC236}">
              <a16:creationId xmlns:a16="http://schemas.microsoft.com/office/drawing/2014/main" id="{0079AB64-27E9-4F26-AB74-67CF30A96C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4" name="AutoShape 3">
          <a:extLst>
            <a:ext uri="{FF2B5EF4-FFF2-40B4-BE49-F238E27FC236}">
              <a16:creationId xmlns:a16="http://schemas.microsoft.com/office/drawing/2014/main" id="{9674DE20-2F8B-4649-9CB1-E6A47E641E3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5" name="AutoShape 3">
          <a:extLst>
            <a:ext uri="{FF2B5EF4-FFF2-40B4-BE49-F238E27FC236}">
              <a16:creationId xmlns:a16="http://schemas.microsoft.com/office/drawing/2014/main" id="{CA756ABE-1D29-41E4-936F-AF9AD2FB344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6" name="AutoShape 3">
          <a:extLst>
            <a:ext uri="{FF2B5EF4-FFF2-40B4-BE49-F238E27FC236}">
              <a16:creationId xmlns:a16="http://schemas.microsoft.com/office/drawing/2014/main" id="{697721CC-81D8-48C0-ADDF-6FA34D5ECA9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7" name="AutoShape 3">
          <a:extLst>
            <a:ext uri="{FF2B5EF4-FFF2-40B4-BE49-F238E27FC236}">
              <a16:creationId xmlns:a16="http://schemas.microsoft.com/office/drawing/2014/main" id="{48ECF894-CA0C-4A24-8BFF-179D9F7E062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8" name="AutoShape 3">
          <a:extLst>
            <a:ext uri="{FF2B5EF4-FFF2-40B4-BE49-F238E27FC236}">
              <a16:creationId xmlns:a16="http://schemas.microsoft.com/office/drawing/2014/main" id="{C0B4356C-4B0A-41E3-9342-060BC6E413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29" name="AutoShape 3">
          <a:extLst>
            <a:ext uri="{FF2B5EF4-FFF2-40B4-BE49-F238E27FC236}">
              <a16:creationId xmlns:a16="http://schemas.microsoft.com/office/drawing/2014/main" id="{F5A5BAFC-5716-4DBE-99CC-444ABB952D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0" name="AutoShape 3">
          <a:extLst>
            <a:ext uri="{FF2B5EF4-FFF2-40B4-BE49-F238E27FC236}">
              <a16:creationId xmlns:a16="http://schemas.microsoft.com/office/drawing/2014/main" id="{60C2E404-AE25-4003-9540-4F8F41B9840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1" name="AutoShape 3">
          <a:extLst>
            <a:ext uri="{FF2B5EF4-FFF2-40B4-BE49-F238E27FC236}">
              <a16:creationId xmlns:a16="http://schemas.microsoft.com/office/drawing/2014/main" id="{538999E8-EA01-4EC3-A07F-E864E98293F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2" name="AutoShape 3">
          <a:extLst>
            <a:ext uri="{FF2B5EF4-FFF2-40B4-BE49-F238E27FC236}">
              <a16:creationId xmlns:a16="http://schemas.microsoft.com/office/drawing/2014/main" id="{5A3766D3-3B29-4250-BF14-0E4E152F15F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3" name="AutoShape 3">
          <a:extLst>
            <a:ext uri="{FF2B5EF4-FFF2-40B4-BE49-F238E27FC236}">
              <a16:creationId xmlns:a16="http://schemas.microsoft.com/office/drawing/2014/main" id="{AD2DA3E0-50F4-4FA5-93D2-B1A1F16D7BB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4" name="AutoShape 3">
          <a:extLst>
            <a:ext uri="{FF2B5EF4-FFF2-40B4-BE49-F238E27FC236}">
              <a16:creationId xmlns:a16="http://schemas.microsoft.com/office/drawing/2014/main" id="{DB726C1A-0D0B-4E4A-B7AB-BA6F93EE555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5" name="AutoShape 3">
          <a:extLst>
            <a:ext uri="{FF2B5EF4-FFF2-40B4-BE49-F238E27FC236}">
              <a16:creationId xmlns:a16="http://schemas.microsoft.com/office/drawing/2014/main" id="{548660CF-AB50-466F-9769-A9699E75802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6" name="AutoShape 3">
          <a:extLst>
            <a:ext uri="{FF2B5EF4-FFF2-40B4-BE49-F238E27FC236}">
              <a16:creationId xmlns:a16="http://schemas.microsoft.com/office/drawing/2014/main" id="{03445A08-5452-42C1-A4A3-590CAD29473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7" name="AutoShape 3">
          <a:extLst>
            <a:ext uri="{FF2B5EF4-FFF2-40B4-BE49-F238E27FC236}">
              <a16:creationId xmlns:a16="http://schemas.microsoft.com/office/drawing/2014/main" id="{B7757752-9672-4E87-BC35-182F147F1A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8" name="AutoShape 3">
          <a:extLst>
            <a:ext uri="{FF2B5EF4-FFF2-40B4-BE49-F238E27FC236}">
              <a16:creationId xmlns:a16="http://schemas.microsoft.com/office/drawing/2014/main" id="{8936DA4D-2E6D-44A6-9323-DFCD7062C87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39" name="AutoShape 3">
          <a:extLst>
            <a:ext uri="{FF2B5EF4-FFF2-40B4-BE49-F238E27FC236}">
              <a16:creationId xmlns:a16="http://schemas.microsoft.com/office/drawing/2014/main" id="{BE66E68F-F1F6-4762-A12C-76915EB6A55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940" name="AutoShape 3">
          <a:extLst>
            <a:ext uri="{FF2B5EF4-FFF2-40B4-BE49-F238E27FC236}">
              <a16:creationId xmlns:a16="http://schemas.microsoft.com/office/drawing/2014/main" id="{8D1E0F8E-CDDC-4955-8D89-F4D1D6E011B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1" name="AutoShape 3">
          <a:extLst>
            <a:ext uri="{FF2B5EF4-FFF2-40B4-BE49-F238E27FC236}">
              <a16:creationId xmlns:a16="http://schemas.microsoft.com/office/drawing/2014/main" id="{8774A6BB-41E4-4FED-8BAB-F5F6514A69F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2" name="AutoShape 3">
          <a:extLst>
            <a:ext uri="{FF2B5EF4-FFF2-40B4-BE49-F238E27FC236}">
              <a16:creationId xmlns:a16="http://schemas.microsoft.com/office/drawing/2014/main" id="{420A911E-C113-44FE-B2A0-265E90B2D34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3" name="AutoShape 3">
          <a:extLst>
            <a:ext uri="{FF2B5EF4-FFF2-40B4-BE49-F238E27FC236}">
              <a16:creationId xmlns:a16="http://schemas.microsoft.com/office/drawing/2014/main" id="{FA5A0D6B-0D5B-4EEE-BDB0-141BC24A9B1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4" name="AutoShape 3">
          <a:extLst>
            <a:ext uri="{FF2B5EF4-FFF2-40B4-BE49-F238E27FC236}">
              <a16:creationId xmlns:a16="http://schemas.microsoft.com/office/drawing/2014/main" id="{8C0E59BF-0705-4421-9982-20E939A6994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5" name="AutoShape 3">
          <a:extLst>
            <a:ext uri="{FF2B5EF4-FFF2-40B4-BE49-F238E27FC236}">
              <a16:creationId xmlns:a16="http://schemas.microsoft.com/office/drawing/2014/main" id="{7047D82C-0A0E-4619-9AFA-AABB7169B43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6" name="AutoShape 3">
          <a:extLst>
            <a:ext uri="{FF2B5EF4-FFF2-40B4-BE49-F238E27FC236}">
              <a16:creationId xmlns:a16="http://schemas.microsoft.com/office/drawing/2014/main" id="{DFCCB21A-9542-4DEC-B9D9-89D9202001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7" name="AutoShape 3">
          <a:extLst>
            <a:ext uri="{FF2B5EF4-FFF2-40B4-BE49-F238E27FC236}">
              <a16:creationId xmlns:a16="http://schemas.microsoft.com/office/drawing/2014/main" id="{417093D0-C31F-4A7D-95E4-7540D9E0D6B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8" name="AutoShape 3">
          <a:extLst>
            <a:ext uri="{FF2B5EF4-FFF2-40B4-BE49-F238E27FC236}">
              <a16:creationId xmlns:a16="http://schemas.microsoft.com/office/drawing/2014/main" id="{A6C28D96-69A8-46BB-B66B-57FEC3072D4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49" name="AutoShape 3">
          <a:extLst>
            <a:ext uri="{FF2B5EF4-FFF2-40B4-BE49-F238E27FC236}">
              <a16:creationId xmlns:a16="http://schemas.microsoft.com/office/drawing/2014/main" id="{C5651C07-5395-4995-893A-04F70F471A8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0" name="AutoShape 3">
          <a:extLst>
            <a:ext uri="{FF2B5EF4-FFF2-40B4-BE49-F238E27FC236}">
              <a16:creationId xmlns:a16="http://schemas.microsoft.com/office/drawing/2014/main" id="{F98E29A9-EAFA-4EA9-B7AE-B44C6CB96D3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1" name="AutoShape 3">
          <a:extLst>
            <a:ext uri="{FF2B5EF4-FFF2-40B4-BE49-F238E27FC236}">
              <a16:creationId xmlns:a16="http://schemas.microsoft.com/office/drawing/2014/main" id="{685CD34E-2DEA-4B97-8583-4FEDB76DD1F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2" name="AutoShape 3">
          <a:extLst>
            <a:ext uri="{FF2B5EF4-FFF2-40B4-BE49-F238E27FC236}">
              <a16:creationId xmlns:a16="http://schemas.microsoft.com/office/drawing/2014/main" id="{A2A41DB0-352F-41C4-AFA9-3DF835721D2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3" name="AutoShape 3">
          <a:extLst>
            <a:ext uri="{FF2B5EF4-FFF2-40B4-BE49-F238E27FC236}">
              <a16:creationId xmlns:a16="http://schemas.microsoft.com/office/drawing/2014/main" id="{8DBF3B9C-C260-4B0E-AE3D-717FEF88927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4" name="AutoShape 3">
          <a:extLst>
            <a:ext uri="{FF2B5EF4-FFF2-40B4-BE49-F238E27FC236}">
              <a16:creationId xmlns:a16="http://schemas.microsoft.com/office/drawing/2014/main" id="{F1C17D3D-EC8B-4EDD-A94D-FB5EA2991A3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5" name="AutoShape 3">
          <a:extLst>
            <a:ext uri="{FF2B5EF4-FFF2-40B4-BE49-F238E27FC236}">
              <a16:creationId xmlns:a16="http://schemas.microsoft.com/office/drawing/2014/main" id="{A3886512-9129-4350-8D35-69D6EBDFE7E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6" name="AutoShape 3">
          <a:extLst>
            <a:ext uri="{FF2B5EF4-FFF2-40B4-BE49-F238E27FC236}">
              <a16:creationId xmlns:a16="http://schemas.microsoft.com/office/drawing/2014/main" id="{322D4545-5595-4968-8E0A-0B70415986F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7" name="AutoShape 3">
          <a:extLst>
            <a:ext uri="{FF2B5EF4-FFF2-40B4-BE49-F238E27FC236}">
              <a16:creationId xmlns:a16="http://schemas.microsoft.com/office/drawing/2014/main" id="{55B31ABF-94AD-4AF6-92A2-A9360DE3405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8" name="AutoShape 3">
          <a:extLst>
            <a:ext uri="{FF2B5EF4-FFF2-40B4-BE49-F238E27FC236}">
              <a16:creationId xmlns:a16="http://schemas.microsoft.com/office/drawing/2014/main" id="{5BA16E56-D1C0-4423-B023-1C365D114DB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59" name="AutoShape 3">
          <a:extLst>
            <a:ext uri="{FF2B5EF4-FFF2-40B4-BE49-F238E27FC236}">
              <a16:creationId xmlns:a16="http://schemas.microsoft.com/office/drawing/2014/main" id="{C8A307BC-BEDC-481D-91A8-9E6F624FF28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0" name="AutoShape 3">
          <a:extLst>
            <a:ext uri="{FF2B5EF4-FFF2-40B4-BE49-F238E27FC236}">
              <a16:creationId xmlns:a16="http://schemas.microsoft.com/office/drawing/2014/main" id="{2399D375-C38F-4C83-984B-B8E27C979A2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1" name="AutoShape 3">
          <a:extLst>
            <a:ext uri="{FF2B5EF4-FFF2-40B4-BE49-F238E27FC236}">
              <a16:creationId xmlns:a16="http://schemas.microsoft.com/office/drawing/2014/main" id="{E92256B0-0B88-4E2C-9CAC-7603507C27B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2" name="AutoShape 3">
          <a:extLst>
            <a:ext uri="{FF2B5EF4-FFF2-40B4-BE49-F238E27FC236}">
              <a16:creationId xmlns:a16="http://schemas.microsoft.com/office/drawing/2014/main" id="{495235A6-CB84-4B47-A860-0E97412A906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3" name="AutoShape 3">
          <a:extLst>
            <a:ext uri="{FF2B5EF4-FFF2-40B4-BE49-F238E27FC236}">
              <a16:creationId xmlns:a16="http://schemas.microsoft.com/office/drawing/2014/main" id="{C179BBBD-C4F0-4305-9B19-BA8A561C0D4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4" name="AutoShape 3">
          <a:extLst>
            <a:ext uri="{FF2B5EF4-FFF2-40B4-BE49-F238E27FC236}">
              <a16:creationId xmlns:a16="http://schemas.microsoft.com/office/drawing/2014/main" id="{ED989DF8-CFD4-453F-BF30-E88D74FF80B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5" name="AutoShape 3">
          <a:extLst>
            <a:ext uri="{FF2B5EF4-FFF2-40B4-BE49-F238E27FC236}">
              <a16:creationId xmlns:a16="http://schemas.microsoft.com/office/drawing/2014/main" id="{45084D7B-545C-45AD-BC16-9F445C83E29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6" name="AutoShape 3">
          <a:extLst>
            <a:ext uri="{FF2B5EF4-FFF2-40B4-BE49-F238E27FC236}">
              <a16:creationId xmlns:a16="http://schemas.microsoft.com/office/drawing/2014/main" id="{0F2D9770-0F45-4309-89C8-10795CB8A9E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7" name="AutoShape 3">
          <a:extLst>
            <a:ext uri="{FF2B5EF4-FFF2-40B4-BE49-F238E27FC236}">
              <a16:creationId xmlns:a16="http://schemas.microsoft.com/office/drawing/2014/main" id="{805AC8C6-5EDB-47D1-9BA7-CA8BEA068B9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8" name="AutoShape 3">
          <a:extLst>
            <a:ext uri="{FF2B5EF4-FFF2-40B4-BE49-F238E27FC236}">
              <a16:creationId xmlns:a16="http://schemas.microsoft.com/office/drawing/2014/main" id="{BAB7BB4E-7261-41B3-B6BF-D418DB750C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69" name="AutoShape 3">
          <a:extLst>
            <a:ext uri="{FF2B5EF4-FFF2-40B4-BE49-F238E27FC236}">
              <a16:creationId xmlns:a16="http://schemas.microsoft.com/office/drawing/2014/main" id="{11FE22AD-8CDE-4C3E-9711-54D27D9D7AD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0" name="AutoShape 3">
          <a:extLst>
            <a:ext uri="{FF2B5EF4-FFF2-40B4-BE49-F238E27FC236}">
              <a16:creationId xmlns:a16="http://schemas.microsoft.com/office/drawing/2014/main" id="{6980BFEF-2112-409A-9BAB-99AA484BEF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1" name="AutoShape 3">
          <a:extLst>
            <a:ext uri="{FF2B5EF4-FFF2-40B4-BE49-F238E27FC236}">
              <a16:creationId xmlns:a16="http://schemas.microsoft.com/office/drawing/2014/main" id="{28D9CB23-9F70-4322-B6D7-40AAF0C945B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2" name="AutoShape 3">
          <a:extLst>
            <a:ext uri="{FF2B5EF4-FFF2-40B4-BE49-F238E27FC236}">
              <a16:creationId xmlns:a16="http://schemas.microsoft.com/office/drawing/2014/main" id="{ECE4F73E-C59F-469E-BDAD-2622E550523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3" name="AutoShape 3">
          <a:extLst>
            <a:ext uri="{FF2B5EF4-FFF2-40B4-BE49-F238E27FC236}">
              <a16:creationId xmlns:a16="http://schemas.microsoft.com/office/drawing/2014/main" id="{DDED72B3-09F3-41FC-B37F-7C77BD011A4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4" name="AutoShape 3">
          <a:extLst>
            <a:ext uri="{FF2B5EF4-FFF2-40B4-BE49-F238E27FC236}">
              <a16:creationId xmlns:a16="http://schemas.microsoft.com/office/drawing/2014/main" id="{D13A4223-53CF-4F43-8C1C-8AF8D704FB0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5" name="AutoShape 3">
          <a:extLst>
            <a:ext uri="{FF2B5EF4-FFF2-40B4-BE49-F238E27FC236}">
              <a16:creationId xmlns:a16="http://schemas.microsoft.com/office/drawing/2014/main" id="{F1CA3394-5E52-47B6-86A0-588A081B74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6" name="AutoShape 3">
          <a:extLst>
            <a:ext uri="{FF2B5EF4-FFF2-40B4-BE49-F238E27FC236}">
              <a16:creationId xmlns:a16="http://schemas.microsoft.com/office/drawing/2014/main" id="{1D25732E-6DBD-4282-ADA2-A29C1F2AF3A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7" name="AutoShape 3">
          <a:extLst>
            <a:ext uri="{FF2B5EF4-FFF2-40B4-BE49-F238E27FC236}">
              <a16:creationId xmlns:a16="http://schemas.microsoft.com/office/drawing/2014/main" id="{0FBF516D-56CB-4FC6-B2BF-3B6E7C83B3E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8" name="AutoShape 3">
          <a:extLst>
            <a:ext uri="{FF2B5EF4-FFF2-40B4-BE49-F238E27FC236}">
              <a16:creationId xmlns:a16="http://schemas.microsoft.com/office/drawing/2014/main" id="{0CEAFBBB-76F3-4FCC-B929-0A6CB85A187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979" name="AutoShape 3">
          <a:extLst>
            <a:ext uri="{FF2B5EF4-FFF2-40B4-BE49-F238E27FC236}">
              <a16:creationId xmlns:a16="http://schemas.microsoft.com/office/drawing/2014/main" id="{DEFBAE83-6C70-4099-A552-147806A7C71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0" name="AutoShape 3">
          <a:extLst>
            <a:ext uri="{FF2B5EF4-FFF2-40B4-BE49-F238E27FC236}">
              <a16:creationId xmlns:a16="http://schemas.microsoft.com/office/drawing/2014/main" id="{9D1FCD76-0371-49CF-86BE-E8F59284186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1" name="AutoShape 3">
          <a:extLst>
            <a:ext uri="{FF2B5EF4-FFF2-40B4-BE49-F238E27FC236}">
              <a16:creationId xmlns:a16="http://schemas.microsoft.com/office/drawing/2014/main" id="{14AE2EE8-7508-4598-8FA7-8299FA39EA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2" name="AutoShape 3">
          <a:extLst>
            <a:ext uri="{FF2B5EF4-FFF2-40B4-BE49-F238E27FC236}">
              <a16:creationId xmlns:a16="http://schemas.microsoft.com/office/drawing/2014/main" id="{89CB881D-4E82-4E2F-8595-FDBDD9100E0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3" name="AutoShape 3">
          <a:extLst>
            <a:ext uri="{FF2B5EF4-FFF2-40B4-BE49-F238E27FC236}">
              <a16:creationId xmlns:a16="http://schemas.microsoft.com/office/drawing/2014/main" id="{91217D03-7A9F-4E8F-A1D3-11EADEB6CF6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4" name="AutoShape 3">
          <a:extLst>
            <a:ext uri="{FF2B5EF4-FFF2-40B4-BE49-F238E27FC236}">
              <a16:creationId xmlns:a16="http://schemas.microsoft.com/office/drawing/2014/main" id="{A5B474D9-3877-4F37-92D9-2A0B1178E0E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5" name="AutoShape 3">
          <a:extLst>
            <a:ext uri="{FF2B5EF4-FFF2-40B4-BE49-F238E27FC236}">
              <a16:creationId xmlns:a16="http://schemas.microsoft.com/office/drawing/2014/main" id="{D93141F0-8053-431E-859F-9908A601F95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6" name="AutoShape 3">
          <a:extLst>
            <a:ext uri="{FF2B5EF4-FFF2-40B4-BE49-F238E27FC236}">
              <a16:creationId xmlns:a16="http://schemas.microsoft.com/office/drawing/2014/main" id="{1E83A0E3-2D0A-47A6-9EEE-30156E2EEE5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7" name="AutoShape 3">
          <a:extLst>
            <a:ext uri="{FF2B5EF4-FFF2-40B4-BE49-F238E27FC236}">
              <a16:creationId xmlns:a16="http://schemas.microsoft.com/office/drawing/2014/main" id="{5CDE40E5-0AFC-4ADB-8169-F7F60563498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8" name="AutoShape 3">
          <a:extLst>
            <a:ext uri="{FF2B5EF4-FFF2-40B4-BE49-F238E27FC236}">
              <a16:creationId xmlns:a16="http://schemas.microsoft.com/office/drawing/2014/main" id="{46912032-49B1-4507-83B7-D68681462F6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89" name="AutoShape 3">
          <a:extLst>
            <a:ext uri="{FF2B5EF4-FFF2-40B4-BE49-F238E27FC236}">
              <a16:creationId xmlns:a16="http://schemas.microsoft.com/office/drawing/2014/main" id="{C2309CC0-C529-4CF8-A35A-9AE094DAEF7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0" name="AutoShape 3">
          <a:extLst>
            <a:ext uri="{FF2B5EF4-FFF2-40B4-BE49-F238E27FC236}">
              <a16:creationId xmlns:a16="http://schemas.microsoft.com/office/drawing/2014/main" id="{E4EDCE68-77BC-49F1-9805-13031D69859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1" name="AutoShape 3">
          <a:extLst>
            <a:ext uri="{FF2B5EF4-FFF2-40B4-BE49-F238E27FC236}">
              <a16:creationId xmlns:a16="http://schemas.microsoft.com/office/drawing/2014/main" id="{C3B236FE-78F3-4CBF-8028-997A2275797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2" name="AutoShape 3">
          <a:extLst>
            <a:ext uri="{FF2B5EF4-FFF2-40B4-BE49-F238E27FC236}">
              <a16:creationId xmlns:a16="http://schemas.microsoft.com/office/drawing/2014/main" id="{CEF03AE8-9FE0-4218-8879-90D3F799BE5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3" name="AutoShape 3">
          <a:extLst>
            <a:ext uri="{FF2B5EF4-FFF2-40B4-BE49-F238E27FC236}">
              <a16:creationId xmlns:a16="http://schemas.microsoft.com/office/drawing/2014/main" id="{236FA768-DC65-4D38-AD20-63A772BEC5D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4" name="AutoShape 3">
          <a:extLst>
            <a:ext uri="{FF2B5EF4-FFF2-40B4-BE49-F238E27FC236}">
              <a16:creationId xmlns:a16="http://schemas.microsoft.com/office/drawing/2014/main" id="{3B178472-351C-4F5C-B3FC-D4E20BA435A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5" name="AutoShape 3">
          <a:extLst>
            <a:ext uri="{FF2B5EF4-FFF2-40B4-BE49-F238E27FC236}">
              <a16:creationId xmlns:a16="http://schemas.microsoft.com/office/drawing/2014/main" id="{7AEE07B2-6AFF-488E-97F2-C2B928AC76B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6" name="AutoShape 3">
          <a:extLst>
            <a:ext uri="{FF2B5EF4-FFF2-40B4-BE49-F238E27FC236}">
              <a16:creationId xmlns:a16="http://schemas.microsoft.com/office/drawing/2014/main" id="{571B9929-7CED-4CAC-B151-FEE832BFE5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7" name="AutoShape 3">
          <a:extLst>
            <a:ext uri="{FF2B5EF4-FFF2-40B4-BE49-F238E27FC236}">
              <a16:creationId xmlns:a16="http://schemas.microsoft.com/office/drawing/2014/main" id="{613DA523-B7C7-4817-BC3D-6142633B546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8" name="AutoShape 3">
          <a:extLst>
            <a:ext uri="{FF2B5EF4-FFF2-40B4-BE49-F238E27FC236}">
              <a16:creationId xmlns:a16="http://schemas.microsoft.com/office/drawing/2014/main" id="{8A65781D-06A7-488B-BAB5-19CBC5C0E3F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999" name="AutoShape 3">
          <a:extLst>
            <a:ext uri="{FF2B5EF4-FFF2-40B4-BE49-F238E27FC236}">
              <a16:creationId xmlns:a16="http://schemas.microsoft.com/office/drawing/2014/main" id="{1F212C8D-85E0-4A05-9B4E-B8230F1774E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0" name="AutoShape 3">
          <a:extLst>
            <a:ext uri="{FF2B5EF4-FFF2-40B4-BE49-F238E27FC236}">
              <a16:creationId xmlns:a16="http://schemas.microsoft.com/office/drawing/2014/main" id="{81F6B9D3-0B5C-4031-A778-22902A43109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1" name="AutoShape 3">
          <a:extLst>
            <a:ext uri="{FF2B5EF4-FFF2-40B4-BE49-F238E27FC236}">
              <a16:creationId xmlns:a16="http://schemas.microsoft.com/office/drawing/2014/main" id="{7BA46ABB-819D-4CAF-9D7B-C654F35E7C1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2" name="AutoShape 3">
          <a:extLst>
            <a:ext uri="{FF2B5EF4-FFF2-40B4-BE49-F238E27FC236}">
              <a16:creationId xmlns:a16="http://schemas.microsoft.com/office/drawing/2014/main" id="{AF248FE6-249A-4516-9FF0-3C7F5333309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3" name="AutoShape 3">
          <a:extLst>
            <a:ext uri="{FF2B5EF4-FFF2-40B4-BE49-F238E27FC236}">
              <a16:creationId xmlns:a16="http://schemas.microsoft.com/office/drawing/2014/main" id="{AC590481-E75F-4BAD-82DF-4D93447D180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4" name="AutoShape 3">
          <a:extLst>
            <a:ext uri="{FF2B5EF4-FFF2-40B4-BE49-F238E27FC236}">
              <a16:creationId xmlns:a16="http://schemas.microsoft.com/office/drawing/2014/main" id="{BED57FB4-A416-4FB9-8655-D8B9B784445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5" name="AutoShape 3">
          <a:extLst>
            <a:ext uri="{FF2B5EF4-FFF2-40B4-BE49-F238E27FC236}">
              <a16:creationId xmlns:a16="http://schemas.microsoft.com/office/drawing/2014/main" id="{E8B690F9-3A71-4119-A423-97A8B182898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6" name="AutoShape 3">
          <a:extLst>
            <a:ext uri="{FF2B5EF4-FFF2-40B4-BE49-F238E27FC236}">
              <a16:creationId xmlns:a16="http://schemas.microsoft.com/office/drawing/2014/main" id="{F920BBF8-DC51-417D-A347-BACC2650895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7" name="AutoShape 3">
          <a:extLst>
            <a:ext uri="{FF2B5EF4-FFF2-40B4-BE49-F238E27FC236}">
              <a16:creationId xmlns:a16="http://schemas.microsoft.com/office/drawing/2014/main" id="{8C2AC05B-0947-449F-A3DE-D960EF9A81B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8" name="AutoShape 3">
          <a:extLst>
            <a:ext uri="{FF2B5EF4-FFF2-40B4-BE49-F238E27FC236}">
              <a16:creationId xmlns:a16="http://schemas.microsoft.com/office/drawing/2014/main" id="{2FA10C55-0C52-4395-8C12-20EEA8018C5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09" name="AutoShape 3">
          <a:extLst>
            <a:ext uri="{FF2B5EF4-FFF2-40B4-BE49-F238E27FC236}">
              <a16:creationId xmlns:a16="http://schemas.microsoft.com/office/drawing/2014/main" id="{B1704C00-AE1C-49AE-8C73-C57B5C346FC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0" name="AutoShape 3">
          <a:extLst>
            <a:ext uri="{FF2B5EF4-FFF2-40B4-BE49-F238E27FC236}">
              <a16:creationId xmlns:a16="http://schemas.microsoft.com/office/drawing/2014/main" id="{D52C30B5-596B-4CC1-BC39-6E0AA55DCDE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1" name="AutoShape 3">
          <a:extLst>
            <a:ext uri="{FF2B5EF4-FFF2-40B4-BE49-F238E27FC236}">
              <a16:creationId xmlns:a16="http://schemas.microsoft.com/office/drawing/2014/main" id="{567E7E2C-996E-4F17-999D-DCD3F5365E3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2" name="AutoShape 3">
          <a:extLst>
            <a:ext uri="{FF2B5EF4-FFF2-40B4-BE49-F238E27FC236}">
              <a16:creationId xmlns:a16="http://schemas.microsoft.com/office/drawing/2014/main" id="{20DF4746-FBCD-473F-B0F5-62910512400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3" name="AutoShape 3">
          <a:extLst>
            <a:ext uri="{FF2B5EF4-FFF2-40B4-BE49-F238E27FC236}">
              <a16:creationId xmlns:a16="http://schemas.microsoft.com/office/drawing/2014/main" id="{C71C6CCA-B1F1-4C36-AFE4-B7421C3CF21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4" name="AutoShape 3">
          <a:extLst>
            <a:ext uri="{FF2B5EF4-FFF2-40B4-BE49-F238E27FC236}">
              <a16:creationId xmlns:a16="http://schemas.microsoft.com/office/drawing/2014/main" id="{D40C3952-647D-4398-91B0-117EA9467F1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5" name="AutoShape 3">
          <a:extLst>
            <a:ext uri="{FF2B5EF4-FFF2-40B4-BE49-F238E27FC236}">
              <a16:creationId xmlns:a16="http://schemas.microsoft.com/office/drawing/2014/main" id="{81743FFE-CAEA-475C-9AAC-BC87DFE58CC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6" name="AutoShape 3">
          <a:extLst>
            <a:ext uri="{FF2B5EF4-FFF2-40B4-BE49-F238E27FC236}">
              <a16:creationId xmlns:a16="http://schemas.microsoft.com/office/drawing/2014/main" id="{E1771D69-60BE-4CF2-93C9-EC1A0A6C1C6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7" name="AutoShape 3">
          <a:extLst>
            <a:ext uri="{FF2B5EF4-FFF2-40B4-BE49-F238E27FC236}">
              <a16:creationId xmlns:a16="http://schemas.microsoft.com/office/drawing/2014/main" id="{9E3114C3-A935-49A1-A10E-FADAA553224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018" name="AutoShape 3">
          <a:extLst>
            <a:ext uri="{FF2B5EF4-FFF2-40B4-BE49-F238E27FC236}">
              <a16:creationId xmlns:a16="http://schemas.microsoft.com/office/drawing/2014/main" id="{E2649531-EEE3-4A88-8FD6-CF15FDCB3A1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19" name="AutoShape 3">
          <a:extLst>
            <a:ext uri="{FF2B5EF4-FFF2-40B4-BE49-F238E27FC236}">
              <a16:creationId xmlns:a16="http://schemas.microsoft.com/office/drawing/2014/main" id="{B052FF9C-447C-466C-86F8-ABE4FF932A3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0" name="AutoShape 3">
          <a:extLst>
            <a:ext uri="{FF2B5EF4-FFF2-40B4-BE49-F238E27FC236}">
              <a16:creationId xmlns:a16="http://schemas.microsoft.com/office/drawing/2014/main" id="{80FA2415-A389-48FB-A185-87952576AA9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1" name="AutoShape 3">
          <a:extLst>
            <a:ext uri="{FF2B5EF4-FFF2-40B4-BE49-F238E27FC236}">
              <a16:creationId xmlns:a16="http://schemas.microsoft.com/office/drawing/2014/main" id="{2787F0CE-354D-4595-BFE0-7C04EC82482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2" name="AutoShape 3">
          <a:extLst>
            <a:ext uri="{FF2B5EF4-FFF2-40B4-BE49-F238E27FC236}">
              <a16:creationId xmlns:a16="http://schemas.microsoft.com/office/drawing/2014/main" id="{27EDCC6B-9E0C-4F4F-95E3-7DEDBC50C37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3" name="AutoShape 3">
          <a:extLst>
            <a:ext uri="{FF2B5EF4-FFF2-40B4-BE49-F238E27FC236}">
              <a16:creationId xmlns:a16="http://schemas.microsoft.com/office/drawing/2014/main" id="{9763527F-4E12-4D64-9C4E-9365D781703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4" name="AutoShape 3">
          <a:extLst>
            <a:ext uri="{FF2B5EF4-FFF2-40B4-BE49-F238E27FC236}">
              <a16:creationId xmlns:a16="http://schemas.microsoft.com/office/drawing/2014/main" id="{650E0901-C3D3-4A7C-B207-F2313B64E64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5" name="AutoShape 3">
          <a:extLst>
            <a:ext uri="{FF2B5EF4-FFF2-40B4-BE49-F238E27FC236}">
              <a16:creationId xmlns:a16="http://schemas.microsoft.com/office/drawing/2014/main" id="{1E586321-9B10-4A92-8FAC-9B53009F583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6" name="AutoShape 3">
          <a:extLst>
            <a:ext uri="{FF2B5EF4-FFF2-40B4-BE49-F238E27FC236}">
              <a16:creationId xmlns:a16="http://schemas.microsoft.com/office/drawing/2014/main" id="{602B8E56-857C-4DDC-A8F4-80AADBD1EF6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7" name="AutoShape 3">
          <a:extLst>
            <a:ext uri="{FF2B5EF4-FFF2-40B4-BE49-F238E27FC236}">
              <a16:creationId xmlns:a16="http://schemas.microsoft.com/office/drawing/2014/main" id="{018A937D-2F08-4745-B919-5FD3519D39E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8" name="AutoShape 3">
          <a:extLst>
            <a:ext uri="{FF2B5EF4-FFF2-40B4-BE49-F238E27FC236}">
              <a16:creationId xmlns:a16="http://schemas.microsoft.com/office/drawing/2014/main" id="{C474BC02-98BD-409E-AD5F-5AD4897151F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29" name="AutoShape 3">
          <a:extLst>
            <a:ext uri="{FF2B5EF4-FFF2-40B4-BE49-F238E27FC236}">
              <a16:creationId xmlns:a16="http://schemas.microsoft.com/office/drawing/2014/main" id="{BE1B3595-772C-4C71-AF66-C01EAFB1990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0" name="AutoShape 3">
          <a:extLst>
            <a:ext uri="{FF2B5EF4-FFF2-40B4-BE49-F238E27FC236}">
              <a16:creationId xmlns:a16="http://schemas.microsoft.com/office/drawing/2014/main" id="{BC720C6A-1D0A-45D8-8C44-3F54FFE2621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1" name="AutoShape 3">
          <a:extLst>
            <a:ext uri="{FF2B5EF4-FFF2-40B4-BE49-F238E27FC236}">
              <a16:creationId xmlns:a16="http://schemas.microsoft.com/office/drawing/2014/main" id="{D38719A9-8B11-498C-B028-697C49F491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2" name="AutoShape 3">
          <a:extLst>
            <a:ext uri="{FF2B5EF4-FFF2-40B4-BE49-F238E27FC236}">
              <a16:creationId xmlns:a16="http://schemas.microsoft.com/office/drawing/2014/main" id="{67D6F9A7-57F4-4147-A75D-8104EFADB26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3" name="AutoShape 3">
          <a:extLst>
            <a:ext uri="{FF2B5EF4-FFF2-40B4-BE49-F238E27FC236}">
              <a16:creationId xmlns:a16="http://schemas.microsoft.com/office/drawing/2014/main" id="{E386B8EE-7299-4226-B7A7-6EA85A5F5F0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4" name="AutoShape 3">
          <a:extLst>
            <a:ext uri="{FF2B5EF4-FFF2-40B4-BE49-F238E27FC236}">
              <a16:creationId xmlns:a16="http://schemas.microsoft.com/office/drawing/2014/main" id="{3268FEB5-2857-4C87-98D0-43C5962994E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5" name="AutoShape 3">
          <a:extLst>
            <a:ext uri="{FF2B5EF4-FFF2-40B4-BE49-F238E27FC236}">
              <a16:creationId xmlns:a16="http://schemas.microsoft.com/office/drawing/2014/main" id="{21AF650B-6FD4-40AF-B96A-220215F971D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6" name="AutoShape 3">
          <a:extLst>
            <a:ext uri="{FF2B5EF4-FFF2-40B4-BE49-F238E27FC236}">
              <a16:creationId xmlns:a16="http://schemas.microsoft.com/office/drawing/2014/main" id="{915DB979-EAAC-4097-83CF-F684555796E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7" name="AutoShape 3">
          <a:extLst>
            <a:ext uri="{FF2B5EF4-FFF2-40B4-BE49-F238E27FC236}">
              <a16:creationId xmlns:a16="http://schemas.microsoft.com/office/drawing/2014/main" id="{E28C4BB0-9312-4968-9BB8-CE423DAA051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8" name="AutoShape 3">
          <a:extLst>
            <a:ext uri="{FF2B5EF4-FFF2-40B4-BE49-F238E27FC236}">
              <a16:creationId xmlns:a16="http://schemas.microsoft.com/office/drawing/2014/main" id="{DC3EB00A-DFE4-431E-924C-55E2A6E9E26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39" name="AutoShape 3">
          <a:extLst>
            <a:ext uri="{FF2B5EF4-FFF2-40B4-BE49-F238E27FC236}">
              <a16:creationId xmlns:a16="http://schemas.microsoft.com/office/drawing/2014/main" id="{8B33974E-219F-4CCB-B5E0-A792315CF6E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0" name="AutoShape 3">
          <a:extLst>
            <a:ext uri="{FF2B5EF4-FFF2-40B4-BE49-F238E27FC236}">
              <a16:creationId xmlns:a16="http://schemas.microsoft.com/office/drawing/2014/main" id="{3BFA12C5-8A0C-400C-B5EC-65BA95D5A79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1" name="AutoShape 3">
          <a:extLst>
            <a:ext uri="{FF2B5EF4-FFF2-40B4-BE49-F238E27FC236}">
              <a16:creationId xmlns:a16="http://schemas.microsoft.com/office/drawing/2014/main" id="{623242E7-BDAC-4808-9FA9-84D45A95FA3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2" name="AutoShape 3">
          <a:extLst>
            <a:ext uri="{FF2B5EF4-FFF2-40B4-BE49-F238E27FC236}">
              <a16:creationId xmlns:a16="http://schemas.microsoft.com/office/drawing/2014/main" id="{D0028AE6-B55F-406C-AA70-6AFFFB5906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3" name="AutoShape 3">
          <a:extLst>
            <a:ext uri="{FF2B5EF4-FFF2-40B4-BE49-F238E27FC236}">
              <a16:creationId xmlns:a16="http://schemas.microsoft.com/office/drawing/2014/main" id="{7F8797CF-4416-4D0D-8CE6-393D664D5A8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4" name="AutoShape 3">
          <a:extLst>
            <a:ext uri="{FF2B5EF4-FFF2-40B4-BE49-F238E27FC236}">
              <a16:creationId xmlns:a16="http://schemas.microsoft.com/office/drawing/2014/main" id="{8AB488A7-DF05-4611-9EC6-114E6FC8A0D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5" name="AutoShape 3">
          <a:extLst>
            <a:ext uri="{FF2B5EF4-FFF2-40B4-BE49-F238E27FC236}">
              <a16:creationId xmlns:a16="http://schemas.microsoft.com/office/drawing/2014/main" id="{D4C137EB-EE8E-4025-B2F2-D8183B1AB0A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6" name="AutoShape 3">
          <a:extLst>
            <a:ext uri="{FF2B5EF4-FFF2-40B4-BE49-F238E27FC236}">
              <a16:creationId xmlns:a16="http://schemas.microsoft.com/office/drawing/2014/main" id="{2EB9A258-22CE-440E-A689-C79D2904AFC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7" name="AutoShape 3">
          <a:extLst>
            <a:ext uri="{FF2B5EF4-FFF2-40B4-BE49-F238E27FC236}">
              <a16:creationId xmlns:a16="http://schemas.microsoft.com/office/drawing/2014/main" id="{1566D2B3-1C45-4FD4-8E75-D810A20C45A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8" name="AutoShape 3">
          <a:extLst>
            <a:ext uri="{FF2B5EF4-FFF2-40B4-BE49-F238E27FC236}">
              <a16:creationId xmlns:a16="http://schemas.microsoft.com/office/drawing/2014/main" id="{F59F32F8-806D-47FB-A770-11B9BA4FEF2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49" name="AutoShape 3">
          <a:extLst>
            <a:ext uri="{FF2B5EF4-FFF2-40B4-BE49-F238E27FC236}">
              <a16:creationId xmlns:a16="http://schemas.microsoft.com/office/drawing/2014/main" id="{373B809B-C0A6-4522-AC73-3734461E4A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0" name="AutoShape 3">
          <a:extLst>
            <a:ext uri="{FF2B5EF4-FFF2-40B4-BE49-F238E27FC236}">
              <a16:creationId xmlns:a16="http://schemas.microsoft.com/office/drawing/2014/main" id="{7280CA68-66D3-4642-8AF4-40E5C0DF4F6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1" name="AutoShape 3">
          <a:extLst>
            <a:ext uri="{FF2B5EF4-FFF2-40B4-BE49-F238E27FC236}">
              <a16:creationId xmlns:a16="http://schemas.microsoft.com/office/drawing/2014/main" id="{64D37C1D-E571-4DA9-8636-0AB56666751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2" name="AutoShape 3">
          <a:extLst>
            <a:ext uri="{FF2B5EF4-FFF2-40B4-BE49-F238E27FC236}">
              <a16:creationId xmlns:a16="http://schemas.microsoft.com/office/drawing/2014/main" id="{7E59881D-0B1B-4F05-AFBC-9FCB8DC59CF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3" name="AutoShape 3">
          <a:extLst>
            <a:ext uri="{FF2B5EF4-FFF2-40B4-BE49-F238E27FC236}">
              <a16:creationId xmlns:a16="http://schemas.microsoft.com/office/drawing/2014/main" id="{AD213AC6-E127-49B2-A2F1-89CE51BF5D2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4" name="AutoShape 3">
          <a:extLst>
            <a:ext uri="{FF2B5EF4-FFF2-40B4-BE49-F238E27FC236}">
              <a16:creationId xmlns:a16="http://schemas.microsoft.com/office/drawing/2014/main" id="{D8DEC669-0AAF-4E38-A5EC-D121B4B1079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5" name="AutoShape 3">
          <a:extLst>
            <a:ext uri="{FF2B5EF4-FFF2-40B4-BE49-F238E27FC236}">
              <a16:creationId xmlns:a16="http://schemas.microsoft.com/office/drawing/2014/main" id="{2ED14D43-1E35-4430-831C-B78C72A680C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6" name="AutoShape 3">
          <a:extLst>
            <a:ext uri="{FF2B5EF4-FFF2-40B4-BE49-F238E27FC236}">
              <a16:creationId xmlns:a16="http://schemas.microsoft.com/office/drawing/2014/main" id="{AA0365B2-508E-4238-AB10-EB4D0900658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057" name="AutoShape 3">
          <a:extLst>
            <a:ext uri="{FF2B5EF4-FFF2-40B4-BE49-F238E27FC236}">
              <a16:creationId xmlns:a16="http://schemas.microsoft.com/office/drawing/2014/main" id="{691DEA81-2E9B-4846-BED9-E60E59B13EB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319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58" name="AutoShape 3">
          <a:extLst>
            <a:ext uri="{FF2B5EF4-FFF2-40B4-BE49-F238E27FC236}">
              <a16:creationId xmlns:a16="http://schemas.microsoft.com/office/drawing/2014/main" id="{AE45BAC5-9802-4AA0-8CCF-E1C5A5B5147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59" name="AutoShape 3">
          <a:extLst>
            <a:ext uri="{FF2B5EF4-FFF2-40B4-BE49-F238E27FC236}">
              <a16:creationId xmlns:a16="http://schemas.microsoft.com/office/drawing/2014/main" id="{54C2C6D0-BD25-4A54-BD0F-76B8D4E7F14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0" name="AutoShape 3">
          <a:extLst>
            <a:ext uri="{FF2B5EF4-FFF2-40B4-BE49-F238E27FC236}">
              <a16:creationId xmlns:a16="http://schemas.microsoft.com/office/drawing/2014/main" id="{91DBDBA2-3050-4755-AA9A-B4D3FB92677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1" name="AutoShape 3">
          <a:extLst>
            <a:ext uri="{FF2B5EF4-FFF2-40B4-BE49-F238E27FC236}">
              <a16:creationId xmlns:a16="http://schemas.microsoft.com/office/drawing/2014/main" id="{46F8C611-9BDF-48B4-BC37-ECC28909610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2" name="AutoShape 3">
          <a:extLst>
            <a:ext uri="{FF2B5EF4-FFF2-40B4-BE49-F238E27FC236}">
              <a16:creationId xmlns:a16="http://schemas.microsoft.com/office/drawing/2014/main" id="{04AB1E9F-20C3-4F6B-9504-B043B19BC37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3" name="AutoShape 3">
          <a:extLst>
            <a:ext uri="{FF2B5EF4-FFF2-40B4-BE49-F238E27FC236}">
              <a16:creationId xmlns:a16="http://schemas.microsoft.com/office/drawing/2014/main" id="{1501318E-A1BF-4827-A428-3F6EA9578BB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4" name="AutoShape 3">
          <a:extLst>
            <a:ext uri="{FF2B5EF4-FFF2-40B4-BE49-F238E27FC236}">
              <a16:creationId xmlns:a16="http://schemas.microsoft.com/office/drawing/2014/main" id="{28573C04-40A5-43FC-A9A4-FB9A13FCB57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123</xdr:row>
      <xdr:rowOff>0</xdr:rowOff>
    </xdr:from>
    <xdr:ext cx="304800" cy="304800"/>
    <xdr:sp macro="" textlink="">
      <xdr:nvSpPr>
        <xdr:cNvPr id="1065" name="AutoShape 3">
          <a:extLst>
            <a:ext uri="{FF2B5EF4-FFF2-40B4-BE49-F238E27FC236}">
              <a16:creationId xmlns:a16="http://schemas.microsoft.com/office/drawing/2014/main" id="{A7B3CD6E-3067-44D8-8183-723CC4F376B7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123</xdr:row>
      <xdr:rowOff>0</xdr:rowOff>
    </xdr:from>
    <xdr:ext cx="304800" cy="304800"/>
    <xdr:sp macro="" textlink="">
      <xdr:nvSpPr>
        <xdr:cNvPr id="1066" name="AutoShape 3">
          <a:extLst>
            <a:ext uri="{FF2B5EF4-FFF2-40B4-BE49-F238E27FC236}">
              <a16:creationId xmlns:a16="http://schemas.microsoft.com/office/drawing/2014/main" id="{2AD7CB7E-EA38-465C-A468-968173B99F4F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123</xdr:row>
      <xdr:rowOff>0</xdr:rowOff>
    </xdr:from>
    <xdr:ext cx="304800" cy="304800"/>
    <xdr:sp macro="" textlink="">
      <xdr:nvSpPr>
        <xdr:cNvPr id="1067" name="AutoShape 3">
          <a:extLst>
            <a:ext uri="{FF2B5EF4-FFF2-40B4-BE49-F238E27FC236}">
              <a16:creationId xmlns:a16="http://schemas.microsoft.com/office/drawing/2014/main" id="{44CB0E0C-2D54-40D0-ADA0-F87FB1C7DECE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123</xdr:row>
      <xdr:rowOff>0</xdr:rowOff>
    </xdr:from>
    <xdr:ext cx="304800" cy="304800"/>
    <xdr:sp macro="" textlink="">
      <xdr:nvSpPr>
        <xdr:cNvPr id="1068" name="AutoShape 3">
          <a:extLst>
            <a:ext uri="{FF2B5EF4-FFF2-40B4-BE49-F238E27FC236}">
              <a16:creationId xmlns:a16="http://schemas.microsoft.com/office/drawing/2014/main" id="{B6E76591-E5DE-4757-8313-ADB7D0DD405A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123</xdr:row>
      <xdr:rowOff>0</xdr:rowOff>
    </xdr:from>
    <xdr:ext cx="304800" cy="303119"/>
    <xdr:sp macro="" textlink="">
      <xdr:nvSpPr>
        <xdr:cNvPr id="1069" name="AutoShape 2">
          <a:extLst>
            <a:ext uri="{FF2B5EF4-FFF2-40B4-BE49-F238E27FC236}">
              <a16:creationId xmlns:a16="http://schemas.microsoft.com/office/drawing/2014/main" id="{F864C0B7-BB25-4E0F-8535-01F02C8D2783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3243500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0" name="AutoShape 3">
          <a:extLst>
            <a:ext uri="{FF2B5EF4-FFF2-40B4-BE49-F238E27FC236}">
              <a16:creationId xmlns:a16="http://schemas.microsoft.com/office/drawing/2014/main" id="{58CCC221-E9C9-42BB-822A-F49F5355052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1" name="AutoShape 3">
          <a:extLst>
            <a:ext uri="{FF2B5EF4-FFF2-40B4-BE49-F238E27FC236}">
              <a16:creationId xmlns:a16="http://schemas.microsoft.com/office/drawing/2014/main" id="{089EA33B-D305-4077-8AFE-0B7F97ECE50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2" name="AutoShape 3">
          <a:extLst>
            <a:ext uri="{FF2B5EF4-FFF2-40B4-BE49-F238E27FC236}">
              <a16:creationId xmlns:a16="http://schemas.microsoft.com/office/drawing/2014/main" id="{A59FE6C4-0102-4FB1-A7C7-B026674431B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3" name="AutoShape 3">
          <a:extLst>
            <a:ext uri="{FF2B5EF4-FFF2-40B4-BE49-F238E27FC236}">
              <a16:creationId xmlns:a16="http://schemas.microsoft.com/office/drawing/2014/main" id="{1F70337A-83B5-40FB-8994-30C2E8C206D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4" name="AutoShape 3">
          <a:extLst>
            <a:ext uri="{FF2B5EF4-FFF2-40B4-BE49-F238E27FC236}">
              <a16:creationId xmlns:a16="http://schemas.microsoft.com/office/drawing/2014/main" id="{05B5208B-11B4-4B1E-BC08-C28295355C6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5" name="AutoShape 3">
          <a:extLst>
            <a:ext uri="{FF2B5EF4-FFF2-40B4-BE49-F238E27FC236}">
              <a16:creationId xmlns:a16="http://schemas.microsoft.com/office/drawing/2014/main" id="{A7163325-9EA9-470C-B5D9-DDCC307ED47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76" name="AutoShape 3">
          <a:extLst>
            <a:ext uri="{FF2B5EF4-FFF2-40B4-BE49-F238E27FC236}">
              <a16:creationId xmlns:a16="http://schemas.microsoft.com/office/drawing/2014/main" id="{657B512F-3F3C-4919-B3FF-F536BA76F25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324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78" name="AutoShape 3">
          <a:extLst>
            <a:ext uri="{FF2B5EF4-FFF2-40B4-BE49-F238E27FC236}">
              <a16:creationId xmlns:a16="http://schemas.microsoft.com/office/drawing/2014/main" id="{975BE957-5D20-442C-BA02-5D88B128036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79" name="AutoShape 3">
          <a:extLst>
            <a:ext uri="{FF2B5EF4-FFF2-40B4-BE49-F238E27FC236}">
              <a16:creationId xmlns:a16="http://schemas.microsoft.com/office/drawing/2014/main" id="{44ACC946-3182-45F3-B410-1C7C47DE7B1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0" name="AutoShape 3">
          <a:extLst>
            <a:ext uri="{FF2B5EF4-FFF2-40B4-BE49-F238E27FC236}">
              <a16:creationId xmlns:a16="http://schemas.microsoft.com/office/drawing/2014/main" id="{5ED9286D-FE9C-4A59-B44A-B417CED3E34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1" name="AutoShape 3">
          <a:extLst>
            <a:ext uri="{FF2B5EF4-FFF2-40B4-BE49-F238E27FC236}">
              <a16:creationId xmlns:a16="http://schemas.microsoft.com/office/drawing/2014/main" id="{8D3F23B1-8C38-4289-B7BD-04BCE6E454F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2" name="AutoShape 3">
          <a:extLst>
            <a:ext uri="{FF2B5EF4-FFF2-40B4-BE49-F238E27FC236}">
              <a16:creationId xmlns:a16="http://schemas.microsoft.com/office/drawing/2014/main" id="{6445BBDA-BD6D-48AB-89CD-EEB2FD82135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3" name="AutoShape 3">
          <a:extLst>
            <a:ext uri="{FF2B5EF4-FFF2-40B4-BE49-F238E27FC236}">
              <a16:creationId xmlns:a16="http://schemas.microsoft.com/office/drawing/2014/main" id="{3EB47087-B91E-40BF-8605-1AEA64CAA6C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4" name="AutoShape 3">
          <a:extLst>
            <a:ext uri="{FF2B5EF4-FFF2-40B4-BE49-F238E27FC236}">
              <a16:creationId xmlns:a16="http://schemas.microsoft.com/office/drawing/2014/main" id="{F6973628-8EFC-4FC5-9F73-89F44658682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125</xdr:row>
      <xdr:rowOff>0</xdr:rowOff>
    </xdr:from>
    <xdr:ext cx="304800" cy="304800"/>
    <xdr:sp macro="" textlink="">
      <xdr:nvSpPr>
        <xdr:cNvPr id="1085" name="AutoShape 3">
          <a:extLst>
            <a:ext uri="{FF2B5EF4-FFF2-40B4-BE49-F238E27FC236}">
              <a16:creationId xmlns:a16="http://schemas.microsoft.com/office/drawing/2014/main" id="{CBD74BF4-F668-434A-9CF2-8617C33CD66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125</xdr:row>
      <xdr:rowOff>0</xdr:rowOff>
    </xdr:from>
    <xdr:ext cx="304800" cy="304800"/>
    <xdr:sp macro="" textlink="">
      <xdr:nvSpPr>
        <xdr:cNvPr id="1086" name="AutoShape 3">
          <a:extLst>
            <a:ext uri="{FF2B5EF4-FFF2-40B4-BE49-F238E27FC236}">
              <a16:creationId xmlns:a16="http://schemas.microsoft.com/office/drawing/2014/main" id="{587C0FE5-2101-4FC6-898A-37A6BF4FD70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125</xdr:row>
      <xdr:rowOff>0</xdr:rowOff>
    </xdr:from>
    <xdr:ext cx="304800" cy="304800"/>
    <xdr:sp macro="" textlink="">
      <xdr:nvSpPr>
        <xdr:cNvPr id="1087" name="AutoShape 3">
          <a:extLst>
            <a:ext uri="{FF2B5EF4-FFF2-40B4-BE49-F238E27FC236}">
              <a16:creationId xmlns:a16="http://schemas.microsoft.com/office/drawing/2014/main" id="{D1EBB23F-9AB9-4678-A44B-888952A62BA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125</xdr:row>
      <xdr:rowOff>0</xdr:rowOff>
    </xdr:from>
    <xdr:ext cx="304800" cy="304800"/>
    <xdr:sp macro="" textlink="">
      <xdr:nvSpPr>
        <xdr:cNvPr id="1088" name="AutoShape 3">
          <a:extLst>
            <a:ext uri="{FF2B5EF4-FFF2-40B4-BE49-F238E27FC236}">
              <a16:creationId xmlns:a16="http://schemas.microsoft.com/office/drawing/2014/main" id="{31D834CD-D695-4D07-A2A1-3EA2F4595D31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125</xdr:row>
      <xdr:rowOff>0</xdr:rowOff>
    </xdr:from>
    <xdr:ext cx="304800" cy="303119"/>
    <xdr:sp macro="" textlink="">
      <xdr:nvSpPr>
        <xdr:cNvPr id="1089" name="AutoShape 2">
          <a:extLst>
            <a:ext uri="{FF2B5EF4-FFF2-40B4-BE49-F238E27FC236}">
              <a16:creationId xmlns:a16="http://schemas.microsoft.com/office/drawing/2014/main" id="{20A3FF21-8D06-474E-AC43-D3ECF906AC66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4700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0" name="AutoShape 3">
          <a:extLst>
            <a:ext uri="{FF2B5EF4-FFF2-40B4-BE49-F238E27FC236}">
              <a16:creationId xmlns:a16="http://schemas.microsoft.com/office/drawing/2014/main" id="{7E05DB79-6AE4-4C70-A06C-F2F596D0F2A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1" name="AutoShape 3">
          <a:extLst>
            <a:ext uri="{FF2B5EF4-FFF2-40B4-BE49-F238E27FC236}">
              <a16:creationId xmlns:a16="http://schemas.microsoft.com/office/drawing/2014/main" id="{25B99368-1F3B-48AD-822F-6CF31307BC5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2" name="AutoShape 3">
          <a:extLst>
            <a:ext uri="{FF2B5EF4-FFF2-40B4-BE49-F238E27FC236}">
              <a16:creationId xmlns:a16="http://schemas.microsoft.com/office/drawing/2014/main" id="{A7E2EA54-7E87-49A7-942B-3372C50CD8FA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3" name="AutoShape 3">
          <a:extLst>
            <a:ext uri="{FF2B5EF4-FFF2-40B4-BE49-F238E27FC236}">
              <a16:creationId xmlns:a16="http://schemas.microsoft.com/office/drawing/2014/main" id="{F6C896B6-B265-4B85-A1C2-6676B651927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4" name="AutoShape 3">
          <a:extLst>
            <a:ext uri="{FF2B5EF4-FFF2-40B4-BE49-F238E27FC236}">
              <a16:creationId xmlns:a16="http://schemas.microsoft.com/office/drawing/2014/main" id="{6A79A760-6D9B-4723-A62F-240185A29D7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5" name="AutoShape 3">
          <a:extLst>
            <a:ext uri="{FF2B5EF4-FFF2-40B4-BE49-F238E27FC236}">
              <a16:creationId xmlns:a16="http://schemas.microsoft.com/office/drawing/2014/main" id="{99DB4AA0-1F26-4BF6-87E8-12F163935BA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6" name="AutoShape 3">
          <a:extLst>
            <a:ext uri="{FF2B5EF4-FFF2-40B4-BE49-F238E27FC236}">
              <a16:creationId xmlns:a16="http://schemas.microsoft.com/office/drawing/2014/main" id="{2AB899C9-E3D4-43E3-A272-DA930EF6ACF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97" name="AutoShape 3">
          <a:extLst>
            <a:ext uri="{FF2B5EF4-FFF2-40B4-BE49-F238E27FC236}">
              <a16:creationId xmlns:a16="http://schemas.microsoft.com/office/drawing/2014/main" id="{969464B8-C514-4900-9751-3324A56B81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098" name="AutoShape 3">
          <a:extLst>
            <a:ext uri="{FF2B5EF4-FFF2-40B4-BE49-F238E27FC236}">
              <a16:creationId xmlns:a16="http://schemas.microsoft.com/office/drawing/2014/main" id="{B20DA1E8-E470-4415-A211-6C2B0F869ED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099" name="AutoShape 3">
          <a:extLst>
            <a:ext uri="{FF2B5EF4-FFF2-40B4-BE49-F238E27FC236}">
              <a16:creationId xmlns:a16="http://schemas.microsoft.com/office/drawing/2014/main" id="{2FDA0CB8-65FD-4130-8703-998FFD6EFB7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0" name="AutoShape 3">
          <a:extLst>
            <a:ext uri="{FF2B5EF4-FFF2-40B4-BE49-F238E27FC236}">
              <a16:creationId xmlns:a16="http://schemas.microsoft.com/office/drawing/2014/main" id="{E2EDBB6C-C75D-4395-BB37-2A67EE53C1E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1" name="AutoShape 3">
          <a:extLst>
            <a:ext uri="{FF2B5EF4-FFF2-40B4-BE49-F238E27FC236}">
              <a16:creationId xmlns:a16="http://schemas.microsoft.com/office/drawing/2014/main" id="{65D3E006-1BDA-4886-A594-6540785D25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2" name="AutoShape 3">
          <a:extLst>
            <a:ext uri="{FF2B5EF4-FFF2-40B4-BE49-F238E27FC236}">
              <a16:creationId xmlns:a16="http://schemas.microsoft.com/office/drawing/2014/main" id="{BADC6FFE-B9DD-4411-8EA1-9A17C11A824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3" name="AutoShape 3">
          <a:extLst>
            <a:ext uri="{FF2B5EF4-FFF2-40B4-BE49-F238E27FC236}">
              <a16:creationId xmlns:a16="http://schemas.microsoft.com/office/drawing/2014/main" id="{A59D4DF8-B932-4A68-B0E9-0E1A3991977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4" name="AutoShape 3">
          <a:extLst>
            <a:ext uri="{FF2B5EF4-FFF2-40B4-BE49-F238E27FC236}">
              <a16:creationId xmlns:a16="http://schemas.microsoft.com/office/drawing/2014/main" id="{FED02C5D-1D06-4F81-8C5A-791F450443C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127</xdr:row>
      <xdr:rowOff>0</xdr:rowOff>
    </xdr:from>
    <xdr:ext cx="304800" cy="304800"/>
    <xdr:sp macro="" textlink="">
      <xdr:nvSpPr>
        <xdr:cNvPr id="1105" name="AutoShape 3">
          <a:extLst>
            <a:ext uri="{FF2B5EF4-FFF2-40B4-BE49-F238E27FC236}">
              <a16:creationId xmlns:a16="http://schemas.microsoft.com/office/drawing/2014/main" id="{87BAEA5E-1204-4F0A-8781-5E143A82E32C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127</xdr:row>
      <xdr:rowOff>0</xdr:rowOff>
    </xdr:from>
    <xdr:ext cx="304800" cy="304800"/>
    <xdr:sp macro="" textlink="">
      <xdr:nvSpPr>
        <xdr:cNvPr id="1106" name="AutoShape 3">
          <a:extLst>
            <a:ext uri="{FF2B5EF4-FFF2-40B4-BE49-F238E27FC236}">
              <a16:creationId xmlns:a16="http://schemas.microsoft.com/office/drawing/2014/main" id="{76FDA660-BFC5-41C5-AB6C-768FAB70F67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127</xdr:row>
      <xdr:rowOff>0</xdr:rowOff>
    </xdr:from>
    <xdr:ext cx="304800" cy="304800"/>
    <xdr:sp macro="" textlink="">
      <xdr:nvSpPr>
        <xdr:cNvPr id="1107" name="AutoShape 3">
          <a:extLst>
            <a:ext uri="{FF2B5EF4-FFF2-40B4-BE49-F238E27FC236}">
              <a16:creationId xmlns:a16="http://schemas.microsoft.com/office/drawing/2014/main" id="{F53B84AA-7AB5-4C54-B681-B21DABA39F6C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127</xdr:row>
      <xdr:rowOff>0</xdr:rowOff>
    </xdr:from>
    <xdr:ext cx="304800" cy="304800"/>
    <xdr:sp macro="" textlink="">
      <xdr:nvSpPr>
        <xdr:cNvPr id="1108" name="AutoShape 3">
          <a:extLst>
            <a:ext uri="{FF2B5EF4-FFF2-40B4-BE49-F238E27FC236}">
              <a16:creationId xmlns:a16="http://schemas.microsoft.com/office/drawing/2014/main" id="{F10CDB59-5236-47C4-A2FB-6871EA20D3C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127</xdr:row>
      <xdr:rowOff>0</xdr:rowOff>
    </xdr:from>
    <xdr:ext cx="304800" cy="303119"/>
    <xdr:sp macro="" textlink="">
      <xdr:nvSpPr>
        <xdr:cNvPr id="1109" name="AutoShape 2">
          <a:extLst>
            <a:ext uri="{FF2B5EF4-FFF2-40B4-BE49-F238E27FC236}">
              <a16:creationId xmlns:a16="http://schemas.microsoft.com/office/drawing/2014/main" id="{752511D1-CE46-41AE-ADDA-5E1B39C2FBCD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4700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0" name="AutoShape 3">
          <a:extLst>
            <a:ext uri="{FF2B5EF4-FFF2-40B4-BE49-F238E27FC236}">
              <a16:creationId xmlns:a16="http://schemas.microsoft.com/office/drawing/2014/main" id="{9183D6F1-6A94-4E92-B34B-9609ED9187AF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1" name="AutoShape 3">
          <a:extLst>
            <a:ext uri="{FF2B5EF4-FFF2-40B4-BE49-F238E27FC236}">
              <a16:creationId xmlns:a16="http://schemas.microsoft.com/office/drawing/2014/main" id="{5D0A2963-D9C1-4A58-98D4-9C02B072D3D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2" name="AutoShape 3">
          <a:extLst>
            <a:ext uri="{FF2B5EF4-FFF2-40B4-BE49-F238E27FC236}">
              <a16:creationId xmlns:a16="http://schemas.microsoft.com/office/drawing/2014/main" id="{1F846DB8-3933-4031-85AE-563C7A51282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3" name="AutoShape 3">
          <a:extLst>
            <a:ext uri="{FF2B5EF4-FFF2-40B4-BE49-F238E27FC236}">
              <a16:creationId xmlns:a16="http://schemas.microsoft.com/office/drawing/2014/main" id="{18590EEE-A326-4128-8E5A-5AA1799B661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4" name="AutoShape 3">
          <a:extLst>
            <a:ext uri="{FF2B5EF4-FFF2-40B4-BE49-F238E27FC236}">
              <a16:creationId xmlns:a16="http://schemas.microsoft.com/office/drawing/2014/main" id="{7B9571A4-93CC-40DF-A785-D51DA3C63A4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5" name="AutoShape 3">
          <a:extLst>
            <a:ext uri="{FF2B5EF4-FFF2-40B4-BE49-F238E27FC236}">
              <a16:creationId xmlns:a16="http://schemas.microsoft.com/office/drawing/2014/main" id="{3C53DE12-71B8-4544-804E-3549841B69E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6" name="AutoShape 3">
          <a:extLst>
            <a:ext uri="{FF2B5EF4-FFF2-40B4-BE49-F238E27FC236}">
              <a16:creationId xmlns:a16="http://schemas.microsoft.com/office/drawing/2014/main" id="{986D29BB-4B50-4482-8D77-F4BBB0531F0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17" name="AutoShape 3">
          <a:extLst>
            <a:ext uri="{FF2B5EF4-FFF2-40B4-BE49-F238E27FC236}">
              <a16:creationId xmlns:a16="http://schemas.microsoft.com/office/drawing/2014/main" id="{A9FD7B23-540D-44DF-8DE0-8F1B7CC9590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18" name="AutoShape 3">
          <a:extLst>
            <a:ext uri="{FF2B5EF4-FFF2-40B4-BE49-F238E27FC236}">
              <a16:creationId xmlns:a16="http://schemas.microsoft.com/office/drawing/2014/main" id="{4D361705-3513-45F1-82BB-6CA677A1D2C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19" name="AutoShape 3">
          <a:extLst>
            <a:ext uri="{FF2B5EF4-FFF2-40B4-BE49-F238E27FC236}">
              <a16:creationId xmlns:a16="http://schemas.microsoft.com/office/drawing/2014/main" id="{EA10895F-272C-45C6-97A0-7CE9A87D554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0" name="AutoShape 3">
          <a:extLst>
            <a:ext uri="{FF2B5EF4-FFF2-40B4-BE49-F238E27FC236}">
              <a16:creationId xmlns:a16="http://schemas.microsoft.com/office/drawing/2014/main" id="{488A4C65-0A96-4A69-882B-A2AF075C1E8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1" name="AutoShape 3">
          <a:extLst>
            <a:ext uri="{FF2B5EF4-FFF2-40B4-BE49-F238E27FC236}">
              <a16:creationId xmlns:a16="http://schemas.microsoft.com/office/drawing/2014/main" id="{BF371850-51C9-488C-AD8F-77F60BF12A5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2" name="AutoShape 3">
          <a:extLst>
            <a:ext uri="{FF2B5EF4-FFF2-40B4-BE49-F238E27FC236}">
              <a16:creationId xmlns:a16="http://schemas.microsoft.com/office/drawing/2014/main" id="{3992E3A0-CB2A-4D98-8928-87F1B9021A6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3" name="AutoShape 3">
          <a:extLst>
            <a:ext uri="{FF2B5EF4-FFF2-40B4-BE49-F238E27FC236}">
              <a16:creationId xmlns:a16="http://schemas.microsoft.com/office/drawing/2014/main" id="{20DEC47F-2132-42A9-9C15-C24510002BE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4" name="AutoShape 3">
          <a:extLst>
            <a:ext uri="{FF2B5EF4-FFF2-40B4-BE49-F238E27FC236}">
              <a16:creationId xmlns:a16="http://schemas.microsoft.com/office/drawing/2014/main" id="{04A29670-D018-49BF-8455-6E43338A32CE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129</xdr:row>
      <xdr:rowOff>0</xdr:rowOff>
    </xdr:from>
    <xdr:ext cx="304800" cy="304800"/>
    <xdr:sp macro="" textlink="">
      <xdr:nvSpPr>
        <xdr:cNvPr id="1125" name="AutoShape 3">
          <a:extLst>
            <a:ext uri="{FF2B5EF4-FFF2-40B4-BE49-F238E27FC236}">
              <a16:creationId xmlns:a16="http://schemas.microsoft.com/office/drawing/2014/main" id="{5FC8A690-AF72-4488-BFDD-A7578A0129B6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129</xdr:row>
      <xdr:rowOff>0</xdr:rowOff>
    </xdr:from>
    <xdr:ext cx="304800" cy="304800"/>
    <xdr:sp macro="" textlink="">
      <xdr:nvSpPr>
        <xdr:cNvPr id="1126" name="AutoShape 3">
          <a:extLst>
            <a:ext uri="{FF2B5EF4-FFF2-40B4-BE49-F238E27FC236}">
              <a16:creationId xmlns:a16="http://schemas.microsoft.com/office/drawing/2014/main" id="{86EBC2CA-ABC3-4B97-BD87-C4DD2E38FFE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129</xdr:row>
      <xdr:rowOff>0</xdr:rowOff>
    </xdr:from>
    <xdr:ext cx="304800" cy="304800"/>
    <xdr:sp macro="" textlink="">
      <xdr:nvSpPr>
        <xdr:cNvPr id="1127" name="AutoShape 3">
          <a:extLst>
            <a:ext uri="{FF2B5EF4-FFF2-40B4-BE49-F238E27FC236}">
              <a16:creationId xmlns:a16="http://schemas.microsoft.com/office/drawing/2014/main" id="{955B76EF-7783-4365-893C-04C5CD5AA1D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129</xdr:row>
      <xdr:rowOff>0</xdr:rowOff>
    </xdr:from>
    <xdr:ext cx="304800" cy="304800"/>
    <xdr:sp macro="" textlink="">
      <xdr:nvSpPr>
        <xdr:cNvPr id="1128" name="AutoShape 3">
          <a:extLst>
            <a:ext uri="{FF2B5EF4-FFF2-40B4-BE49-F238E27FC236}">
              <a16:creationId xmlns:a16="http://schemas.microsoft.com/office/drawing/2014/main" id="{D34A1070-2ED5-4519-9586-77D27E52ADAD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129</xdr:row>
      <xdr:rowOff>0</xdr:rowOff>
    </xdr:from>
    <xdr:ext cx="304800" cy="303119"/>
    <xdr:sp macro="" textlink="">
      <xdr:nvSpPr>
        <xdr:cNvPr id="1129" name="AutoShape 2">
          <a:extLst>
            <a:ext uri="{FF2B5EF4-FFF2-40B4-BE49-F238E27FC236}">
              <a16:creationId xmlns:a16="http://schemas.microsoft.com/office/drawing/2014/main" id="{3CAE4A20-C221-4480-91B5-DF780024E9C0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4700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0" name="AutoShape 3">
          <a:extLst>
            <a:ext uri="{FF2B5EF4-FFF2-40B4-BE49-F238E27FC236}">
              <a16:creationId xmlns:a16="http://schemas.microsoft.com/office/drawing/2014/main" id="{C67F89E1-A8C0-4B59-BD2B-17AFC1EF0D9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1" name="AutoShape 3">
          <a:extLst>
            <a:ext uri="{FF2B5EF4-FFF2-40B4-BE49-F238E27FC236}">
              <a16:creationId xmlns:a16="http://schemas.microsoft.com/office/drawing/2014/main" id="{0120825F-2907-42C9-B10C-B539F93A0AE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2" name="AutoShape 3">
          <a:extLst>
            <a:ext uri="{FF2B5EF4-FFF2-40B4-BE49-F238E27FC236}">
              <a16:creationId xmlns:a16="http://schemas.microsoft.com/office/drawing/2014/main" id="{593FF955-6475-4365-867B-D52AD8BAEDA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3" name="AutoShape 3">
          <a:extLst>
            <a:ext uri="{FF2B5EF4-FFF2-40B4-BE49-F238E27FC236}">
              <a16:creationId xmlns:a16="http://schemas.microsoft.com/office/drawing/2014/main" id="{B72178E6-278D-4F80-A60D-B633D47D23B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4" name="AutoShape 3">
          <a:extLst>
            <a:ext uri="{FF2B5EF4-FFF2-40B4-BE49-F238E27FC236}">
              <a16:creationId xmlns:a16="http://schemas.microsoft.com/office/drawing/2014/main" id="{1ABF513E-56F3-42F6-B713-6F7FD56CDFE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5" name="AutoShape 3">
          <a:extLst>
            <a:ext uri="{FF2B5EF4-FFF2-40B4-BE49-F238E27FC236}">
              <a16:creationId xmlns:a16="http://schemas.microsoft.com/office/drawing/2014/main" id="{1FDEEF9B-D7BA-400D-A264-ADB8115E343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6" name="AutoShape 3">
          <a:extLst>
            <a:ext uri="{FF2B5EF4-FFF2-40B4-BE49-F238E27FC236}">
              <a16:creationId xmlns:a16="http://schemas.microsoft.com/office/drawing/2014/main" id="{86A36C54-D74D-4826-87D4-E62A5812897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37" name="AutoShape 3">
          <a:extLst>
            <a:ext uri="{FF2B5EF4-FFF2-40B4-BE49-F238E27FC236}">
              <a16:creationId xmlns:a16="http://schemas.microsoft.com/office/drawing/2014/main" id="{57271BFD-7DAC-4F60-AD5C-3F7A03E2BB1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38" name="AutoShape 3">
          <a:extLst>
            <a:ext uri="{FF2B5EF4-FFF2-40B4-BE49-F238E27FC236}">
              <a16:creationId xmlns:a16="http://schemas.microsoft.com/office/drawing/2014/main" id="{73463E0D-CBF4-40BA-B63C-DF7C1CBD649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39" name="AutoShape 3">
          <a:extLst>
            <a:ext uri="{FF2B5EF4-FFF2-40B4-BE49-F238E27FC236}">
              <a16:creationId xmlns:a16="http://schemas.microsoft.com/office/drawing/2014/main" id="{AB73217E-CD95-4923-BB92-99BD110217E4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0" name="AutoShape 3">
          <a:extLst>
            <a:ext uri="{FF2B5EF4-FFF2-40B4-BE49-F238E27FC236}">
              <a16:creationId xmlns:a16="http://schemas.microsoft.com/office/drawing/2014/main" id="{5EEE7849-0420-4FFA-9C20-51832CE6075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1" name="AutoShape 3">
          <a:extLst>
            <a:ext uri="{FF2B5EF4-FFF2-40B4-BE49-F238E27FC236}">
              <a16:creationId xmlns:a16="http://schemas.microsoft.com/office/drawing/2014/main" id="{B94511D0-2635-4151-990F-1161B292BC9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2" name="AutoShape 3">
          <a:extLst>
            <a:ext uri="{FF2B5EF4-FFF2-40B4-BE49-F238E27FC236}">
              <a16:creationId xmlns:a16="http://schemas.microsoft.com/office/drawing/2014/main" id="{61A90E3E-80D4-42DA-AC76-06DC7D1E4613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3" name="AutoShape 3">
          <a:extLst>
            <a:ext uri="{FF2B5EF4-FFF2-40B4-BE49-F238E27FC236}">
              <a16:creationId xmlns:a16="http://schemas.microsoft.com/office/drawing/2014/main" id="{3730BBF8-591C-4D2C-B7B0-858D206C57E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4" name="AutoShape 3">
          <a:extLst>
            <a:ext uri="{FF2B5EF4-FFF2-40B4-BE49-F238E27FC236}">
              <a16:creationId xmlns:a16="http://schemas.microsoft.com/office/drawing/2014/main" id="{8594AA5C-DC14-4873-899C-685848BAE55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131</xdr:row>
      <xdr:rowOff>0</xdr:rowOff>
    </xdr:from>
    <xdr:ext cx="304800" cy="304800"/>
    <xdr:sp macro="" textlink="">
      <xdr:nvSpPr>
        <xdr:cNvPr id="1145" name="AutoShape 3">
          <a:extLst>
            <a:ext uri="{FF2B5EF4-FFF2-40B4-BE49-F238E27FC236}">
              <a16:creationId xmlns:a16="http://schemas.microsoft.com/office/drawing/2014/main" id="{73BE25E7-6D56-4045-A842-C1A1D622A245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131</xdr:row>
      <xdr:rowOff>0</xdr:rowOff>
    </xdr:from>
    <xdr:ext cx="304800" cy="304800"/>
    <xdr:sp macro="" textlink="">
      <xdr:nvSpPr>
        <xdr:cNvPr id="1146" name="AutoShape 3">
          <a:extLst>
            <a:ext uri="{FF2B5EF4-FFF2-40B4-BE49-F238E27FC236}">
              <a16:creationId xmlns:a16="http://schemas.microsoft.com/office/drawing/2014/main" id="{C99728B7-BF48-449A-BFB7-AA23F9F17E1B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131</xdr:row>
      <xdr:rowOff>0</xdr:rowOff>
    </xdr:from>
    <xdr:ext cx="304800" cy="304800"/>
    <xdr:sp macro="" textlink="">
      <xdr:nvSpPr>
        <xdr:cNvPr id="1147" name="AutoShape 3">
          <a:extLst>
            <a:ext uri="{FF2B5EF4-FFF2-40B4-BE49-F238E27FC236}">
              <a16:creationId xmlns:a16="http://schemas.microsoft.com/office/drawing/2014/main" id="{749379A4-EC4C-46EE-9725-ECF6A97580D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131</xdr:row>
      <xdr:rowOff>0</xdr:rowOff>
    </xdr:from>
    <xdr:ext cx="304800" cy="304800"/>
    <xdr:sp macro="" textlink="">
      <xdr:nvSpPr>
        <xdr:cNvPr id="1148" name="AutoShape 3">
          <a:extLst>
            <a:ext uri="{FF2B5EF4-FFF2-40B4-BE49-F238E27FC236}">
              <a16:creationId xmlns:a16="http://schemas.microsoft.com/office/drawing/2014/main" id="{616BAE47-9EC8-460E-AC3C-AB9AA13FB20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131</xdr:row>
      <xdr:rowOff>0</xdr:rowOff>
    </xdr:from>
    <xdr:ext cx="304800" cy="303119"/>
    <xdr:sp macro="" textlink="">
      <xdr:nvSpPr>
        <xdr:cNvPr id="1149" name="AutoShape 2">
          <a:extLst>
            <a:ext uri="{FF2B5EF4-FFF2-40B4-BE49-F238E27FC236}">
              <a16:creationId xmlns:a16="http://schemas.microsoft.com/office/drawing/2014/main" id="{D6E5822C-9B74-4314-848F-1A8E04DD8EC5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4700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0" name="AutoShape 3">
          <a:extLst>
            <a:ext uri="{FF2B5EF4-FFF2-40B4-BE49-F238E27FC236}">
              <a16:creationId xmlns:a16="http://schemas.microsoft.com/office/drawing/2014/main" id="{F25FD68D-0065-4718-B330-CC7503EC6A0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1" name="AutoShape 3">
          <a:extLst>
            <a:ext uri="{FF2B5EF4-FFF2-40B4-BE49-F238E27FC236}">
              <a16:creationId xmlns:a16="http://schemas.microsoft.com/office/drawing/2014/main" id="{7F78D449-A89C-4C7B-8422-DCE09BDBC8E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2" name="AutoShape 3">
          <a:extLst>
            <a:ext uri="{FF2B5EF4-FFF2-40B4-BE49-F238E27FC236}">
              <a16:creationId xmlns:a16="http://schemas.microsoft.com/office/drawing/2014/main" id="{29389FDC-D734-4D86-90CA-EACD0220BF0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3" name="AutoShape 3">
          <a:extLst>
            <a:ext uri="{FF2B5EF4-FFF2-40B4-BE49-F238E27FC236}">
              <a16:creationId xmlns:a16="http://schemas.microsoft.com/office/drawing/2014/main" id="{A47AB7A4-DF1E-4463-940D-2A19769782C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4" name="AutoShape 3">
          <a:extLst>
            <a:ext uri="{FF2B5EF4-FFF2-40B4-BE49-F238E27FC236}">
              <a16:creationId xmlns:a16="http://schemas.microsoft.com/office/drawing/2014/main" id="{ED5129B1-CB24-49E3-9323-F156709C0A9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5" name="AutoShape 3">
          <a:extLst>
            <a:ext uri="{FF2B5EF4-FFF2-40B4-BE49-F238E27FC236}">
              <a16:creationId xmlns:a16="http://schemas.microsoft.com/office/drawing/2014/main" id="{E1A1F7ED-6A37-464C-80F0-29C43ABE938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6" name="AutoShape 3">
          <a:extLst>
            <a:ext uri="{FF2B5EF4-FFF2-40B4-BE49-F238E27FC236}">
              <a16:creationId xmlns:a16="http://schemas.microsoft.com/office/drawing/2014/main" id="{09BAC841-CBB2-433D-B702-AF2ADF3D06A5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57" name="AutoShape 3">
          <a:extLst>
            <a:ext uri="{FF2B5EF4-FFF2-40B4-BE49-F238E27FC236}">
              <a16:creationId xmlns:a16="http://schemas.microsoft.com/office/drawing/2014/main" id="{E682B146-4D06-4753-ACDF-D423410AA69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58" name="AutoShape 3">
          <a:extLst>
            <a:ext uri="{FF2B5EF4-FFF2-40B4-BE49-F238E27FC236}">
              <a16:creationId xmlns:a16="http://schemas.microsoft.com/office/drawing/2014/main" id="{CAE3A5AD-A63F-46AE-80B2-92F56758A60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59" name="AutoShape 3">
          <a:extLst>
            <a:ext uri="{FF2B5EF4-FFF2-40B4-BE49-F238E27FC236}">
              <a16:creationId xmlns:a16="http://schemas.microsoft.com/office/drawing/2014/main" id="{BB9E86D0-B7D2-49C5-8355-7E177928EA96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0" name="AutoShape 3">
          <a:extLst>
            <a:ext uri="{FF2B5EF4-FFF2-40B4-BE49-F238E27FC236}">
              <a16:creationId xmlns:a16="http://schemas.microsoft.com/office/drawing/2014/main" id="{E8D8025E-DF7F-4C43-93E6-9D5DF354D7C9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1" name="AutoShape 3">
          <a:extLst>
            <a:ext uri="{FF2B5EF4-FFF2-40B4-BE49-F238E27FC236}">
              <a16:creationId xmlns:a16="http://schemas.microsoft.com/office/drawing/2014/main" id="{EE1D3EBF-5052-4036-B509-739B8B831AE8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2" name="AutoShape 3">
          <a:extLst>
            <a:ext uri="{FF2B5EF4-FFF2-40B4-BE49-F238E27FC236}">
              <a16:creationId xmlns:a16="http://schemas.microsoft.com/office/drawing/2014/main" id="{B092F3D1-79EF-48A4-AD81-4508AA95970D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3" name="AutoShape 3">
          <a:extLst>
            <a:ext uri="{FF2B5EF4-FFF2-40B4-BE49-F238E27FC236}">
              <a16:creationId xmlns:a16="http://schemas.microsoft.com/office/drawing/2014/main" id="{A7ADEDDB-2D90-4A89-9479-51CBAF0BE671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4" name="AutoShape 3">
          <a:extLst>
            <a:ext uri="{FF2B5EF4-FFF2-40B4-BE49-F238E27FC236}">
              <a16:creationId xmlns:a16="http://schemas.microsoft.com/office/drawing/2014/main" id="{5F05803D-C8CA-4569-A845-1472F92589B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133</xdr:row>
      <xdr:rowOff>0</xdr:rowOff>
    </xdr:from>
    <xdr:ext cx="304800" cy="304800"/>
    <xdr:sp macro="" textlink="">
      <xdr:nvSpPr>
        <xdr:cNvPr id="1165" name="AutoShape 3">
          <a:extLst>
            <a:ext uri="{FF2B5EF4-FFF2-40B4-BE49-F238E27FC236}">
              <a16:creationId xmlns:a16="http://schemas.microsoft.com/office/drawing/2014/main" id="{B3CDEE5F-BEF7-4A2B-9E85-30DEC1D66B26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133</xdr:row>
      <xdr:rowOff>0</xdr:rowOff>
    </xdr:from>
    <xdr:ext cx="304800" cy="304800"/>
    <xdr:sp macro="" textlink="">
      <xdr:nvSpPr>
        <xdr:cNvPr id="1166" name="AutoShape 3">
          <a:extLst>
            <a:ext uri="{FF2B5EF4-FFF2-40B4-BE49-F238E27FC236}">
              <a16:creationId xmlns:a16="http://schemas.microsoft.com/office/drawing/2014/main" id="{0574B9C0-77C2-4DEF-801B-50205D68B030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133</xdr:row>
      <xdr:rowOff>0</xdr:rowOff>
    </xdr:from>
    <xdr:ext cx="304800" cy="304800"/>
    <xdr:sp macro="" textlink="">
      <xdr:nvSpPr>
        <xdr:cNvPr id="1167" name="AutoShape 3">
          <a:extLst>
            <a:ext uri="{FF2B5EF4-FFF2-40B4-BE49-F238E27FC236}">
              <a16:creationId xmlns:a16="http://schemas.microsoft.com/office/drawing/2014/main" id="{7B756166-5FDB-4E38-A0D0-8D4922721D39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133</xdr:row>
      <xdr:rowOff>0</xdr:rowOff>
    </xdr:from>
    <xdr:ext cx="304800" cy="304800"/>
    <xdr:sp macro="" textlink="">
      <xdr:nvSpPr>
        <xdr:cNvPr id="1168" name="AutoShape 3">
          <a:extLst>
            <a:ext uri="{FF2B5EF4-FFF2-40B4-BE49-F238E27FC236}">
              <a16:creationId xmlns:a16="http://schemas.microsoft.com/office/drawing/2014/main" id="{78247C0E-B2FC-4830-838D-07D6A30507C4}"/>
            </a:ext>
          </a:extLst>
        </xdr:cNvPr>
        <xdr:cNvSpPr>
          <a:spLocks noChangeAspect="1" noChangeArrowheads="1"/>
        </xdr:cNvSpPr>
      </xdr:nvSpPr>
      <xdr:spPr bwMode="auto">
        <a:xfrm>
          <a:off x="4101353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19050</xdr:colOff>
      <xdr:row>133</xdr:row>
      <xdr:rowOff>0</xdr:rowOff>
    </xdr:from>
    <xdr:ext cx="304800" cy="303119"/>
    <xdr:sp macro="" textlink="">
      <xdr:nvSpPr>
        <xdr:cNvPr id="1169" name="AutoShape 2">
          <a:extLst>
            <a:ext uri="{FF2B5EF4-FFF2-40B4-BE49-F238E27FC236}">
              <a16:creationId xmlns:a16="http://schemas.microsoft.com/office/drawing/2014/main" id="{7A24AB53-2105-449C-BFD3-88D0994AD9C2}"/>
            </a:ext>
          </a:extLst>
        </xdr:cNvPr>
        <xdr:cNvSpPr>
          <a:spLocks noChangeAspect="1" noChangeArrowheads="1"/>
        </xdr:cNvSpPr>
      </xdr:nvSpPr>
      <xdr:spPr bwMode="auto">
        <a:xfrm>
          <a:off x="2842932" y="4470026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0" name="AutoShape 3">
          <a:extLst>
            <a:ext uri="{FF2B5EF4-FFF2-40B4-BE49-F238E27FC236}">
              <a16:creationId xmlns:a16="http://schemas.microsoft.com/office/drawing/2014/main" id="{21A9DB23-C6A1-427A-89F4-52FCCCECCFF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1" name="AutoShape 3">
          <a:extLst>
            <a:ext uri="{FF2B5EF4-FFF2-40B4-BE49-F238E27FC236}">
              <a16:creationId xmlns:a16="http://schemas.microsoft.com/office/drawing/2014/main" id="{EE3D2962-DC50-4372-AB67-C7AB76BE23A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2" name="AutoShape 3">
          <a:extLst>
            <a:ext uri="{FF2B5EF4-FFF2-40B4-BE49-F238E27FC236}">
              <a16:creationId xmlns:a16="http://schemas.microsoft.com/office/drawing/2014/main" id="{FE66A073-80D0-4272-B8E0-F08FC5F043C2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3" name="AutoShape 3">
          <a:extLst>
            <a:ext uri="{FF2B5EF4-FFF2-40B4-BE49-F238E27FC236}">
              <a16:creationId xmlns:a16="http://schemas.microsoft.com/office/drawing/2014/main" id="{630C0FC2-B906-40E5-9404-DF7E21B3A2D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4" name="AutoShape 3">
          <a:extLst>
            <a:ext uri="{FF2B5EF4-FFF2-40B4-BE49-F238E27FC236}">
              <a16:creationId xmlns:a16="http://schemas.microsoft.com/office/drawing/2014/main" id="{36B6CDFA-FCF4-4296-8AD5-4AB5F79EE9D0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5" name="AutoShape 3">
          <a:extLst>
            <a:ext uri="{FF2B5EF4-FFF2-40B4-BE49-F238E27FC236}">
              <a16:creationId xmlns:a16="http://schemas.microsoft.com/office/drawing/2014/main" id="{1B44B711-EA15-4F41-A80B-835BC467A06B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6" name="AutoShape 3">
          <a:extLst>
            <a:ext uri="{FF2B5EF4-FFF2-40B4-BE49-F238E27FC236}">
              <a16:creationId xmlns:a16="http://schemas.microsoft.com/office/drawing/2014/main" id="{32E1583F-A317-4719-8078-EDCF02E527FC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77" name="AutoShape 3">
          <a:extLst>
            <a:ext uri="{FF2B5EF4-FFF2-40B4-BE49-F238E27FC236}">
              <a16:creationId xmlns:a16="http://schemas.microsoft.com/office/drawing/2014/main" id="{4A8CFDFF-37BA-4556-924E-21777A0CD527}"/>
            </a:ext>
          </a:extLst>
        </xdr:cNvPr>
        <xdr:cNvSpPr>
          <a:spLocks noChangeAspect="1" noChangeArrowheads="1"/>
        </xdr:cNvSpPr>
      </xdr:nvSpPr>
      <xdr:spPr bwMode="auto">
        <a:xfrm>
          <a:off x="2823882" y="4470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78</xdr:row>
      <xdr:rowOff>0</xdr:rowOff>
    </xdr:from>
    <xdr:to>
      <xdr:col>1</xdr:col>
      <xdr:colOff>304800</xdr:colOff>
      <xdr:row>78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C3CED6A1-9AF3-41A6-A958-9514A3571C27}"/>
            </a:ext>
          </a:extLst>
        </xdr:cNvPr>
        <xdr:cNvSpPr>
          <a:spLocks noChangeAspect="1" noChangeArrowheads="1"/>
        </xdr:cNvSpPr>
      </xdr:nvSpPr>
      <xdr:spPr bwMode="auto">
        <a:xfrm>
          <a:off x="0" y="3273742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78</xdr:row>
      <xdr:rowOff>123825</xdr:rowOff>
    </xdr:from>
    <xdr:to>
      <xdr:col>2</xdr:col>
      <xdr:colOff>323850</xdr:colOff>
      <xdr:row>78</xdr:row>
      <xdr:rowOff>419741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336E725E-701B-43E2-984D-76F365C6F2B0}"/>
            </a:ext>
          </a:extLst>
        </xdr:cNvPr>
        <xdr:cNvSpPr>
          <a:spLocks noChangeAspect="1" noChangeArrowheads="1"/>
        </xdr:cNvSpPr>
      </xdr:nvSpPr>
      <xdr:spPr bwMode="auto">
        <a:xfrm>
          <a:off x="3076575" y="32861250"/>
          <a:ext cx="304800" cy="298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76</xdr:row>
      <xdr:rowOff>0</xdr:rowOff>
    </xdr:from>
    <xdr:to>
      <xdr:col>1</xdr:col>
      <xdr:colOff>304800</xdr:colOff>
      <xdr:row>76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8F4716B9-D6DF-4CE5-A552-940E6D47D30E}"/>
            </a:ext>
          </a:extLst>
        </xdr:cNvPr>
        <xdr:cNvSpPr>
          <a:spLocks noChangeAspect="1" noChangeArrowheads="1"/>
        </xdr:cNvSpPr>
      </xdr:nvSpPr>
      <xdr:spPr bwMode="auto">
        <a:xfrm>
          <a:off x="0" y="320516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D4921C97-DCF8-4413-A8ED-4381F3FE37E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8681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C98BAE34-37D4-4319-8E87-2D0B7DAA6CD4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9062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6897FF65-6ACF-49F3-9023-249CDF99E19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1995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03BDF162-8A1F-4C1C-BACB-4A3ED66CDFB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2729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D419801C-8876-40EB-90F6-D65BA6AB1985}"/>
            </a:ext>
          </a:extLst>
        </xdr:cNvPr>
        <xdr:cNvSpPr>
          <a:spLocks noChangeAspect="1" noChangeArrowheads="1"/>
        </xdr:cNvSpPr>
      </xdr:nvSpPr>
      <xdr:spPr bwMode="auto">
        <a:xfrm>
          <a:off x="3057525" y="434625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77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2095F6C4-B2DB-4F54-9C9E-6C52B3D27FB4}"/>
            </a:ext>
          </a:extLst>
        </xdr:cNvPr>
        <xdr:cNvSpPr>
          <a:spLocks noChangeAspect="1" noChangeArrowheads="1"/>
        </xdr:cNvSpPr>
      </xdr:nvSpPr>
      <xdr:spPr bwMode="auto">
        <a:xfrm>
          <a:off x="0" y="323945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78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BEA2737D-65F0-4DB1-A21D-8CFA51C87655}"/>
            </a:ext>
          </a:extLst>
        </xdr:cNvPr>
        <xdr:cNvSpPr>
          <a:spLocks noChangeAspect="1" noChangeArrowheads="1"/>
        </xdr:cNvSpPr>
      </xdr:nvSpPr>
      <xdr:spPr bwMode="auto">
        <a:xfrm>
          <a:off x="0" y="327374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79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FA89E395-4720-4F5A-81DB-5E3CFD1F862A}"/>
            </a:ext>
          </a:extLst>
        </xdr:cNvPr>
        <xdr:cNvSpPr>
          <a:spLocks noChangeAspect="1" noChangeArrowheads="1"/>
        </xdr:cNvSpPr>
      </xdr:nvSpPr>
      <xdr:spPr bwMode="auto">
        <a:xfrm>
          <a:off x="0" y="330803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32" name="AutoShape 3">
          <a:extLst>
            <a:ext uri="{FF2B5EF4-FFF2-40B4-BE49-F238E27FC236}">
              <a16:creationId xmlns:a16="http://schemas.microsoft.com/office/drawing/2014/main" id="{C5D2CCA4-8707-4F28-9E09-D6F5F682306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1708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3D30B2D9-7C55-4C80-86AB-D9285782203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051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8B54EA1C-9097-487B-81E7-C1E448527A0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39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B4466A73-270B-4D59-85E8-25AF6BA6FA9F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73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8349765E-A633-4CB5-ADF6-7BB32FB9284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308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76E41FD4-83B5-4238-8CAA-E5ECEFDFEBC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3423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260CB477-5D32-4064-9423-C3F325772C6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3766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83E408A6-B12F-4335-82A4-F94737A1DA9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109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34D48DF9-6CAC-43B8-8A7E-91AA84495A3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45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01584685-107D-41A0-A9BE-E0F4423AA3A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79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1284EE8A-581E-4333-AB03-E916E40EFFCF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513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1B523654-EB87-4E20-A633-B135AC86C9D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548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1C4BD925-B8FE-4D69-8020-40689DD94B6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051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4ACB3C68-CAA6-4044-9EF0-E9F6FB3978D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39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1660DD16-E355-4690-A9F1-E22A9F97DA8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2737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9119CC35-5C45-4DC6-97A9-74C17EE32AD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308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1AA8EED5-4C3C-49B5-80FD-7126C13B8B53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3766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CBDFE616-589D-4239-9808-86D9188AD13E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109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3E9CD768-E341-4AA8-8857-560B8B571A9E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45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31605D08-945E-4242-8860-73CB03869F4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4794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AC0A584A-6E0F-4D92-9039-2E4FB85CD245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513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CFD01819-CE55-49AA-9B6A-A9DB238C199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548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8023CB30-71C4-4B6E-ADE4-3F6A74761E7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582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554F4760-5DB2-4B77-9F7A-44AAC86EA223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6166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FF3571E6-58BA-45BC-8AF8-9CFA474B11E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650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930A24DA-E568-4B33-8EF2-694345D9AC8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685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4E0EE462-E595-40FA-9E44-5BDFB68221C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37195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29</xdr:row>
      <xdr:rowOff>0</xdr:rowOff>
    </xdr:from>
    <xdr:to>
      <xdr:col>3</xdr:col>
      <xdr:colOff>304800</xdr:colOff>
      <xdr:row>29</xdr:row>
      <xdr:rowOff>303972</xdr:rowOff>
    </xdr:to>
    <xdr:sp macro="" textlink="">
      <xdr:nvSpPr>
        <xdr:cNvPr id="6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F6BC6E6-3939-4605-B59C-82A6B1406901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2345650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29</xdr:row>
      <xdr:rowOff>0</xdr:rowOff>
    </xdr:from>
    <xdr:ext cx="304800" cy="304801"/>
    <xdr:sp macro="" textlink="">
      <xdr:nvSpPr>
        <xdr:cNvPr id="6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A144302-1E89-406E-98A2-5A4479FCE1EE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23456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6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0A53060-8EFC-4C21-A6CF-8AAEE75ED8D1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50</xdr:row>
      <xdr:rowOff>0</xdr:rowOff>
    </xdr:from>
    <xdr:ext cx="304800" cy="304801"/>
    <xdr:sp macro="" textlink="">
      <xdr:nvSpPr>
        <xdr:cNvPr id="6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711267C1-6170-405F-8E75-E7243CC7012F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61175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6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6B43303-6825-4500-8592-FE53EE664674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57</xdr:row>
      <xdr:rowOff>0</xdr:rowOff>
    </xdr:from>
    <xdr:ext cx="304800" cy="304801"/>
    <xdr:sp macro="" textlink="">
      <xdr:nvSpPr>
        <xdr:cNvPr id="6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F20C2E4-E82F-400A-9C23-6BEE2CC52126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73653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6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CB22743-69DB-4ADB-B8BF-51DC250208BE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22</xdr:row>
      <xdr:rowOff>0</xdr:rowOff>
    </xdr:from>
    <xdr:ext cx="304800" cy="304801"/>
    <xdr:sp macro="" textlink="">
      <xdr:nvSpPr>
        <xdr:cNvPr id="7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EE32953-A76A-456E-9103-6CB8AC626395}"/>
            </a:ext>
          </a:extLst>
        </xdr:cNvPr>
        <xdr:cNvSpPr>
          <a:spLocks noChangeAspect="1" noChangeArrowheads="1"/>
        </xdr:cNvSpPr>
      </xdr:nvSpPr>
      <xdr:spPr bwMode="auto">
        <a:xfrm>
          <a:off x="5476875" y="210883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71</xdr:row>
      <xdr:rowOff>0</xdr:rowOff>
    </xdr:from>
    <xdr:ext cx="304800" cy="304801"/>
    <xdr:sp macro="" textlink="">
      <xdr:nvSpPr>
        <xdr:cNvPr id="7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B190DE62-4333-4EF3-8B43-0933B92B722D}"/>
            </a:ext>
          </a:extLst>
        </xdr:cNvPr>
        <xdr:cNvSpPr>
          <a:spLocks noChangeAspect="1" noChangeArrowheads="1"/>
        </xdr:cNvSpPr>
      </xdr:nvSpPr>
      <xdr:spPr bwMode="auto">
        <a:xfrm>
          <a:off x="8201025" y="300323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29</xdr:row>
      <xdr:rowOff>0</xdr:rowOff>
    </xdr:from>
    <xdr:ext cx="304800" cy="304801"/>
    <xdr:sp macro="" textlink="">
      <xdr:nvSpPr>
        <xdr:cNvPr id="7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4DDFD55-EC77-4CB9-8E66-BBBD083B9DC2}"/>
            </a:ext>
          </a:extLst>
        </xdr:cNvPr>
        <xdr:cNvSpPr>
          <a:spLocks noChangeAspect="1" noChangeArrowheads="1"/>
        </xdr:cNvSpPr>
      </xdr:nvSpPr>
      <xdr:spPr bwMode="auto">
        <a:xfrm>
          <a:off x="8201025" y="223456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7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207B9BB-7689-4D34-8728-C0C79E46D5AD}"/>
            </a:ext>
          </a:extLst>
        </xdr:cNvPr>
        <xdr:cNvSpPr>
          <a:spLocks noChangeAspect="1" noChangeArrowheads="1"/>
        </xdr:cNvSpPr>
      </xdr:nvSpPr>
      <xdr:spPr bwMode="auto">
        <a:xfrm>
          <a:off x="820102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7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77B7FF1-A8B7-4550-96A4-01D282BF2BA8}"/>
            </a:ext>
          </a:extLst>
        </xdr:cNvPr>
        <xdr:cNvSpPr>
          <a:spLocks noChangeAspect="1" noChangeArrowheads="1"/>
        </xdr:cNvSpPr>
      </xdr:nvSpPr>
      <xdr:spPr bwMode="auto">
        <a:xfrm>
          <a:off x="820102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64</xdr:row>
      <xdr:rowOff>0</xdr:rowOff>
    </xdr:from>
    <xdr:ext cx="304800" cy="304801"/>
    <xdr:sp macro="" textlink="">
      <xdr:nvSpPr>
        <xdr:cNvPr id="7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3C026A1-46E3-4A97-9021-FC8FC428CE09}"/>
            </a:ext>
          </a:extLst>
        </xdr:cNvPr>
        <xdr:cNvSpPr>
          <a:spLocks noChangeAspect="1" noChangeArrowheads="1"/>
        </xdr:cNvSpPr>
      </xdr:nvSpPr>
      <xdr:spPr bwMode="auto">
        <a:xfrm>
          <a:off x="8201025" y="286988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71</xdr:row>
      <xdr:rowOff>0</xdr:rowOff>
    </xdr:from>
    <xdr:ext cx="304800" cy="304801"/>
    <xdr:sp macro="" textlink="">
      <xdr:nvSpPr>
        <xdr:cNvPr id="7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34F1DB5-EB5A-4CA2-9C59-A6E6A4C3A8F6}"/>
            </a:ext>
          </a:extLst>
        </xdr:cNvPr>
        <xdr:cNvSpPr>
          <a:spLocks noChangeAspect="1" noChangeArrowheads="1"/>
        </xdr:cNvSpPr>
      </xdr:nvSpPr>
      <xdr:spPr bwMode="auto">
        <a:xfrm>
          <a:off x="8201025" y="300323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4</xdr:col>
      <xdr:colOff>425823</xdr:colOff>
      <xdr:row>8</xdr:row>
      <xdr:rowOff>537884</xdr:rowOff>
    </xdr:from>
    <xdr:to>
      <xdr:col>4</xdr:col>
      <xdr:colOff>1525344</xdr:colOff>
      <xdr:row>13</xdr:row>
      <xdr:rowOff>488435</xdr:rowOff>
    </xdr:to>
    <xdr:grpSp>
      <xdr:nvGrpSpPr>
        <xdr:cNvPr id="4" name="Skupina 3">
          <a:extLst>
            <a:ext uri="{FF2B5EF4-FFF2-40B4-BE49-F238E27FC236}">
              <a16:creationId xmlns:a16="http://schemas.microsoft.com/office/drawing/2014/main" id="{86CCB848-B0EC-65E0-33ED-0F607A763CA2}"/>
            </a:ext>
          </a:extLst>
        </xdr:cNvPr>
        <xdr:cNvGrpSpPr/>
      </xdr:nvGrpSpPr>
      <xdr:grpSpPr>
        <a:xfrm>
          <a:off x="5277970" y="3014384"/>
          <a:ext cx="1099521" cy="3144227"/>
          <a:chOff x="5277970" y="3148854"/>
          <a:chExt cx="1099521" cy="2808051"/>
        </a:xfrm>
      </xdr:grpSpPr>
      <xdr:pic>
        <xdr:nvPicPr>
          <xdr:cNvPr id="81" name="Obrázok 80">
            <a:extLst>
              <a:ext uri="{FF2B5EF4-FFF2-40B4-BE49-F238E27FC236}">
                <a16:creationId xmlns:a16="http://schemas.microsoft.com/office/drawing/2014/main" id="{45564968-CE5A-4D9C-B6D8-1F4AAE2903F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600" b="96667" l="5133" r="96814">
                        <a14:foregroundMark x1="31062" y1="6467" x2="31062" y2="6467"/>
                        <a14:foregroundMark x1="30177" y1="3600" x2="30177" y2="3600"/>
                        <a14:foregroundMark x1="9292" y1="44600" x2="9292" y2="44600"/>
                        <a14:foregroundMark x1="5221" y1="31667" x2="5221" y2="31667"/>
                        <a14:foregroundMark x1="36018" y1="90133" x2="56991" y2="86667"/>
                        <a14:foregroundMark x1="36903" y1="93200" x2="36903" y2="93200"/>
                        <a14:foregroundMark x1="34602" y1="96733" x2="34602" y2="96733"/>
                        <a14:foregroundMark x1="96814" y1="42400" x2="96814" y2="42400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11588" y="3148854"/>
            <a:ext cx="896471" cy="12033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2" name="Obrázok 81" descr="Plechové bočné lemovanie 310 pre profilovanú krytinu Laminka - rozmery">
            <a:extLst>
              <a:ext uri="{FF2B5EF4-FFF2-40B4-BE49-F238E27FC236}">
                <a16:creationId xmlns:a16="http://schemas.microsoft.com/office/drawing/2014/main" id="{CF37E9F8-D59B-4E05-B0E5-762032B17167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329" t="21781" r="33609" b="19413"/>
          <a:stretch/>
        </xdr:blipFill>
        <xdr:spPr bwMode="auto">
          <a:xfrm>
            <a:off x="5277970" y="4751293"/>
            <a:ext cx="1099521" cy="120561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91686</xdr:colOff>
      <xdr:row>37</xdr:row>
      <xdr:rowOff>392206</xdr:rowOff>
    </xdr:from>
    <xdr:to>
      <xdr:col>4</xdr:col>
      <xdr:colOff>1692089</xdr:colOff>
      <xdr:row>41</xdr:row>
      <xdr:rowOff>196584</xdr:rowOff>
    </xdr:to>
    <xdr:grpSp>
      <xdr:nvGrpSpPr>
        <xdr:cNvPr id="12" name="Skupina 11">
          <a:extLst>
            <a:ext uri="{FF2B5EF4-FFF2-40B4-BE49-F238E27FC236}">
              <a16:creationId xmlns:a16="http://schemas.microsoft.com/office/drawing/2014/main" id="{A24377E8-D644-DB12-7CBE-91EDFDC6489D}"/>
            </a:ext>
          </a:extLst>
        </xdr:cNvPr>
        <xdr:cNvGrpSpPr/>
      </xdr:nvGrpSpPr>
      <xdr:grpSpPr>
        <a:xfrm>
          <a:off x="4943833" y="19733559"/>
          <a:ext cx="1600403" cy="2336907"/>
          <a:chOff x="4910215" y="19879235"/>
          <a:chExt cx="1600403" cy="2135201"/>
        </a:xfrm>
      </xdr:grpSpPr>
      <xdr:pic>
        <xdr:nvPicPr>
          <xdr:cNvPr id="86" name="Obrázok 85">
            <a:extLst>
              <a:ext uri="{FF2B5EF4-FFF2-40B4-BE49-F238E27FC236}">
                <a16:creationId xmlns:a16="http://schemas.microsoft.com/office/drawing/2014/main" id="{0F36C405-C250-4163-BC1C-AE9483C31AF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backgroundRemoval t="3380" b="91958" l="3000" r="94750">
                        <a14:foregroundMark x1="8000" y1="14802" x2="8000" y2="14802"/>
                        <a14:foregroundMark x1="31250" y1="3380" x2="31250" y2="3380"/>
                        <a14:foregroundMark x1="3000" y1="6061" x2="3000" y2="6061"/>
                        <a14:foregroundMark x1="16917" y1="89744" x2="16917" y2="89744"/>
                        <a14:foregroundMark x1="94833" y1="74009" x2="94833" y2="74009"/>
                        <a14:foregroundMark x1="18000" y1="89977" x2="18000" y2="89977"/>
                        <a14:foregroundMark x1="15333" y1="91958" x2="15333" y2="91958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289178" y="19879235"/>
            <a:ext cx="852857" cy="95537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7" name="Obrázok 86" descr="Plechové odkvapové lemovanie 208 pre profilovanú krytinu Laminka - rozmery">
            <a:extLst>
              <a:ext uri="{FF2B5EF4-FFF2-40B4-BE49-F238E27FC236}">
                <a16:creationId xmlns:a16="http://schemas.microsoft.com/office/drawing/2014/main" id="{5FEC1598-40C4-4DA5-B567-25D482D81E81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508" t="50063" r="22909" b="35056"/>
          <a:stretch/>
        </xdr:blipFill>
        <xdr:spPr bwMode="auto">
          <a:xfrm>
            <a:off x="4910215" y="21401198"/>
            <a:ext cx="1600403" cy="61323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369794</xdr:colOff>
      <xdr:row>43</xdr:row>
      <xdr:rowOff>571498</xdr:rowOff>
    </xdr:from>
    <xdr:to>
      <xdr:col>4</xdr:col>
      <xdr:colOff>1509064</xdr:colOff>
      <xdr:row>48</xdr:row>
      <xdr:rowOff>415508</xdr:rowOff>
    </xdr:to>
    <xdr:grpSp>
      <xdr:nvGrpSpPr>
        <xdr:cNvPr id="13" name="Skupina 12">
          <a:extLst>
            <a:ext uri="{FF2B5EF4-FFF2-40B4-BE49-F238E27FC236}">
              <a16:creationId xmlns:a16="http://schemas.microsoft.com/office/drawing/2014/main" id="{7212246D-E768-41EF-0965-5228D4B56166}"/>
            </a:ext>
          </a:extLst>
        </xdr:cNvPr>
        <xdr:cNvGrpSpPr/>
      </xdr:nvGrpSpPr>
      <xdr:grpSpPr>
        <a:xfrm>
          <a:off x="5221941" y="23341851"/>
          <a:ext cx="1139270" cy="2748014"/>
          <a:chOff x="5165912" y="23543557"/>
          <a:chExt cx="1139270" cy="2757539"/>
        </a:xfrm>
      </xdr:grpSpPr>
      <xdr:pic>
        <xdr:nvPicPr>
          <xdr:cNvPr id="88" name="Obrázok 87">
            <a:extLst>
              <a:ext uri="{FF2B5EF4-FFF2-40B4-BE49-F238E27FC236}">
                <a16:creationId xmlns:a16="http://schemas.microsoft.com/office/drawing/2014/main" id="{3E4715E1-EAD1-4425-BACD-69114AEED70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ackgroundRemoval t="4193" b="96506" l="5500" r="93750">
                        <a14:foregroundMark x1="27083" y1="8696" x2="27083" y2="8696"/>
                        <a14:foregroundMark x1="28833" y1="4270" x2="28833" y2="4270"/>
                        <a14:foregroundMark x1="5500" y1="92158" x2="6500" y2="92158"/>
                        <a14:foregroundMark x1="6750" y1="95807" x2="6750" y2="95807"/>
                        <a14:foregroundMark x1="93750" y1="81677" x2="93750" y2="81677"/>
                        <a14:foregroundMark x1="9167" y1="96506" x2="9167" y2="96506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255557" y="23543557"/>
            <a:ext cx="907677" cy="98409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9" name="Obrázok 88" descr="Plechové pultové lemovanie 310 pre profilovanú krytinu Laminka - rozmery">
            <a:extLst>
              <a:ext uri="{FF2B5EF4-FFF2-40B4-BE49-F238E27FC236}">
                <a16:creationId xmlns:a16="http://schemas.microsoft.com/office/drawing/2014/main" id="{AA2FB368-E9F4-44AB-9351-C76F95BE5488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806" t="26566" r="28832" b="16738"/>
          <a:stretch/>
        </xdr:blipFill>
        <xdr:spPr bwMode="auto">
          <a:xfrm>
            <a:off x="5165912" y="25112384"/>
            <a:ext cx="1139270" cy="118871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119262</xdr:colOff>
      <xdr:row>58</xdr:row>
      <xdr:rowOff>448237</xdr:rowOff>
    </xdr:from>
    <xdr:to>
      <xdr:col>4</xdr:col>
      <xdr:colOff>1613647</xdr:colOff>
      <xdr:row>61</xdr:row>
      <xdr:rowOff>404444</xdr:rowOff>
    </xdr:to>
    <xdr:grpSp>
      <xdr:nvGrpSpPr>
        <xdr:cNvPr id="15" name="Skupina 14">
          <a:extLst>
            <a:ext uri="{FF2B5EF4-FFF2-40B4-BE49-F238E27FC236}">
              <a16:creationId xmlns:a16="http://schemas.microsoft.com/office/drawing/2014/main" id="{4C88EAA5-A6FB-D222-2B43-2E53312A82BA}"/>
            </a:ext>
          </a:extLst>
        </xdr:cNvPr>
        <xdr:cNvGrpSpPr/>
      </xdr:nvGrpSpPr>
      <xdr:grpSpPr>
        <a:xfrm>
          <a:off x="4971409" y="31197178"/>
          <a:ext cx="1494385" cy="1569854"/>
          <a:chOff x="4982615" y="32048825"/>
          <a:chExt cx="1494385" cy="1704325"/>
        </a:xfrm>
      </xdr:grpSpPr>
      <xdr:pic>
        <xdr:nvPicPr>
          <xdr:cNvPr id="91" name="Obrázok 90">
            <a:extLst>
              <a:ext uri="{FF2B5EF4-FFF2-40B4-BE49-F238E27FC236}">
                <a16:creationId xmlns:a16="http://schemas.microsoft.com/office/drawing/2014/main" id="{C1C2BF99-63BA-4BCB-9AE2-B4A04ABB5A87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0" cstate="print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backgroundRemoval t="8190" b="89871" l="5750" r="95667">
                        <a14:foregroundMark x1="8167" y1="26293" x2="8167" y2="26293"/>
                        <a14:foregroundMark x1="5833" y1="26940" x2="5833" y2="26940"/>
                        <a14:foregroundMark x1="44833" y1="8513" x2="45667" y2="9375"/>
                        <a14:foregroundMark x1="47500" y1="8297" x2="47500" y2="8297"/>
                        <a14:foregroundMark x1="95667" y1="38147" x2="95667" y2="38793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064" t="5020" b="4196"/>
          <a:stretch/>
        </xdr:blipFill>
        <xdr:spPr bwMode="auto">
          <a:xfrm>
            <a:off x="5065059" y="32048825"/>
            <a:ext cx="1143000" cy="82508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2" name="Obrázok 91" descr="Plechové strešné úžľabie 625 pre profilovanú krytinu, falcovanú krytinu a clip panel - rozmery">
            <a:extLst>
              <a:ext uri="{FF2B5EF4-FFF2-40B4-BE49-F238E27FC236}">
                <a16:creationId xmlns:a16="http://schemas.microsoft.com/office/drawing/2014/main" id="{F4AEB7F3-C37B-4E9E-9206-9752D07AE82F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262" t="38993" r="16575" b="34166"/>
          <a:stretch/>
        </xdr:blipFill>
        <xdr:spPr bwMode="auto">
          <a:xfrm>
            <a:off x="4982615" y="33237450"/>
            <a:ext cx="1494385" cy="515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593913</xdr:colOff>
      <xdr:row>65</xdr:row>
      <xdr:rowOff>11206</xdr:rowOff>
    </xdr:from>
    <xdr:to>
      <xdr:col>4</xdr:col>
      <xdr:colOff>1220866</xdr:colOff>
      <xdr:row>69</xdr:row>
      <xdr:rowOff>399918</xdr:rowOff>
    </xdr:to>
    <xdr:grpSp>
      <xdr:nvGrpSpPr>
        <xdr:cNvPr id="17" name="Skupina 16">
          <a:extLst>
            <a:ext uri="{FF2B5EF4-FFF2-40B4-BE49-F238E27FC236}">
              <a16:creationId xmlns:a16="http://schemas.microsoft.com/office/drawing/2014/main" id="{FECD4936-6023-3ABF-EB05-1F1B9D389A45}"/>
            </a:ext>
          </a:extLst>
        </xdr:cNvPr>
        <xdr:cNvGrpSpPr/>
      </xdr:nvGrpSpPr>
      <xdr:grpSpPr>
        <a:xfrm>
          <a:off x="5446060" y="34346030"/>
          <a:ext cx="626953" cy="2719535"/>
          <a:chOff x="5446060" y="35892441"/>
          <a:chExt cx="626953" cy="2719536"/>
        </a:xfrm>
      </xdr:grpSpPr>
      <xdr:pic>
        <xdr:nvPicPr>
          <xdr:cNvPr id="93" name="Obrázok 92">
            <a:extLst>
              <a:ext uri="{FF2B5EF4-FFF2-40B4-BE49-F238E27FC236}">
                <a16:creationId xmlns:a16="http://schemas.microsoft.com/office/drawing/2014/main" id="{2E7CAA16-7494-484C-8C49-DFCB99911311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3" cstate="print">
            <a:extLst>
              <a:ext uri="{BEBA8EAE-BF5A-486C-A8C5-ECC9F3942E4B}">
                <a14:imgProps xmlns:a14="http://schemas.microsoft.com/office/drawing/2010/main">
                  <a14:imgLayer r:embed="rId14">
                    <a14:imgEffect>
                      <a14:backgroundRemoval t="867" b="92133" l="2676" r="92308">
                        <a14:foregroundMark x1="8779" y1="867" x2="8779" y2="867"/>
                        <a14:foregroundMark x1="8361" y1="4667" x2="8361" y2="4667"/>
                        <a14:foregroundMark x1="2926" y1="2867" x2="2759" y2="22267"/>
                        <a14:foregroundMark x1="87625" y1="41667" x2="92308" y2="43467"/>
                        <a14:foregroundMark x1="38963" y1="91200" x2="36538" y2="88533"/>
                        <a14:foregroundMark x1="40134" y1="92133" x2="40134" y2="92133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b="3784"/>
          <a:stretch/>
        </xdr:blipFill>
        <xdr:spPr bwMode="auto">
          <a:xfrm>
            <a:off x="5468472" y="35892441"/>
            <a:ext cx="593912" cy="106280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4" name="Obrázok 93" descr="Plechová záveterná lišta štítová 310 pre profilovanú krytinu Laminka - rozmery">
            <a:extLst>
              <a:ext uri="{FF2B5EF4-FFF2-40B4-BE49-F238E27FC236}">
                <a16:creationId xmlns:a16="http://schemas.microsoft.com/office/drawing/2014/main" id="{926A0C94-1A9E-4024-B9FD-82267194318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097" t="26940" r="33074" b="19396"/>
          <a:stretch/>
        </xdr:blipFill>
        <xdr:spPr bwMode="auto">
          <a:xfrm>
            <a:off x="5446060" y="37438853"/>
            <a:ext cx="626953" cy="117312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oneCellAnchor>
    <xdr:from>
      <xdr:col>3</xdr:col>
      <xdr:colOff>0</xdr:colOff>
      <xdr:row>30</xdr:row>
      <xdr:rowOff>0</xdr:rowOff>
    </xdr:from>
    <xdr:ext cx="304800" cy="304801"/>
    <xdr:sp macro="" textlink="">
      <xdr:nvSpPr>
        <xdr:cNvPr id="6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F1A0BED-907B-4804-8E32-3907C97C786F}"/>
            </a:ext>
          </a:extLst>
        </xdr:cNvPr>
        <xdr:cNvSpPr>
          <a:spLocks noChangeAspect="1" noChangeArrowheads="1"/>
        </xdr:cNvSpPr>
      </xdr:nvSpPr>
      <xdr:spPr bwMode="auto">
        <a:xfrm>
          <a:off x="8740588" y="10712824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31</xdr:row>
      <xdr:rowOff>0</xdr:rowOff>
    </xdr:from>
    <xdr:ext cx="304800" cy="304801"/>
    <xdr:sp macro="" textlink="">
      <xdr:nvSpPr>
        <xdr:cNvPr id="9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BCDE027-3E2D-4F52-84B7-AA3E7392FAB8}"/>
            </a:ext>
          </a:extLst>
        </xdr:cNvPr>
        <xdr:cNvSpPr>
          <a:spLocks noChangeAspect="1" noChangeArrowheads="1"/>
        </xdr:cNvSpPr>
      </xdr:nvSpPr>
      <xdr:spPr bwMode="auto">
        <a:xfrm>
          <a:off x="8740588" y="10712824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32</xdr:row>
      <xdr:rowOff>0</xdr:rowOff>
    </xdr:from>
    <xdr:ext cx="304800" cy="304801"/>
    <xdr:sp macro="" textlink="">
      <xdr:nvSpPr>
        <xdr:cNvPr id="9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DC60BF6-A583-43C6-824E-15C192D18A0D}"/>
            </a:ext>
          </a:extLst>
        </xdr:cNvPr>
        <xdr:cNvSpPr>
          <a:spLocks noChangeAspect="1" noChangeArrowheads="1"/>
        </xdr:cNvSpPr>
      </xdr:nvSpPr>
      <xdr:spPr bwMode="auto">
        <a:xfrm>
          <a:off x="8740588" y="10712824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33</xdr:row>
      <xdr:rowOff>0</xdr:rowOff>
    </xdr:from>
    <xdr:ext cx="304800" cy="304801"/>
    <xdr:sp macro="" textlink="">
      <xdr:nvSpPr>
        <xdr:cNvPr id="9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62696AE-3558-47FC-BE6F-7B1A966BE5D3}"/>
            </a:ext>
          </a:extLst>
        </xdr:cNvPr>
        <xdr:cNvSpPr>
          <a:spLocks noChangeAspect="1" noChangeArrowheads="1"/>
        </xdr:cNvSpPr>
      </xdr:nvSpPr>
      <xdr:spPr bwMode="auto">
        <a:xfrm>
          <a:off x="8740588" y="10712824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65</xdr:row>
      <xdr:rowOff>0</xdr:rowOff>
    </xdr:from>
    <xdr:ext cx="304800" cy="304801"/>
    <xdr:sp macro="" textlink="">
      <xdr:nvSpPr>
        <xdr:cNvPr id="9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82D89B72-C12E-4E8E-8B25-5F148DE9B0B5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65</xdr:row>
      <xdr:rowOff>0</xdr:rowOff>
    </xdr:from>
    <xdr:ext cx="304800" cy="304801"/>
    <xdr:sp macro="" textlink="">
      <xdr:nvSpPr>
        <xdr:cNvPr id="9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1726497-D30B-4A72-9941-F623C5C2E45B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65</xdr:row>
      <xdr:rowOff>0</xdr:rowOff>
    </xdr:from>
    <xdr:ext cx="304800" cy="304801"/>
    <xdr:sp macro="" textlink="">
      <xdr:nvSpPr>
        <xdr:cNvPr id="10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2D01632-FF4C-4404-8474-7447BFC60AB4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304801"/>
    <xdr:sp macro="" textlink="">
      <xdr:nvSpPr>
        <xdr:cNvPr id="10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5A7B552-B21A-4E6F-BA26-9A4C37A8B5BA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304801"/>
    <xdr:sp macro="" textlink="">
      <xdr:nvSpPr>
        <xdr:cNvPr id="10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767901F-5D8A-4685-9870-B003D6AA8790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66</xdr:row>
      <xdr:rowOff>0</xdr:rowOff>
    </xdr:from>
    <xdr:ext cx="304800" cy="304801"/>
    <xdr:sp macro="" textlink="">
      <xdr:nvSpPr>
        <xdr:cNvPr id="10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072BDA9-9477-4A25-B1D5-0ADF3C0C7914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67</xdr:row>
      <xdr:rowOff>0</xdr:rowOff>
    </xdr:from>
    <xdr:ext cx="304800" cy="304801"/>
    <xdr:sp macro="" textlink="">
      <xdr:nvSpPr>
        <xdr:cNvPr id="10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49323E9F-5BCE-48D0-8D14-1CCFBEB2BEB0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67</xdr:row>
      <xdr:rowOff>0</xdr:rowOff>
    </xdr:from>
    <xdr:ext cx="304800" cy="304801"/>
    <xdr:sp macro="" textlink="">
      <xdr:nvSpPr>
        <xdr:cNvPr id="10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585F8F5-CDE8-47DC-88C8-F5AF558690B3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67</xdr:row>
      <xdr:rowOff>0</xdr:rowOff>
    </xdr:from>
    <xdr:ext cx="304800" cy="304801"/>
    <xdr:sp macro="" textlink="">
      <xdr:nvSpPr>
        <xdr:cNvPr id="10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AF789CF-239E-4ADD-BD15-AD468C65BCC6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68</xdr:row>
      <xdr:rowOff>0</xdr:rowOff>
    </xdr:from>
    <xdr:ext cx="304800" cy="304801"/>
    <xdr:sp macro="" textlink="">
      <xdr:nvSpPr>
        <xdr:cNvPr id="10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1E58697-2197-4DEB-955E-25EA2ED788C1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68</xdr:row>
      <xdr:rowOff>0</xdr:rowOff>
    </xdr:from>
    <xdr:ext cx="304800" cy="304801"/>
    <xdr:sp macro="" textlink="">
      <xdr:nvSpPr>
        <xdr:cNvPr id="10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25622D4-0011-43A9-9C70-6DCBD2496531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68</xdr:row>
      <xdr:rowOff>0</xdr:rowOff>
    </xdr:from>
    <xdr:ext cx="304800" cy="304801"/>
    <xdr:sp macro="" textlink="">
      <xdr:nvSpPr>
        <xdr:cNvPr id="10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F133E14-E3E3-4383-856F-05C90EEF4A38}"/>
            </a:ext>
          </a:extLst>
        </xdr:cNvPr>
        <xdr:cNvSpPr>
          <a:spLocks noChangeAspect="1" noChangeArrowheads="1"/>
        </xdr:cNvSpPr>
      </xdr:nvSpPr>
      <xdr:spPr bwMode="auto">
        <a:xfrm>
          <a:off x="8740588" y="2184026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73</xdr:row>
      <xdr:rowOff>0</xdr:rowOff>
    </xdr:from>
    <xdr:ext cx="304800" cy="304801"/>
    <xdr:sp macro="" textlink="">
      <xdr:nvSpPr>
        <xdr:cNvPr id="2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0C6FC16-2401-4CA5-B2E0-06C92AA3EE43}"/>
            </a:ext>
          </a:extLst>
        </xdr:cNvPr>
        <xdr:cNvSpPr>
          <a:spLocks noChangeAspect="1" noChangeArrowheads="1"/>
        </xdr:cNvSpPr>
      </xdr:nvSpPr>
      <xdr:spPr bwMode="auto">
        <a:xfrm>
          <a:off x="6613071" y="24016607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73</xdr:row>
      <xdr:rowOff>0</xdr:rowOff>
    </xdr:from>
    <xdr:ext cx="304800" cy="304800"/>
    <xdr:sp macro="" textlink="">
      <xdr:nvSpPr>
        <xdr:cNvPr id="75" name="AutoShape 3">
          <a:extLst>
            <a:ext uri="{FF2B5EF4-FFF2-40B4-BE49-F238E27FC236}">
              <a16:creationId xmlns:a16="http://schemas.microsoft.com/office/drawing/2014/main" id="{EC4B0FC2-8F75-45F9-8EB3-EE04BD9EE080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38409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74</xdr:row>
      <xdr:rowOff>0</xdr:rowOff>
    </xdr:from>
    <xdr:ext cx="304800" cy="304800"/>
    <xdr:sp macro="" textlink="">
      <xdr:nvSpPr>
        <xdr:cNvPr id="77" name="AutoShape 3">
          <a:extLst>
            <a:ext uri="{FF2B5EF4-FFF2-40B4-BE49-F238E27FC236}">
              <a16:creationId xmlns:a16="http://schemas.microsoft.com/office/drawing/2014/main" id="{ED34E37C-F31F-4ACB-9E3B-69A0F6D1BA56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1811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80" name="AutoShape 3">
          <a:extLst>
            <a:ext uri="{FF2B5EF4-FFF2-40B4-BE49-F238E27FC236}">
              <a16:creationId xmlns:a16="http://schemas.microsoft.com/office/drawing/2014/main" id="{C0F5B577-CE4A-4134-9EF7-0E8F63CFB12F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52132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111" name="AutoShape 3">
          <a:extLst>
            <a:ext uri="{FF2B5EF4-FFF2-40B4-BE49-F238E27FC236}">
              <a16:creationId xmlns:a16="http://schemas.microsoft.com/office/drawing/2014/main" id="{7E8AAF43-9C10-4B3D-8238-F7959B5CE0E4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86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112" name="AutoShape 3">
          <a:extLst>
            <a:ext uri="{FF2B5EF4-FFF2-40B4-BE49-F238E27FC236}">
              <a16:creationId xmlns:a16="http://schemas.microsoft.com/office/drawing/2014/main" id="{8DD0CEBA-3A2C-402F-9D64-0BB60A12134C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20167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113" name="AutoShape 3">
          <a:extLst>
            <a:ext uri="{FF2B5EF4-FFF2-40B4-BE49-F238E27FC236}">
              <a16:creationId xmlns:a16="http://schemas.microsoft.com/office/drawing/2014/main" id="{1FAA633A-5A1D-4264-9AC1-7C3AC8D076F7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54185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114" name="AutoShape 3">
          <a:extLst>
            <a:ext uri="{FF2B5EF4-FFF2-40B4-BE49-F238E27FC236}">
              <a16:creationId xmlns:a16="http://schemas.microsoft.com/office/drawing/2014/main" id="{7604AE81-7C87-466D-BB6B-0AD3229EB398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8820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74</xdr:row>
      <xdr:rowOff>0</xdr:rowOff>
    </xdr:from>
    <xdr:ext cx="304800" cy="304800"/>
    <xdr:sp macro="" textlink="">
      <xdr:nvSpPr>
        <xdr:cNvPr id="115" name="AutoShape 3">
          <a:extLst>
            <a:ext uri="{FF2B5EF4-FFF2-40B4-BE49-F238E27FC236}">
              <a16:creationId xmlns:a16="http://schemas.microsoft.com/office/drawing/2014/main" id="{318FE1BF-D12E-456C-B2BF-6F12A1FCF3DA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1811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116" name="AutoShape 3">
          <a:extLst>
            <a:ext uri="{FF2B5EF4-FFF2-40B4-BE49-F238E27FC236}">
              <a16:creationId xmlns:a16="http://schemas.microsoft.com/office/drawing/2014/main" id="{6DE878BA-9BC2-406C-9ADB-ACAC4597A0E8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52132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117" name="AutoShape 3">
          <a:extLst>
            <a:ext uri="{FF2B5EF4-FFF2-40B4-BE49-F238E27FC236}">
              <a16:creationId xmlns:a16="http://schemas.microsoft.com/office/drawing/2014/main" id="{B4F7F28E-744F-46C8-B101-3C74B495EF6A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86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118" name="AutoShape 3">
          <a:extLst>
            <a:ext uri="{FF2B5EF4-FFF2-40B4-BE49-F238E27FC236}">
              <a16:creationId xmlns:a16="http://schemas.microsoft.com/office/drawing/2014/main" id="{50348A32-0644-40C6-AA51-47898524B557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20167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119" name="AutoShape 3">
          <a:extLst>
            <a:ext uri="{FF2B5EF4-FFF2-40B4-BE49-F238E27FC236}">
              <a16:creationId xmlns:a16="http://schemas.microsoft.com/office/drawing/2014/main" id="{4D59D9BF-14C2-48A9-AAF3-74C12DF169AA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54185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120" name="AutoShape 3">
          <a:extLst>
            <a:ext uri="{FF2B5EF4-FFF2-40B4-BE49-F238E27FC236}">
              <a16:creationId xmlns:a16="http://schemas.microsoft.com/office/drawing/2014/main" id="{6C10C98C-BA33-404A-BB15-AE82431460D8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8820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121" name="AutoShape 3">
          <a:extLst>
            <a:ext uri="{FF2B5EF4-FFF2-40B4-BE49-F238E27FC236}">
              <a16:creationId xmlns:a16="http://schemas.microsoft.com/office/drawing/2014/main" id="{7A2DB550-CF37-4636-9219-2E9903A7DD0B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384096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122" name="AutoShape 3">
          <a:extLst>
            <a:ext uri="{FF2B5EF4-FFF2-40B4-BE49-F238E27FC236}">
              <a16:creationId xmlns:a16="http://schemas.microsoft.com/office/drawing/2014/main" id="{91AD02B4-80F2-4F10-AA6A-3890BFE732C2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1811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123" name="AutoShape 3">
          <a:extLst>
            <a:ext uri="{FF2B5EF4-FFF2-40B4-BE49-F238E27FC236}">
              <a16:creationId xmlns:a16="http://schemas.microsoft.com/office/drawing/2014/main" id="{5540C539-F332-463E-8748-9623619A5452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52132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124" name="AutoShape 3">
          <a:extLst>
            <a:ext uri="{FF2B5EF4-FFF2-40B4-BE49-F238E27FC236}">
              <a16:creationId xmlns:a16="http://schemas.microsoft.com/office/drawing/2014/main" id="{059C53B6-27B7-4855-B6FE-1F2792479B04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86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125" name="AutoShape 3">
          <a:extLst>
            <a:ext uri="{FF2B5EF4-FFF2-40B4-BE49-F238E27FC236}">
              <a16:creationId xmlns:a16="http://schemas.microsoft.com/office/drawing/2014/main" id="{DC0D7C37-5E46-48EC-A275-9312D9B2558C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20167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126" name="AutoShape 3">
          <a:extLst>
            <a:ext uri="{FF2B5EF4-FFF2-40B4-BE49-F238E27FC236}">
              <a16:creationId xmlns:a16="http://schemas.microsoft.com/office/drawing/2014/main" id="{AC274B7B-F17D-4C98-BCE8-5EEEBE7DB7EE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54185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127" name="AutoShape 3">
          <a:extLst>
            <a:ext uri="{FF2B5EF4-FFF2-40B4-BE49-F238E27FC236}">
              <a16:creationId xmlns:a16="http://schemas.microsoft.com/office/drawing/2014/main" id="{50673FCA-AB62-49D8-840C-8E535CD590F5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8820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128" name="AutoShape 3">
          <a:extLst>
            <a:ext uri="{FF2B5EF4-FFF2-40B4-BE49-F238E27FC236}">
              <a16:creationId xmlns:a16="http://schemas.microsoft.com/office/drawing/2014/main" id="{1E5DBC42-3DBB-48F8-A3A2-B6FE2BE40C26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18114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129" name="AutoShape 3">
          <a:extLst>
            <a:ext uri="{FF2B5EF4-FFF2-40B4-BE49-F238E27FC236}">
              <a16:creationId xmlns:a16="http://schemas.microsoft.com/office/drawing/2014/main" id="{2F26BE00-C924-41AF-ABE4-55ABD4D90428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52132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130" name="AutoShape 3">
          <a:extLst>
            <a:ext uri="{FF2B5EF4-FFF2-40B4-BE49-F238E27FC236}">
              <a16:creationId xmlns:a16="http://schemas.microsoft.com/office/drawing/2014/main" id="{1CEAD12D-BF9F-4312-8D04-6F6E314208EA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486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131" name="AutoShape 3">
          <a:extLst>
            <a:ext uri="{FF2B5EF4-FFF2-40B4-BE49-F238E27FC236}">
              <a16:creationId xmlns:a16="http://schemas.microsoft.com/office/drawing/2014/main" id="{6C41F308-6A59-4BEF-B13F-2CE9D54D57A5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20167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132" name="AutoShape 3">
          <a:extLst>
            <a:ext uri="{FF2B5EF4-FFF2-40B4-BE49-F238E27FC236}">
              <a16:creationId xmlns:a16="http://schemas.microsoft.com/office/drawing/2014/main" id="{C05AE61B-F4A7-4597-B080-239BC25544AC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54185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133" name="AutoShape 3">
          <a:extLst>
            <a:ext uri="{FF2B5EF4-FFF2-40B4-BE49-F238E27FC236}">
              <a16:creationId xmlns:a16="http://schemas.microsoft.com/office/drawing/2014/main" id="{03EA3DA5-A453-4671-A5B3-CCA6FBEC841B}"/>
            </a:ext>
          </a:extLst>
        </xdr:cNvPr>
        <xdr:cNvSpPr>
          <a:spLocks noChangeAspect="1" noChangeArrowheads="1"/>
        </xdr:cNvSpPr>
      </xdr:nvSpPr>
      <xdr:spPr bwMode="auto">
        <a:xfrm>
          <a:off x="4191000" y="3588203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4</xdr:col>
      <xdr:colOff>193700</xdr:colOff>
      <xdr:row>80</xdr:row>
      <xdr:rowOff>450637</xdr:rowOff>
    </xdr:from>
    <xdr:to>
      <xdr:col>4</xdr:col>
      <xdr:colOff>1569623</xdr:colOff>
      <xdr:row>85</xdr:row>
      <xdr:rowOff>39533</xdr:rowOff>
    </xdr:to>
    <xdr:grpSp>
      <xdr:nvGrpSpPr>
        <xdr:cNvPr id="44" name="Skupina 43">
          <a:extLst>
            <a:ext uri="{FF2B5EF4-FFF2-40B4-BE49-F238E27FC236}">
              <a16:creationId xmlns:a16="http://schemas.microsoft.com/office/drawing/2014/main" id="{51C47CD1-BE78-16FA-8A7F-F9C5EC045903}"/>
            </a:ext>
          </a:extLst>
        </xdr:cNvPr>
        <xdr:cNvGrpSpPr/>
      </xdr:nvGrpSpPr>
      <xdr:grpSpPr>
        <a:xfrm>
          <a:off x="5045847" y="43077813"/>
          <a:ext cx="1375923" cy="2614485"/>
          <a:chOff x="5001024" y="44736284"/>
          <a:chExt cx="1375923" cy="2614484"/>
        </a:xfrm>
      </xdr:grpSpPr>
      <xdr:pic>
        <xdr:nvPicPr>
          <xdr:cNvPr id="136" name="Obrázok 135">
            <a:extLst>
              <a:ext uri="{FF2B5EF4-FFF2-40B4-BE49-F238E27FC236}">
                <a16:creationId xmlns:a16="http://schemas.microsoft.com/office/drawing/2014/main" id="{AF61C8E7-C9D0-47A7-8372-8546D6399CC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print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3720" b="95952" l="3500" r="94417">
                        <a14:foregroundMark x1="7417" y1="54158" x2="7417" y2="54158"/>
                        <a14:foregroundMark x1="3583" y1="60613" x2="3583" y2="60613"/>
                        <a14:foregroundMark x1="63750" y1="91247" x2="63750" y2="91247"/>
                        <a14:foregroundMark x1="62417" y1="96061" x2="62417" y2="96061"/>
                        <a14:foregroundMark x1="94417" y1="37090" x2="94417" y2="37090"/>
                        <a14:foregroundMark x1="72000" y1="3720" x2="72000" y2="3720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01024" y="44736284"/>
            <a:ext cx="1322294" cy="101511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37" name="Obrázok 136" descr="Plechové pultové lemovanie 500 mm pre falcovanú krytinu a clip panel - rozmery">
            <a:extLst>
              <a:ext uri="{FF2B5EF4-FFF2-40B4-BE49-F238E27FC236}">
                <a16:creationId xmlns:a16="http://schemas.microsoft.com/office/drawing/2014/main" id="{51AF65ED-0D48-471E-A0D7-A8D868ABB0A7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350" t="33207" r="19743" b="10680"/>
          <a:stretch/>
        </xdr:blipFill>
        <xdr:spPr bwMode="auto">
          <a:xfrm>
            <a:off x="5200330" y="46344328"/>
            <a:ext cx="1176617" cy="100644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115262</xdr:colOff>
      <xdr:row>88</xdr:row>
      <xdr:rowOff>328172</xdr:rowOff>
    </xdr:from>
    <xdr:to>
      <xdr:col>4</xdr:col>
      <xdr:colOff>1647266</xdr:colOff>
      <xdr:row>91</xdr:row>
      <xdr:rowOff>460715</xdr:rowOff>
    </xdr:to>
    <xdr:grpSp>
      <xdr:nvGrpSpPr>
        <xdr:cNvPr id="49" name="Skupina 48">
          <a:extLst>
            <a:ext uri="{FF2B5EF4-FFF2-40B4-BE49-F238E27FC236}">
              <a16:creationId xmlns:a16="http://schemas.microsoft.com/office/drawing/2014/main" id="{F8C8A7B9-768D-E68B-9533-6B5D088E5ABC}"/>
            </a:ext>
          </a:extLst>
        </xdr:cNvPr>
        <xdr:cNvGrpSpPr/>
      </xdr:nvGrpSpPr>
      <xdr:grpSpPr>
        <a:xfrm>
          <a:off x="4967409" y="47796290"/>
          <a:ext cx="1532004" cy="1947896"/>
          <a:chOff x="4967409" y="49152202"/>
          <a:chExt cx="1532004" cy="1947896"/>
        </a:xfrm>
      </xdr:grpSpPr>
      <xdr:pic>
        <xdr:nvPicPr>
          <xdr:cNvPr id="138" name="Obrázok 137">
            <a:extLst>
              <a:ext uri="{FF2B5EF4-FFF2-40B4-BE49-F238E27FC236}">
                <a16:creationId xmlns:a16="http://schemas.microsoft.com/office/drawing/2014/main" id="{48F17808-7461-4557-A658-6598896FFA9B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9" cstate="print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ackgroundRemoval t="8944" b="89871" l="5750" r="95917">
                        <a14:foregroundMark x1="5833" y1="26724" x2="5833" y2="26724"/>
                        <a14:foregroundMark x1="46917" y1="8944" x2="46917" y2="8944"/>
                        <a14:foregroundMark x1="95917" y1="46228" x2="95917" y2="46228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084" t="4365" b="4714"/>
          <a:stretch/>
        </xdr:blipFill>
        <xdr:spPr bwMode="auto">
          <a:xfrm>
            <a:off x="5013830" y="49152202"/>
            <a:ext cx="1264584" cy="90719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39" name="Obrázok 138" descr="Plechové strešné úžľabie 625 pre profilovanú krytinu, falcovanú krytinu a clip panel - rozmery">
            <a:extLst>
              <a:ext uri="{FF2B5EF4-FFF2-40B4-BE49-F238E27FC236}">
                <a16:creationId xmlns:a16="http://schemas.microsoft.com/office/drawing/2014/main" id="{E393F367-A139-4B7D-BD40-379735F94092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140" t="37625" r="16642" b="33104"/>
          <a:stretch/>
        </xdr:blipFill>
        <xdr:spPr bwMode="auto">
          <a:xfrm>
            <a:off x="4967409" y="50532126"/>
            <a:ext cx="1532004" cy="56797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100854</xdr:colOff>
      <xdr:row>75</xdr:row>
      <xdr:rowOff>4</xdr:rowOff>
    </xdr:from>
    <xdr:to>
      <xdr:col>4</xdr:col>
      <xdr:colOff>1629418</xdr:colOff>
      <xdr:row>77</xdr:row>
      <xdr:rowOff>479464</xdr:rowOff>
    </xdr:to>
    <xdr:grpSp>
      <xdr:nvGrpSpPr>
        <xdr:cNvPr id="9" name="Skupina 8">
          <a:extLst>
            <a:ext uri="{FF2B5EF4-FFF2-40B4-BE49-F238E27FC236}">
              <a16:creationId xmlns:a16="http://schemas.microsoft.com/office/drawing/2014/main" id="{2B143CC6-EE4B-2B20-04ED-09BF26B35DBD}"/>
            </a:ext>
          </a:extLst>
        </xdr:cNvPr>
        <xdr:cNvGrpSpPr/>
      </xdr:nvGrpSpPr>
      <xdr:grpSpPr>
        <a:xfrm>
          <a:off x="4953001" y="39601592"/>
          <a:ext cx="1528564" cy="1689696"/>
          <a:chOff x="4975413" y="39231797"/>
          <a:chExt cx="1528564" cy="1689696"/>
        </a:xfrm>
      </xdr:grpSpPr>
      <xdr:pic>
        <xdr:nvPicPr>
          <xdr:cNvPr id="135" name="Obrázok 134" descr="Plechové odkvapové lemovanie 313 pre falcovanú krytinu a clip panel - rozmery">
            <a:extLst>
              <a:ext uri="{FF2B5EF4-FFF2-40B4-BE49-F238E27FC236}">
                <a16:creationId xmlns:a16="http://schemas.microsoft.com/office/drawing/2014/main" id="{08CF1E39-B620-48A1-A145-73EA157E2603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089" t="45283" r="14273" b="23586"/>
          <a:stretch/>
        </xdr:blipFill>
        <xdr:spPr bwMode="auto">
          <a:xfrm>
            <a:off x="5021837" y="40430823"/>
            <a:ext cx="1454125" cy="49067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" name="Obrázok 6">
            <a:extLst>
              <a:ext uri="{FF2B5EF4-FFF2-40B4-BE49-F238E27FC236}">
                <a16:creationId xmlns:a16="http://schemas.microsoft.com/office/drawing/2014/main" id="{648D810B-DC2C-6174-FCF3-D0EF5B6CB7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4975413" y="39231797"/>
            <a:ext cx="1528564" cy="1064558"/>
          </a:xfrm>
          <a:prstGeom prst="rect">
            <a:avLst/>
          </a:prstGeom>
        </xdr:spPr>
      </xdr:pic>
    </xdr:grp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0</xdr:colOff>
      <xdr:row>5</xdr:row>
      <xdr:rowOff>180975</xdr:rowOff>
    </xdr:to>
    <xdr:grpSp>
      <xdr:nvGrpSpPr>
        <xdr:cNvPr id="2" name="Skupina 1">
          <a:extLst>
            <a:ext uri="{FF2B5EF4-FFF2-40B4-BE49-F238E27FC236}">
              <a16:creationId xmlns:a16="http://schemas.microsoft.com/office/drawing/2014/main" id="{678D5DCC-0067-459C-ACD5-815E7B0E8736}"/>
            </a:ext>
          </a:extLst>
        </xdr:cNvPr>
        <xdr:cNvGrpSpPr/>
      </xdr:nvGrpSpPr>
      <xdr:grpSpPr>
        <a:xfrm>
          <a:off x="0" y="0"/>
          <a:ext cx="6981265" cy="1716181"/>
          <a:chOff x="108539" y="17862176"/>
          <a:chExt cx="10693932" cy="2285506"/>
        </a:xfrm>
      </xdr:grpSpPr>
      <xdr:sp macro="" textlink="">
        <xdr:nvSpPr>
          <xdr:cNvPr id="3" name="Obdĺžnik 2">
            <a:extLst>
              <a:ext uri="{FF2B5EF4-FFF2-40B4-BE49-F238E27FC236}">
                <a16:creationId xmlns:a16="http://schemas.microsoft.com/office/drawing/2014/main" id="{2BA42EAA-F74E-5051-5386-4716D4AFF7D5}"/>
              </a:ext>
            </a:extLst>
          </xdr:cNvPr>
          <xdr:cNvSpPr/>
        </xdr:nvSpPr>
        <xdr:spPr>
          <a:xfrm>
            <a:off x="108539" y="17862176"/>
            <a:ext cx="10693932" cy="2285506"/>
          </a:xfrm>
          <a:prstGeom prst="rect">
            <a:avLst/>
          </a:prstGeom>
          <a:solidFill>
            <a:schemeClr val="bg1"/>
          </a:solidFill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sk-SK" sz="1100"/>
          </a:p>
        </xdr:txBody>
      </xdr:sp>
      <xdr:grpSp>
        <xdr:nvGrpSpPr>
          <xdr:cNvPr id="4" name="Skupina 3">
            <a:extLst>
              <a:ext uri="{FF2B5EF4-FFF2-40B4-BE49-F238E27FC236}">
                <a16:creationId xmlns:a16="http://schemas.microsoft.com/office/drawing/2014/main" id="{4A7CBC65-6FCB-A703-AE1B-593F4042FCEB}"/>
              </a:ext>
            </a:extLst>
          </xdr:cNvPr>
          <xdr:cNvGrpSpPr/>
        </xdr:nvGrpSpPr>
        <xdr:grpSpPr>
          <a:xfrm>
            <a:off x="371668" y="19329817"/>
            <a:ext cx="1885950" cy="466725"/>
            <a:chOff x="7279535" y="79232"/>
            <a:chExt cx="1885950" cy="466725"/>
          </a:xfrm>
        </xdr:grpSpPr>
        <xdr:sp macro="[0]!VycistiObjednavku" textlink="">
          <xdr:nvSpPr>
            <xdr:cNvPr id="15" name="Obdĺžnik 14">
              <a:hlinkClick xmlns:r="http://schemas.openxmlformats.org/officeDocument/2006/relationships" r:id="rId1"/>
              <a:extLst>
                <a:ext uri="{FF2B5EF4-FFF2-40B4-BE49-F238E27FC236}">
                  <a16:creationId xmlns:a16="http://schemas.microsoft.com/office/drawing/2014/main" id="{DD607CBB-B443-0F49-F305-A21FE192E6CE}"/>
                </a:ext>
              </a:extLst>
            </xdr:cNvPr>
            <xdr:cNvSpPr/>
          </xdr:nvSpPr>
          <xdr:spPr>
            <a:xfrm>
              <a:off x="7279535" y="79232"/>
              <a:ext cx="1885950" cy="436417"/>
            </a:xfrm>
            <a:prstGeom prst="rect">
              <a:avLst/>
            </a:prstGeom>
            <a:scene3d>
              <a:camera prst="orthographicFront"/>
              <a:lightRig rig="threePt" dir="t"/>
            </a:scene3d>
            <a:sp3d>
              <a:bevelT/>
            </a:sp3d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l"/>
              <a:r>
                <a:rPr lang="sk-SK" sz="1200"/>
                <a:t>Späť</a:t>
              </a:r>
              <a:r>
                <a:rPr lang="sk-SK" sz="1200" baseline="0"/>
                <a:t> na obsah</a:t>
              </a:r>
              <a:endParaRPr lang="sk-SK" sz="1200"/>
            </a:p>
          </xdr:txBody>
        </xdr:sp>
        <xdr:pic>
          <xdr:nvPicPr>
            <xdr:cNvPr id="16" name="Grafický objekt 15" descr="Návrat výplň plnou farbou">
              <a:hlinkClick xmlns:r="http://schemas.openxmlformats.org/officeDocument/2006/relationships" r:id="rId1"/>
              <a:extLst>
                <a:ext uri="{FF2B5EF4-FFF2-40B4-BE49-F238E27FC236}">
                  <a16:creationId xmlns:a16="http://schemas.microsoft.com/office/drawing/2014/main" id="{5DB7D19D-32B8-92BC-1EAD-B9D8B5A169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  <a:ext uri="{96DAC541-7B7A-43D3-8B79-37D633B846F1}">
                  <asvg:svgBlip xmlns:asvg="http://schemas.microsoft.com/office/drawing/2016/SVG/main" r:embed="rId3"/>
                </a:ext>
              </a:extLst>
            </a:blip>
            <a:stretch>
              <a:fillRect/>
            </a:stretch>
          </xdr:blipFill>
          <xdr:spPr>
            <a:xfrm>
              <a:off x="8583540" y="88757"/>
              <a:ext cx="457199" cy="457200"/>
            </a:xfrm>
            <a:prstGeom prst="rect">
              <a:avLst/>
            </a:prstGeom>
          </xdr:spPr>
        </xdr:pic>
      </xdr:grpSp>
      <xdr:pic>
        <xdr:nvPicPr>
          <xdr:cNvPr id="5" name="Obrázok 4">
            <a:extLst>
              <a:ext uri="{FF2B5EF4-FFF2-40B4-BE49-F238E27FC236}">
                <a16:creationId xmlns:a16="http://schemas.microsoft.com/office/drawing/2014/main" id="{DD476FEC-142D-1CEB-3E15-0618E13EFD7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t="34607" b="38393"/>
          <a:stretch/>
        </xdr:blipFill>
        <xdr:spPr>
          <a:xfrm>
            <a:off x="181243" y="17986092"/>
            <a:ext cx="2451175" cy="657226"/>
          </a:xfrm>
          <a:prstGeom prst="rect">
            <a:avLst/>
          </a:prstGeom>
        </xdr:spPr>
      </xdr:pic>
      <xdr:sp macro="" textlink="">
        <xdr:nvSpPr>
          <xdr:cNvPr id="6" name="BlokTextu 5">
            <a:extLst>
              <a:ext uri="{FF2B5EF4-FFF2-40B4-BE49-F238E27FC236}">
                <a16:creationId xmlns:a16="http://schemas.microsoft.com/office/drawing/2014/main" id="{66494D56-6CFE-C628-E087-8B71F56ECDE1}"/>
              </a:ext>
            </a:extLst>
          </xdr:cNvPr>
          <xdr:cNvSpPr txBox="1"/>
        </xdr:nvSpPr>
        <xdr:spPr>
          <a:xfrm>
            <a:off x="2958353" y="18041470"/>
            <a:ext cx="5121088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Kontakt: meno priezvisko, tel. číslo, mail</a:t>
            </a:r>
            <a:r>
              <a:rPr lang="sk-SK" sz="1400"/>
              <a:t> </a:t>
            </a:r>
          </a:p>
        </xdr:txBody>
      </xdr:sp>
      <xdr:sp macro="" textlink="">
        <xdr:nvSpPr>
          <xdr:cNvPr id="7" name="BlokTextu 6">
            <a:extLst>
              <a:ext uri="{FF2B5EF4-FFF2-40B4-BE49-F238E27FC236}">
                <a16:creationId xmlns:a16="http://schemas.microsoft.com/office/drawing/2014/main" id="{DFCDE716-175B-1B36-4682-9A875FE5C570}"/>
              </a:ext>
            </a:extLst>
          </xdr:cNvPr>
          <xdr:cNvSpPr txBox="1"/>
        </xdr:nvSpPr>
        <xdr:spPr>
          <a:xfrm>
            <a:off x="2958352" y="18456088"/>
            <a:ext cx="5121088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Platnosť cenníka od 9.5.2024</a:t>
            </a:r>
            <a:r>
              <a:rPr lang="sk-SK" sz="1400"/>
              <a:t> </a:t>
            </a:r>
          </a:p>
        </xdr:txBody>
      </xdr:sp>
      <xdr:sp macro="" textlink="">
        <xdr:nvSpPr>
          <xdr:cNvPr id="8" name="BlokTextu 7">
            <a:extLst>
              <a:ext uri="{FF2B5EF4-FFF2-40B4-BE49-F238E27FC236}">
                <a16:creationId xmlns:a16="http://schemas.microsoft.com/office/drawing/2014/main" id="{1A3AB524-BB14-881F-B64B-744ECCA3795C}"/>
              </a:ext>
            </a:extLst>
          </xdr:cNvPr>
          <xdr:cNvSpPr txBox="1"/>
        </xdr:nvSpPr>
        <xdr:spPr>
          <a:xfrm>
            <a:off x="2947146" y="19016382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web</a:t>
            </a:r>
            <a:r>
              <a:rPr lang="sk-SK" sz="1400"/>
              <a:t> </a:t>
            </a:r>
          </a:p>
        </xdr:txBody>
      </xdr:sp>
      <xdr:sp macro="" textlink="">
        <xdr:nvSpPr>
          <xdr:cNvPr id="9" name="BlokTextu 8">
            <a:extLst>
              <a:ext uri="{FF2B5EF4-FFF2-40B4-BE49-F238E27FC236}">
                <a16:creationId xmlns:a16="http://schemas.microsoft.com/office/drawing/2014/main" id="{C9C1CFBD-F4D5-3DBD-FEA0-544F467DD62E}"/>
              </a:ext>
            </a:extLst>
          </xdr:cNvPr>
          <xdr:cNvSpPr txBox="1"/>
        </xdr:nvSpPr>
        <xdr:spPr>
          <a:xfrm>
            <a:off x="5598459" y="19011900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eshop</a:t>
            </a:r>
            <a:r>
              <a:rPr lang="sk-SK" sz="1400"/>
              <a:t> </a:t>
            </a:r>
          </a:p>
        </xdr:txBody>
      </xdr:sp>
      <xdr:sp macro="" textlink="">
        <xdr:nvSpPr>
          <xdr:cNvPr id="10" name="BlokTextu 9">
            <a:hlinkClick xmlns:r="http://schemas.openxmlformats.org/officeDocument/2006/relationships" r:id="rId5"/>
            <a:extLst>
              <a:ext uri="{FF2B5EF4-FFF2-40B4-BE49-F238E27FC236}">
                <a16:creationId xmlns:a16="http://schemas.microsoft.com/office/drawing/2014/main" id="{854230EB-129A-846E-2D3B-D89A75035A19}"/>
              </a:ext>
            </a:extLst>
          </xdr:cNvPr>
          <xdr:cNvSpPr txBox="1"/>
        </xdr:nvSpPr>
        <xdr:spPr>
          <a:xfrm>
            <a:off x="2942663" y="19404106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sk-SK" sz="1800" b="0" i="0" u="sng" strike="noStrike">
                <a:solidFill>
                  <a:srgbClr val="0070C0"/>
                </a:solidFill>
                <a:effectLst/>
                <a:latin typeface="+mn-lt"/>
                <a:ea typeface="+mn-ea"/>
                <a:cs typeface="+mn-cs"/>
              </a:rPr>
              <a:t>www.lamina.sk</a:t>
            </a:r>
            <a:endParaRPr lang="sk-SK" sz="1800">
              <a:solidFill>
                <a:srgbClr val="0070C0"/>
              </a:solidFill>
            </a:endParaRPr>
          </a:p>
        </xdr:txBody>
      </xdr:sp>
      <xdr:sp macro="" textlink="">
        <xdr:nvSpPr>
          <xdr:cNvPr id="11" name="BlokTextu 10">
            <a:hlinkClick xmlns:r="http://schemas.openxmlformats.org/officeDocument/2006/relationships" r:id="rId6"/>
            <a:extLst>
              <a:ext uri="{FF2B5EF4-FFF2-40B4-BE49-F238E27FC236}">
                <a16:creationId xmlns:a16="http://schemas.microsoft.com/office/drawing/2014/main" id="{45328819-6F04-1981-8BF0-28A5A7D0C079}"/>
              </a:ext>
            </a:extLst>
          </xdr:cNvPr>
          <xdr:cNvSpPr txBox="1"/>
        </xdr:nvSpPr>
        <xdr:spPr>
          <a:xfrm>
            <a:off x="5605181" y="19422034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sk-SK" sz="1800" b="0" i="0" u="sng" strike="noStrike">
                <a:solidFill>
                  <a:srgbClr val="0070C0"/>
                </a:solidFill>
                <a:effectLst/>
                <a:latin typeface="+mn-lt"/>
                <a:ea typeface="+mn-ea"/>
                <a:cs typeface="+mn-cs"/>
              </a:rPr>
              <a:t>www.odkvapy.sk</a:t>
            </a:r>
            <a:endParaRPr lang="sk-SK" sz="1800">
              <a:solidFill>
                <a:srgbClr val="0070C0"/>
              </a:solidFill>
            </a:endParaRPr>
          </a:p>
        </xdr:txBody>
      </xdr:sp>
      <xdr:grpSp>
        <xdr:nvGrpSpPr>
          <xdr:cNvPr id="12" name="Skupina 11">
            <a:extLst>
              <a:ext uri="{FF2B5EF4-FFF2-40B4-BE49-F238E27FC236}">
                <a16:creationId xmlns:a16="http://schemas.microsoft.com/office/drawing/2014/main" id="{951778BC-FB0F-4D65-729B-2A246ADCCF38}"/>
              </a:ext>
            </a:extLst>
          </xdr:cNvPr>
          <xdr:cNvGrpSpPr/>
        </xdr:nvGrpSpPr>
        <xdr:grpSpPr>
          <a:xfrm>
            <a:off x="8736105" y="19274118"/>
            <a:ext cx="1885950" cy="493058"/>
            <a:chOff x="8601635" y="19274118"/>
            <a:chExt cx="1885950" cy="493058"/>
          </a:xfrm>
        </xdr:grpSpPr>
        <xdr:sp macro="[0]!ZostavObjednavku" textlink="">
          <xdr:nvSpPr>
            <xdr:cNvPr id="13" name="Obdĺžnik 12">
              <a:extLst>
                <a:ext uri="{FF2B5EF4-FFF2-40B4-BE49-F238E27FC236}">
                  <a16:creationId xmlns:a16="http://schemas.microsoft.com/office/drawing/2014/main" id="{529AE4A1-56A9-4535-8DDE-58E49CFB47B8}"/>
                </a:ext>
              </a:extLst>
            </xdr:cNvPr>
            <xdr:cNvSpPr/>
          </xdr:nvSpPr>
          <xdr:spPr>
            <a:xfrm>
              <a:off x="8601635" y="19314457"/>
              <a:ext cx="1885950" cy="436418"/>
            </a:xfrm>
            <a:prstGeom prst="rect">
              <a:avLst/>
            </a:prstGeom>
            <a:scene3d>
              <a:camera prst="orthographicFront"/>
              <a:lightRig rig="threePt" dir="t"/>
            </a:scene3d>
            <a:sp3d>
              <a:bevelT/>
            </a:sp3d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l"/>
              <a:r>
                <a:rPr lang="sk-SK" sz="1200"/>
                <a:t>Aktualizovať</a:t>
              </a:r>
              <a:r>
                <a:rPr lang="sk-SK" sz="1200" baseline="0"/>
                <a:t> obj.</a:t>
              </a:r>
              <a:endParaRPr lang="sk-SK" sz="1200"/>
            </a:p>
          </xdr:txBody>
        </xdr:sp>
        <xdr:pic macro="[0]!ZostavObjednavku">
          <xdr:nvPicPr>
            <xdr:cNvPr id="14" name="Grafický objekt 13" descr="Nákupný košík výplň plnou farbou">
              <a:extLst>
                <a:ext uri="{FF2B5EF4-FFF2-40B4-BE49-F238E27FC236}">
                  <a16:creationId xmlns:a16="http://schemas.microsoft.com/office/drawing/2014/main" id="{F70503AD-C139-EC61-4D3D-4B997DBDB19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  <a:ext uri="{96DAC541-7B7A-43D3-8B79-37D633B846F1}">
                  <asvg:svgBlip xmlns:asvg="http://schemas.microsoft.com/office/drawing/2016/SVG/main" r:embed="rId8"/>
                </a:ext>
              </a:extLst>
            </a:blip>
            <a:stretch>
              <a:fillRect/>
            </a:stretch>
          </xdr:blipFill>
          <xdr:spPr>
            <a:xfrm>
              <a:off x="9917205" y="19274118"/>
              <a:ext cx="493058" cy="493058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1</xdr:col>
      <xdr:colOff>2212042</xdr:colOff>
      <xdr:row>3</xdr:row>
      <xdr:rowOff>26894</xdr:rowOff>
    </xdr:from>
    <xdr:to>
      <xdr:col>1</xdr:col>
      <xdr:colOff>2615454</xdr:colOff>
      <xdr:row>4</xdr:row>
      <xdr:rowOff>90207</xdr:rowOff>
    </xdr:to>
    <xdr:sp macro="[0]!posun_na_predchadzajuci_list" textlink="">
      <xdr:nvSpPr>
        <xdr:cNvPr id="17" name="Šípka: doprava 16">
          <a:extLst>
            <a:ext uri="{FF2B5EF4-FFF2-40B4-BE49-F238E27FC236}">
              <a16:creationId xmlns:a16="http://schemas.microsoft.com/office/drawing/2014/main" id="{FE2021B4-7303-44AE-B18F-A395C558312E}"/>
            </a:ext>
          </a:extLst>
        </xdr:cNvPr>
        <xdr:cNvSpPr/>
      </xdr:nvSpPr>
      <xdr:spPr>
        <a:xfrm flipH="1">
          <a:off x="2212042" y="1084169"/>
          <a:ext cx="403412" cy="358588"/>
        </a:xfrm>
        <a:prstGeom prst="right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304800</xdr:colOff>
      <xdr:row>48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67DEECF2-44C8-4B61-A6C3-57F58DA4A7A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5325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9388A3FB-443D-4D55-BFF9-30FB31581108}"/>
            </a:ext>
          </a:extLst>
        </xdr:cNvPr>
        <xdr:cNvSpPr>
          <a:spLocks noChangeAspect="1" noChangeArrowheads="1"/>
        </xdr:cNvSpPr>
      </xdr:nvSpPr>
      <xdr:spPr bwMode="auto">
        <a:xfrm>
          <a:off x="0" y="1669732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52</xdr:row>
      <xdr:rowOff>123825</xdr:rowOff>
    </xdr:from>
    <xdr:to>
      <xdr:col>2</xdr:col>
      <xdr:colOff>323850</xdr:colOff>
      <xdr:row>53</xdr:row>
      <xdr:rowOff>79561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631A8BA3-A3DD-4048-A0CA-AD9C4650D8DB}"/>
            </a:ext>
          </a:extLst>
        </xdr:cNvPr>
        <xdr:cNvSpPr>
          <a:spLocks noChangeAspect="1" noChangeArrowheads="1"/>
        </xdr:cNvSpPr>
      </xdr:nvSpPr>
      <xdr:spPr bwMode="auto">
        <a:xfrm>
          <a:off x="3076575" y="16821150"/>
          <a:ext cx="304800" cy="29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304800</xdr:colOff>
      <xdr:row>50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6513D259-1C72-4BCC-938C-13D80AB4E4E3}"/>
            </a:ext>
          </a:extLst>
        </xdr:cNvPr>
        <xdr:cNvSpPr>
          <a:spLocks noChangeAspect="1" noChangeArrowheads="1"/>
        </xdr:cNvSpPr>
      </xdr:nvSpPr>
      <xdr:spPr bwMode="auto">
        <a:xfrm>
          <a:off x="0" y="160115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69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158A5436-0C3F-4264-85B7-C3D7F887619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264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70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2D07176B-6E8A-46B0-8E92-DA0600B952C3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302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74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5664DA4B-2B64-4270-9D24-87F32007031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5955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1CC87F64-3699-481E-81F1-46BB493B7C42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668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1918BB26-3754-4B83-B25D-93884F32264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7422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306CBFD7-C6FE-46E7-9400-A3E15E76BE5C}"/>
            </a:ext>
          </a:extLst>
        </xdr:cNvPr>
        <xdr:cNvSpPr>
          <a:spLocks noChangeAspect="1" noChangeArrowheads="1"/>
        </xdr:cNvSpPr>
      </xdr:nvSpPr>
      <xdr:spPr bwMode="auto">
        <a:xfrm>
          <a:off x="0" y="12658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51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02D82315-EDB8-4B97-92DA-6778322CE130}"/>
            </a:ext>
          </a:extLst>
        </xdr:cNvPr>
        <xdr:cNvSpPr>
          <a:spLocks noChangeAspect="1" noChangeArrowheads="1"/>
        </xdr:cNvSpPr>
      </xdr:nvSpPr>
      <xdr:spPr bwMode="auto">
        <a:xfrm>
          <a:off x="0" y="163544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52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CF16DD87-24F1-4B69-9669-0FBFD028E381}"/>
            </a:ext>
          </a:extLst>
        </xdr:cNvPr>
        <xdr:cNvSpPr>
          <a:spLocks noChangeAspect="1" noChangeArrowheads="1"/>
        </xdr:cNvSpPr>
      </xdr:nvSpPr>
      <xdr:spPr bwMode="auto">
        <a:xfrm>
          <a:off x="0" y="166973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53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CB1517C8-107C-4344-A7D9-0621187D049A}"/>
            </a:ext>
          </a:extLst>
        </xdr:cNvPr>
        <xdr:cNvSpPr>
          <a:spLocks noChangeAspect="1" noChangeArrowheads="1"/>
        </xdr:cNvSpPr>
      </xdr:nvSpPr>
      <xdr:spPr bwMode="auto">
        <a:xfrm>
          <a:off x="0" y="170402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6</xdr:col>
      <xdr:colOff>0</xdr:colOff>
      <xdr:row>3</xdr:row>
      <xdr:rowOff>63233</xdr:rowOff>
    </xdr:from>
    <xdr:to>
      <xdr:col>6</xdr:col>
      <xdr:colOff>0</xdr:colOff>
      <xdr:row>4</xdr:row>
      <xdr:rowOff>123330</xdr:rowOff>
    </xdr:to>
    <xdr:sp macro="[0]!posun_na_dalsi_list" textlink="">
      <xdr:nvSpPr>
        <xdr:cNvPr id="31" name="Šípka: doprava 30">
          <a:extLst>
            <a:ext uri="{FF2B5EF4-FFF2-40B4-BE49-F238E27FC236}">
              <a16:creationId xmlns:a16="http://schemas.microsoft.com/office/drawing/2014/main" id="{A4499F5A-74AC-4D0E-BFE2-97C900E11E89}"/>
            </a:ext>
          </a:extLst>
        </xdr:cNvPr>
        <xdr:cNvSpPr/>
      </xdr:nvSpPr>
      <xdr:spPr>
        <a:xfrm>
          <a:off x="9477375" y="1120508"/>
          <a:ext cx="0" cy="355372"/>
        </a:xfrm>
        <a:prstGeom prst="right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oneCellAnchor>
    <xdr:from>
      <xdr:col>2</xdr:col>
      <xdr:colOff>0</xdr:colOff>
      <xdr:row>49</xdr:row>
      <xdr:rowOff>0</xdr:rowOff>
    </xdr:from>
    <xdr:ext cx="304800" cy="304800"/>
    <xdr:sp macro="" textlink="">
      <xdr:nvSpPr>
        <xdr:cNvPr id="32" name="AutoShape 3">
          <a:extLst>
            <a:ext uri="{FF2B5EF4-FFF2-40B4-BE49-F238E27FC236}">
              <a16:creationId xmlns:a16="http://schemas.microsoft.com/office/drawing/2014/main" id="{8717B9E3-A5E7-4215-8358-342DF40D5D0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5668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50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94E9E860-FAC1-441E-9797-3706CEB4422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011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51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1C51BD95-D0F9-4321-8CD9-C6FA52F836D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354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63B4CD04-2796-41BB-9CCB-3D2DD2BCBA95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69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63E6E125-596D-4693-BDEF-9A200300B1C6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040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5BE32C3E-279C-4605-80E1-B7AA4C7EDE0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383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1D8705AF-3750-4588-AF9B-ACE05315131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72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67CFFD0B-016F-4550-9FE8-3D143D68D477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06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A94E5C26-21DC-497C-8590-61B441903B3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411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67ABEF42-F477-421B-8EC5-8FA553BAFDD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754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678B016C-5A13-4E2C-BFBA-54AE910EFF5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9097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215EC907-0F5E-451C-BA7A-EFB23C72845E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9440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49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32594DF3-F98E-40FC-9438-CAB8D35C285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5668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50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11E791A1-C515-4302-A0C3-08C15C56031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011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51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435F52EE-D313-4862-B78C-FC41BB620E7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354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F65C29B5-0C97-4771-B1B2-27AAD38F78E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669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B3AD1C75-2A3B-4F3E-BC05-D5624BAB2B61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040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A7FBBE93-572E-4000-90DB-75560E2ED52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383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EB19EBC5-3E47-4ABD-804C-801582D25F9A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772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7AEAF020-C87D-4B1B-BE8F-8A9FBD67CE8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06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328D87B2-16E2-4B5D-B9C6-8CCA0009542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411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4C4193D6-607B-4B20-A23C-665FA77CFFC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8754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7CAA6B50-49F7-473A-970E-3C28362F19D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9097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1F6B900B-E1B9-473A-8280-57E078FE8EB0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9440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61</xdr:row>
      <xdr:rowOff>0</xdr:rowOff>
    </xdr:from>
    <xdr:ext cx="304800" cy="304800"/>
    <xdr:sp macro="" textlink="">
      <xdr:nvSpPr>
        <xdr:cNvPr id="56" name="AutoShape 3">
          <a:extLst>
            <a:ext uri="{FF2B5EF4-FFF2-40B4-BE49-F238E27FC236}">
              <a16:creationId xmlns:a16="http://schemas.microsoft.com/office/drawing/2014/main" id="{BFCD30FA-E851-479F-89C0-3A5E9A4E71AC}"/>
            </a:ext>
          </a:extLst>
        </xdr:cNvPr>
        <xdr:cNvSpPr>
          <a:spLocks noChangeAspect="1" noChangeArrowheads="1"/>
        </xdr:cNvSpPr>
      </xdr:nvSpPr>
      <xdr:spPr bwMode="auto">
        <a:xfrm>
          <a:off x="3057525" y="19783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62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26C1C838-2ADF-466A-9C80-A8E561CCB4B8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0126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63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37A05F7D-E8BF-4826-A4CB-434468CB66DB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046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64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BD1D99F3-3370-4336-AFC1-A51BFE31C1D9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081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65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CB3A5060-826C-4587-A321-D48EBC2E27AD}"/>
            </a:ext>
          </a:extLst>
        </xdr:cNvPr>
        <xdr:cNvSpPr>
          <a:spLocks noChangeAspect="1" noChangeArrowheads="1"/>
        </xdr:cNvSpPr>
      </xdr:nvSpPr>
      <xdr:spPr bwMode="auto">
        <a:xfrm>
          <a:off x="3057525" y="2115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20</xdr:row>
      <xdr:rowOff>0</xdr:rowOff>
    </xdr:from>
    <xdr:to>
      <xdr:col>4</xdr:col>
      <xdr:colOff>304800</xdr:colOff>
      <xdr:row>20</xdr:row>
      <xdr:rowOff>303972</xdr:rowOff>
    </xdr:to>
    <xdr:sp macro="" textlink="">
      <xdr:nvSpPr>
        <xdr:cNvPr id="6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FDAF3E28-690C-4C49-B121-B3C45A170E42}"/>
            </a:ext>
          </a:extLst>
        </xdr:cNvPr>
        <xdr:cNvSpPr>
          <a:spLocks noChangeAspect="1" noChangeArrowheads="1"/>
        </xdr:cNvSpPr>
      </xdr:nvSpPr>
      <xdr:spPr bwMode="auto">
        <a:xfrm>
          <a:off x="5476875" y="6305550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4</xdr:col>
      <xdr:colOff>0</xdr:colOff>
      <xdr:row>20</xdr:row>
      <xdr:rowOff>0</xdr:rowOff>
    </xdr:from>
    <xdr:ext cx="304800" cy="304801"/>
    <xdr:sp macro="" textlink="">
      <xdr:nvSpPr>
        <xdr:cNvPr id="6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EECCD59-C1AA-4257-88F0-093695AE5DE7}"/>
            </a:ext>
          </a:extLst>
        </xdr:cNvPr>
        <xdr:cNvSpPr>
          <a:spLocks noChangeAspect="1" noChangeArrowheads="1"/>
        </xdr:cNvSpPr>
      </xdr:nvSpPr>
      <xdr:spPr bwMode="auto">
        <a:xfrm>
          <a:off x="5476875" y="63055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3AF5CFF-ED91-4DCE-A3B1-68DFBA43C9F0}"/>
            </a:ext>
          </a:extLst>
        </xdr:cNvPr>
        <xdr:cNvSpPr>
          <a:spLocks noChangeAspect="1" noChangeArrowheads="1"/>
        </xdr:cNvSpPr>
      </xdr:nvSpPr>
      <xdr:spPr bwMode="auto">
        <a:xfrm>
          <a:off x="5476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1"/>
    <xdr:sp macro="" textlink="">
      <xdr:nvSpPr>
        <xdr:cNvPr id="6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CD476B2-9902-4469-B4EE-2873BBC990CB}"/>
            </a:ext>
          </a:extLst>
        </xdr:cNvPr>
        <xdr:cNvSpPr>
          <a:spLocks noChangeAspect="1" noChangeArrowheads="1"/>
        </xdr:cNvSpPr>
      </xdr:nvSpPr>
      <xdr:spPr bwMode="auto">
        <a:xfrm>
          <a:off x="5476875" y="100774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84E657F-C1C0-43E1-8E57-A9E120B17F17}"/>
            </a:ext>
          </a:extLst>
        </xdr:cNvPr>
        <xdr:cNvSpPr>
          <a:spLocks noChangeAspect="1" noChangeArrowheads="1"/>
        </xdr:cNvSpPr>
      </xdr:nvSpPr>
      <xdr:spPr bwMode="auto">
        <a:xfrm>
          <a:off x="5476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1"/>
    <xdr:sp macro="" textlink="">
      <xdr:nvSpPr>
        <xdr:cNvPr id="6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1723605-5012-41CE-A84E-8D36A9F87258}"/>
            </a:ext>
          </a:extLst>
        </xdr:cNvPr>
        <xdr:cNvSpPr>
          <a:spLocks noChangeAspect="1" noChangeArrowheads="1"/>
        </xdr:cNvSpPr>
      </xdr:nvSpPr>
      <xdr:spPr bwMode="auto">
        <a:xfrm>
          <a:off x="5476875" y="11325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C440652-2648-4AE1-A913-45171B3D2209}"/>
            </a:ext>
          </a:extLst>
        </xdr:cNvPr>
        <xdr:cNvSpPr>
          <a:spLocks noChangeAspect="1" noChangeArrowheads="1"/>
        </xdr:cNvSpPr>
      </xdr:nvSpPr>
      <xdr:spPr bwMode="auto">
        <a:xfrm>
          <a:off x="5476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16</xdr:row>
      <xdr:rowOff>0</xdr:rowOff>
    </xdr:from>
    <xdr:ext cx="304800" cy="304801"/>
    <xdr:sp macro="" textlink="">
      <xdr:nvSpPr>
        <xdr:cNvPr id="69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3ED0076F-B350-4B98-807A-49B6340B0D90}"/>
            </a:ext>
          </a:extLst>
        </xdr:cNvPr>
        <xdr:cNvSpPr>
          <a:spLocks noChangeAspect="1" noChangeArrowheads="1"/>
        </xdr:cNvSpPr>
      </xdr:nvSpPr>
      <xdr:spPr bwMode="auto">
        <a:xfrm>
          <a:off x="5476875" y="50482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44</xdr:row>
      <xdr:rowOff>0</xdr:rowOff>
    </xdr:from>
    <xdr:ext cx="304800" cy="304801"/>
    <xdr:sp macro="" textlink="">
      <xdr:nvSpPr>
        <xdr:cNvPr id="7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8256D51-9312-41B4-BCED-C05DBA842721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3992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20</xdr:row>
      <xdr:rowOff>0</xdr:rowOff>
    </xdr:from>
    <xdr:ext cx="304800" cy="304801"/>
    <xdr:sp macro="" textlink="">
      <xdr:nvSpPr>
        <xdr:cNvPr id="7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068B27E2-A957-4C2E-A3A4-346DDBB6AE83}"/>
            </a:ext>
          </a:extLst>
        </xdr:cNvPr>
        <xdr:cNvSpPr>
          <a:spLocks noChangeAspect="1" noChangeArrowheads="1"/>
        </xdr:cNvSpPr>
      </xdr:nvSpPr>
      <xdr:spPr bwMode="auto">
        <a:xfrm>
          <a:off x="8201025" y="63055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40</xdr:row>
      <xdr:rowOff>0</xdr:rowOff>
    </xdr:from>
    <xdr:ext cx="304800" cy="304801"/>
    <xdr:sp macro="" textlink="">
      <xdr:nvSpPr>
        <xdr:cNvPr id="7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8978CF2E-CA54-4234-BA6C-2FB70F1F3EC7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32</xdr:row>
      <xdr:rowOff>0</xdr:rowOff>
    </xdr:from>
    <xdr:ext cx="304800" cy="304801"/>
    <xdr:sp macro="" textlink="">
      <xdr:nvSpPr>
        <xdr:cNvPr id="7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70B2A25-1F30-4ACB-9271-5D9BA7200213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00774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40</xdr:row>
      <xdr:rowOff>0</xdr:rowOff>
    </xdr:from>
    <xdr:ext cx="304800" cy="304801"/>
    <xdr:sp macro="" textlink="">
      <xdr:nvSpPr>
        <xdr:cNvPr id="7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5779542-8AF2-45A7-A5CB-20B2CDA53888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36</xdr:row>
      <xdr:rowOff>0</xdr:rowOff>
    </xdr:from>
    <xdr:ext cx="304800" cy="304801"/>
    <xdr:sp macro="" textlink="">
      <xdr:nvSpPr>
        <xdr:cNvPr id="7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A26FDDE-1B39-4ACC-B138-205615314FF4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1325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40</xdr:row>
      <xdr:rowOff>0</xdr:rowOff>
    </xdr:from>
    <xdr:ext cx="304800" cy="304801"/>
    <xdr:sp macro="" textlink="">
      <xdr:nvSpPr>
        <xdr:cNvPr id="7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B639D45-99D5-4C86-BF4A-3347DAF02B0B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44</xdr:row>
      <xdr:rowOff>0</xdr:rowOff>
    </xdr:from>
    <xdr:ext cx="304800" cy="304801"/>
    <xdr:sp macro="" textlink="">
      <xdr:nvSpPr>
        <xdr:cNvPr id="7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1FFCC4FC-E98B-4FA8-9696-C49AE6CAD415}"/>
            </a:ext>
          </a:extLst>
        </xdr:cNvPr>
        <xdr:cNvSpPr>
          <a:spLocks noChangeAspect="1" noChangeArrowheads="1"/>
        </xdr:cNvSpPr>
      </xdr:nvSpPr>
      <xdr:spPr bwMode="auto">
        <a:xfrm>
          <a:off x="8201025" y="13992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16</xdr:row>
      <xdr:rowOff>0</xdr:rowOff>
    </xdr:from>
    <xdr:ext cx="304800" cy="304801"/>
    <xdr:sp macro="" textlink="">
      <xdr:nvSpPr>
        <xdr:cNvPr id="78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AD6800F-99A1-4B1F-9AA9-AE9BE2AF6D1A}"/>
            </a:ext>
          </a:extLst>
        </xdr:cNvPr>
        <xdr:cNvSpPr>
          <a:spLocks noChangeAspect="1" noChangeArrowheads="1"/>
        </xdr:cNvSpPr>
      </xdr:nvSpPr>
      <xdr:spPr bwMode="auto">
        <a:xfrm>
          <a:off x="8201025" y="50482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658907</xdr:colOff>
      <xdr:row>11</xdr:row>
      <xdr:rowOff>215155</xdr:rowOff>
    </xdr:from>
    <xdr:ext cx="733425" cy="5076825"/>
    <xdr:pic>
      <xdr:nvPicPr>
        <xdr:cNvPr id="93" name="Obrázek 2">
          <a:extLst>
            <a:ext uri="{FF2B5EF4-FFF2-40B4-BE49-F238E27FC236}">
              <a16:creationId xmlns:a16="http://schemas.microsoft.com/office/drawing/2014/main" id="{B432DEED-662E-43AC-A3A7-57A52018E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8807825" y="5793443"/>
          <a:ext cx="5076825" cy="733425"/>
        </a:xfrm>
        <a:prstGeom prst="rect">
          <a:avLst/>
        </a:prstGeom>
      </xdr:spPr>
    </xdr:pic>
    <xdr:clientData/>
  </xdr:oneCellAnchor>
  <xdr:oneCellAnchor>
    <xdr:from>
      <xdr:col>7</xdr:col>
      <xdr:colOff>717177</xdr:colOff>
      <xdr:row>42</xdr:row>
      <xdr:rowOff>257734</xdr:rowOff>
    </xdr:from>
    <xdr:ext cx="733425" cy="5076825"/>
    <xdr:pic>
      <xdr:nvPicPr>
        <xdr:cNvPr id="94" name="Obrázek 2">
          <a:extLst>
            <a:ext uri="{FF2B5EF4-FFF2-40B4-BE49-F238E27FC236}">
              <a16:creationId xmlns:a16="http://schemas.microsoft.com/office/drawing/2014/main" id="{8D246DAA-EEFA-427F-958C-1B106C240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8866095" y="15742022"/>
          <a:ext cx="5076825" cy="7334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72</xdr:row>
      <xdr:rowOff>0</xdr:rowOff>
    </xdr:from>
    <xdr:ext cx="304800" cy="304800"/>
    <xdr:sp macro="" textlink="">
      <xdr:nvSpPr>
        <xdr:cNvPr id="95" name="AutoShape 3">
          <a:extLst>
            <a:ext uri="{FF2B5EF4-FFF2-40B4-BE49-F238E27FC236}">
              <a16:creationId xmlns:a16="http://schemas.microsoft.com/office/drawing/2014/main" id="{D93B559E-E020-49CB-9A9F-636C1AD415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27255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73</xdr:row>
      <xdr:rowOff>0</xdr:rowOff>
    </xdr:from>
    <xdr:ext cx="304800" cy="304800"/>
    <xdr:sp macro="" textlink="">
      <xdr:nvSpPr>
        <xdr:cNvPr id="96" name="AutoShape 3">
          <a:extLst>
            <a:ext uri="{FF2B5EF4-FFF2-40B4-BE49-F238E27FC236}">
              <a16:creationId xmlns:a16="http://schemas.microsoft.com/office/drawing/2014/main" id="{4818399E-A107-4D37-9950-2C2BBF6A52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74</xdr:row>
      <xdr:rowOff>0</xdr:rowOff>
    </xdr:from>
    <xdr:ext cx="304800" cy="304800"/>
    <xdr:sp macro="" textlink="">
      <xdr:nvSpPr>
        <xdr:cNvPr id="97" name="AutoShape 3">
          <a:extLst>
            <a:ext uri="{FF2B5EF4-FFF2-40B4-BE49-F238E27FC236}">
              <a16:creationId xmlns:a16="http://schemas.microsoft.com/office/drawing/2014/main" id="{0FDB5EE0-EAD9-4844-A33E-B313697A17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98" name="AutoShape 3">
          <a:extLst>
            <a:ext uri="{FF2B5EF4-FFF2-40B4-BE49-F238E27FC236}">
              <a16:creationId xmlns:a16="http://schemas.microsoft.com/office/drawing/2014/main" id="{530079C4-9132-49EC-B9F2-B200CFD4D5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99" name="AutoShape 3">
          <a:extLst>
            <a:ext uri="{FF2B5EF4-FFF2-40B4-BE49-F238E27FC236}">
              <a16:creationId xmlns:a16="http://schemas.microsoft.com/office/drawing/2014/main" id="{037D8E53-F4F0-44E9-A0FD-F067F1F8EE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100" name="AutoShape 3">
          <a:extLst>
            <a:ext uri="{FF2B5EF4-FFF2-40B4-BE49-F238E27FC236}">
              <a16:creationId xmlns:a16="http://schemas.microsoft.com/office/drawing/2014/main" id="{ECCD8160-6BB3-45BF-852A-16855AC50E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101" name="AutoShape 3">
          <a:extLst>
            <a:ext uri="{FF2B5EF4-FFF2-40B4-BE49-F238E27FC236}">
              <a16:creationId xmlns:a16="http://schemas.microsoft.com/office/drawing/2014/main" id="{4DAB85F9-CFF3-4C88-9A89-E212BA36EE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102" name="AutoShape 3">
          <a:extLst>
            <a:ext uri="{FF2B5EF4-FFF2-40B4-BE49-F238E27FC236}">
              <a16:creationId xmlns:a16="http://schemas.microsoft.com/office/drawing/2014/main" id="{2B66C60A-F64C-444C-A9B4-DC1996FA8C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103" name="AutoShape 3">
          <a:extLst>
            <a:ext uri="{FF2B5EF4-FFF2-40B4-BE49-F238E27FC236}">
              <a16:creationId xmlns:a16="http://schemas.microsoft.com/office/drawing/2014/main" id="{DFF51CCE-25F6-4837-AEF5-DD4F6AF930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104" name="AutoShape 3">
          <a:extLst>
            <a:ext uri="{FF2B5EF4-FFF2-40B4-BE49-F238E27FC236}">
              <a16:creationId xmlns:a16="http://schemas.microsoft.com/office/drawing/2014/main" id="{FF9B7076-957F-4B9E-BDFC-EB91821D24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105" name="AutoShape 3">
          <a:extLst>
            <a:ext uri="{FF2B5EF4-FFF2-40B4-BE49-F238E27FC236}">
              <a16:creationId xmlns:a16="http://schemas.microsoft.com/office/drawing/2014/main" id="{AB34FD9D-ECA2-489C-B16E-3D3F636D18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106" name="AutoShape 3">
          <a:extLst>
            <a:ext uri="{FF2B5EF4-FFF2-40B4-BE49-F238E27FC236}">
              <a16:creationId xmlns:a16="http://schemas.microsoft.com/office/drawing/2014/main" id="{C6BE4FF0-7AE3-4C63-BB8A-5E6DB3475D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107" name="AutoShape 3">
          <a:extLst>
            <a:ext uri="{FF2B5EF4-FFF2-40B4-BE49-F238E27FC236}">
              <a16:creationId xmlns:a16="http://schemas.microsoft.com/office/drawing/2014/main" id="{9D47D352-A436-4E9D-9704-F316FF3FC6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108" name="AutoShape 3">
          <a:extLst>
            <a:ext uri="{FF2B5EF4-FFF2-40B4-BE49-F238E27FC236}">
              <a16:creationId xmlns:a16="http://schemas.microsoft.com/office/drawing/2014/main" id="{BDEC88F7-E74E-416B-BA8E-B9BC4BBC73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109" name="AutoShape 3">
          <a:extLst>
            <a:ext uri="{FF2B5EF4-FFF2-40B4-BE49-F238E27FC236}">
              <a16:creationId xmlns:a16="http://schemas.microsoft.com/office/drawing/2014/main" id="{2A5B2BDD-D11D-4735-AAC2-FEEE9A129D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110" name="AutoShape 3">
          <a:extLst>
            <a:ext uri="{FF2B5EF4-FFF2-40B4-BE49-F238E27FC236}">
              <a16:creationId xmlns:a16="http://schemas.microsoft.com/office/drawing/2014/main" id="{E680BBFF-D279-4FEE-8CF2-8455A83D0D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111" name="AutoShape 3">
          <a:extLst>
            <a:ext uri="{FF2B5EF4-FFF2-40B4-BE49-F238E27FC236}">
              <a16:creationId xmlns:a16="http://schemas.microsoft.com/office/drawing/2014/main" id="{ECE1BD29-E6CD-4934-8068-71692E37DB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112" name="AutoShape 3">
          <a:extLst>
            <a:ext uri="{FF2B5EF4-FFF2-40B4-BE49-F238E27FC236}">
              <a16:creationId xmlns:a16="http://schemas.microsoft.com/office/drawing/2014/main" id="{7831186D-37CE-482D-8C0E-223BC75194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113" name="AutoShape 3">
          <a:extLst>
            <a:ext uri="{FF2B5EF4-FFF2-40B4-BE49-F238E27FC236}">
              <a16:creationId xmlns:a16="http://schemas.microsoft.com/office/drawing/2014/main" id="{A22A3758-9D6E-41E4-A136-0BDE9DB66A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114" name="AutoShape 3">
          <a:extLst>
            <a:ext uri="{FF2B5EF4-FFF2-40B4-BE49-F238E27FC236}">
              <a16:creationId xmlns:a16="http://schemas.microsoft.com/office/drawing/2014/main" id="{CD008C89-B61C-4C4F-B82D-B1844B24F6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115" name="AutoShape 3">
          <a:extLst>
            <a:ext uri="{FF2B5EF4-FFF2-40B4-BE49-F238E27FC236}">
              <a16:creationId xmlns:a16="http://schemas.microsoft.com/office/drawing/2014/main" id="{AE6906E5-3065-4130-8254-CB9EF16ED6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116" name="AutoShape 3">
          <a:extLst>
            <a:ext uri="{FF2B5EF4-FFF2-40B4-BE49-F238E27FC236}">
              <a16:creationId xmlns:a16="http://schemas.microsoft.com/office/drawing/2014/main" id="{1787DE74-D51B-45DC-9986-92E3D0890F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117" name="AutoShape 3">
          <a:extLst>
            <a:ext uri="{FF2B5EF4-FFF2-40B4-BE49-F238E27FC236}">
              <a16:creationId xmlns:a16="http://schemas.microsoft.com/office/drawing/2014/main" id="{44B835E3-BAA1-4D91-879D-504059C2ED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118" name="AutoShape 3">
          <a:extLst>
            <a:ext uri="{FF2B5EF4-FFF2-40B4-BE49-F238E27FC236}">
              <a16:creationId xmlns:a16="http://schemas.microsoft.com/office/drawing/2014/main" id="{DBF9A0DA-ADA7-4D84-932F-89EF8DBAF0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119" name="AutoShape 3">
          <a:extLst>
            <a:ext uri="{FF2B5EF4-FFF2-40B4-BE49-F238E27FC236}">
              <a16:creationId xmlns:a16="http://schemas.microsoft.com/office/drawing/2014/main" id="{5A53761B-C15B-4225-A652-A2BC3C73E5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120" name="AutoShape 3">
          <a:extLst>
            <a:ext uri="{FF2B5EF4-FFF2-40B4-BE49-F238E27FC236}">
              <a16:creationId xmlns:a16="http://schemas.microsoft.com/office/drawing/2014/main" id="{58DF7F8D-23CD-49A8-B8E7-EF00E074E3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121" name="AutoShape 3">
          <a:extLst>
            <a:ext uri="{FF2B5EF4-FFF2-40B4-BE49-F238E27FC236}">
              <a16:creationId xmlns:a16="http://schemas.microsoft.com/office/drawing/2014/main" id="{8671A0A6-8FD8-4EE2-AFA7-70220F7C1B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122" name="AutoShape 3">
          <a:extLst>
            <a:ext uri="{FF2B5EF4-FFF2-40B4-BE49-F238E27FC236}">
              <a16:creationId xmlns:a16="http://schemas.microsoft.com/office/drawing/2014/main" id="{D1EBA089-FADA-4924-B687-326365EF18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123" name="AutoShape 3">
          <a:extLst>
            <a:ext uri="{FF2B5EF4-FFF2-40B4-BE49-F238E27FC236}">
              <a16:creationId xmlns:a16="http://schemas.microsoft.com/office/drawing/2014/main" id="{F7AFAD90-1A9D-42C4-817A-F482DAEBA8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124" name="AutoShape 3">
          <a:extLst>
            <a:ext uri="{FF2B5EF4-FFF2-40B4-BE49-F238E27FC236}">
              <a16:creationId xmlns:a16="http://schemas.microsoft.com/office/drawing/2014/main" id="{EBD820E1-B6CC-426E-9D56-88180981AA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125" name="AutoShape 3">
          <a:extLst>
            <a:ext uri="{FF2B5EF4-FFF2-40B4-BE49-F238E27FC236}">
              <a16:creationId xmlns:a16="http://schemas.microsoft.com/office/drawing/2014/main" id="{27059E20-2866-4933-BEE6-AAA5721907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126" name="AutoShape 3">
          <a:extLst>
            <a:ext uri="{FF2B5EF4-FFF2-40B4-BE49-F238E27FC236}">
              <a16:creationId xmlns:a16="http://schemas.microsoft.com/office/drawing/2014/main" id="{ED52081B-4C1C-40FF-867F-FDCD010AA5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127" name="AutoShape 3">
          <a:extLst>
            <a:ext uri="{FF2B5EF4-FFF2-40B4-BE49-F238E27FC236}">
              <a16:creationId xmlns:a16="http://schemas.microsoft.com/office/drawing/2014/main" id="{27A8D04B-839C-489A-B3EC-8F33696E61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128" name="AutoShape 3">
          <a:extLst>
            <a:ext uri="{FF2B5EF4-FFF2-40B4-BE49-F238E27FC236}">
              <a16:creationId xmlns:a16="http://schemas.microsoft.com/office/drawing/2014/main" id="{D79F1DEE-E584-4D5B-92E2-01917E10CF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129" name="AutoShape 3">
          <a:extLst>
            <a:ext uri="{FF2B5EF4-FFF2-40B4-BE49-F238E27FC236}">
              <a16:creationId xmlns:a16="http://schemas.microsoft.com/office/drawing/2014/main" id="{5CB88826-144C-4640-AEC6-56805DFE1D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130" name="AutoShape 3">
          <a:extLst>
            <a:ext uri="{FF2B5EF4-FFF2-40B4-BE49-F238E27FC236}">
              <a16:creationId xmlns:a16="http://schemas.microsoft.com/office/drawing/2014/main" id="{19C95289-5901-4D65-A202-B688ABE38D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131" name="AutoShape 3">
          <a:extLst>
            <a:ext uri="{FF2B5EF4-FFF2-40B4-BE49-F238E27FC236}">
              <a16:creationId xmlns:a16="http://schemas.microsoft.com/office/drawing/2014/main" id="{E0D40C6D-F474-4F5C-AA27-56A2D6958F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132" name="AutoShape 3">
          <a:extLst>
            <a:ext uri="{FF2B5EF4-FFF2-40B4-BE49-F238E27FC236}">
              <a16:creationId xmlns:a16="http://schemas.microsoft.com/office/drawing/2014/main" id="{83F89751-564F-4ADD-855C-E8776C86D9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133" name="AutoShape 3">
          <a:extLst>
            <a:ext uri="{FF2B5EF4-FFF2-40B4-BE49-F238E27FC236}">
              <a16:creationId xmlns:a16="http://schemas.microsoft.com/office/drawing/2014/main" id="{3CCF8D8B-2BBF-48D5-A898-4C81D41F7C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134" name="AutoShape 3">
          <a:extLst>
            <a:ext uri="{FF2B5EF4-FFF2-40B4-BE49-F238E27FC236}">
              <a16:creationId xmlns:a16="http://schemas.microsoft.com/office/drawing/2014/main" id="{136F074B-2A61-4F8C-9EAD-3AE036F601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135" name="AutoShape 3">
          <a:extLst>
            <a:ext uri="{FF2B5EF4-FFF2-40B4-BE49-F238E27FC236}">
              <a16:creationId xmlns:a16="http://schemas.microsoft.com/office/drawing/2014/main" id="{CD60510C-4E5C-4342-BAA3-8A773E9EFD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136" name="AutoShape 3">
          <a:extLst>
            <a:ext uri="{FF2B5EF4-FFF2-40B4-BE49-F238E27FC236}">
              <a16:creationId xmlns:a16="http://schemas.microsoft.com/office/drawing/2014/main" id="{09B85ACA-18B3-40C3-A350-3C85F08D8F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114</xdr:row>
      <xdr:rowOff>0</xdr:rowOff>
    </xdr:from>
    <xdr:ext cx="304800" cy="304800"/>
    <xdr:sp macro="" textlink="">
      <xdr:nvSpPr>
        <xdr:cNvPr id="137" name="AutoShape 3">
          <a:extLst>
            <a:ext uri="{FF2B5EF4-FFF2-40B4-BE49-F238E27FC236}">
              <a16:creationId xmlns:a16="http://schemas.microsoft.com/office/drawing/2014/main" id="{4A53ED7B-269F-422E-8FCC-216B3A86A0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115</xdr:row>
      <xdr:rowOff>0</xdr:rowOff>
    </xdr:from>
    <xdr:ext cx="304800" cy="304800"/>
    <xdr:sp macro="" textlink="">
      <xdr:nvSpPr>
        <xdr:cNvPr id="138" name="AutoShape 3">
          <a:extLst>
            <a:ext uri="{FF2B5EF4-FFF2-40B4-BE49-F238E27FC236}">
              <a16:creationId xmlns:a16="http://schemas.microsoft.com/office/drawing/2014/main" id="{987C6A45-8248-4E1A-B284-305E3CF3BD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116</xdr:row>
      <xdr:rowOff>0</xdr:rowOff>
    </xdr:from>
    <xdr:ext cx="304800" cy="304800"/>
    <xdr:sp macro="" textlink="">
      <xdr:nvSpPr>
        <xdr:cNvPr id="139" name="AutoShape 3">
          <a:extLst>
            <a:ext uri="{FF2B5EF4-FFF2-40B4-BE49-F238E27FC236}">
              <a16:creationId xmlns:a16="http://schemas.microsoft.com/office/drawing/2014/main" id="{5965DD0F-DEE3-4117-930F-24444C8B17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117</xdr:row>
      <xdr:rowOff>0</xdr:rowOff>
    </xdr:from>
    <xdr:ext cx="304800" cy="304800"/>
    <xdr:sp macro="" textlink="">
      <xdr:nvSpPr>
        <xdr:cNvPr id="140" name="AutoShape 3">
          <a:extLst>
            <a:ext uri="{FF2B5EF4-FFF2-40B4-BE49-F238E27FC236}">
              <a16:creationId xmlns:a16="http://schemas.microsoft.com/office/drawing/2014/main" id="{241606D9-2C26-43C6-9772-29A9C8EDDD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118</xdr:row>
      <xdr:rowOff>0</xdr:rowOff>
    </xdr:from>
    <xdr:ext cx="304800" cy="304800"/>
    <xdr:sp macro="" textlink="">
      <xdr:nvSpPr>
        <xdr:cNvPr id="141" name="AutoShape 3">
          <a:extLst>
            <a:ext uri="{FF2B5EF4-FFF2-40B4-BE49-F238E27FC236}">
              <a16:creationId xmlns:a16="http://schemas.microsoft.com/office/drawing/2014/main" id="{A7BFE91F-DA1F-49E7-9893-FF01999202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119</xdr:row>
      <xdr:rowOff>0</xdr:rowOff>
    </xdr:from>
    <xdr:ext cx="304800" cy="304800"/>
    <xdr:sp macro="" textlink="">
      <xdr:nvSpPr>
        <xdr:cNvPr id="142" name="AutoShape 3">
          <a:extLst>
            <a:ext uri="{FF2B5EF4-FFF2-40B4-BE49-F238E27FC236}">
              <a16:creationId xmlns:a16="http://schemas.microsoft.com/office/drawing/2014/main" id="{DE798099-9FAC-4331-BB61-7DA67E53A0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120</xdr:row>
      <xdr:rowOff>0</xdr:rowOff>
    </xdr:from>
    <xdr:ext cx="304800" cy="304800"/>
    <xdr:sp macro="" textlink="">
      <xdr:nvSpPr>
        <xdr:cNvPr id="143" name="AutoShape 3">
          <a:extLst>
            <a:ext uri="{FF2B5EF4-FFF2-40B4-BE49-F238E27FC236}">
              <a16:creationId xmlns:a16="http://schemas.microsoft.com/office/drawing/2014/main" id="{4C349974-0E8A-49ED-8E20-E2B4D3B580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144" name="AutoShape 3">
          <a:extLst>
            <a:ext uri="{FF2B5EF4-FFF2-40B4-BE49-F238E27FC236}">
              <a16:creationId xmlns:a16="http://schemas.microsoft.com/office/drawing/2014/main" id="{B20BF3C1-E81D-456E-B907-F4E467A56D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145" name="AutoShape 3">
          <a:extLst>
            <a:ext uri="{FF2B5EF4-FFF2-40B4-BE49-F238E27FC236}">
              <a16:creationId xmlns:a16="http://schemas.microsoft.com/office/drawing/2014/main" id="{292919A9-AE4F-4FF9-A9D6-F5BE4662E2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846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502023</xdr:colOff>
      <xdr:row>74</xdr:row>
      <xdr:rowOff>159124</xdr:rowOff>
    </xdr:from>
    <xdr:ext cx="1066800" cy="3505200"/>
    <xdr:pic>
      <xdr:nvPicPr>
        <xdr:cNvPr id="146" name="Obrázek 4">
          <a:extLst>
            <a:ext uri="{FF2B5EF4-FFF2-40B4-BE49-F238E27FC236}">
              <a16:creationId xmlns:a16="http://schemas.microsoft.com/office/drawing/2014/main" id="{E79E5A04-1EC8-4F22-B896-F5B715D83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5400000">
          <a:off x="9603441" y="25829559"/>
          <a:ext cx="3505200" cy="1066800"/>
        </a:xfrm>
        <a:prstGeom prst="rect">
          <a:avLst/>
        </a:prstGeom>
      </xdr:spPr>
    </xdr:pic>
    <xdr:clientData/>
  </xdr:oneCellAnchor>
  <xdr:oneCellAnchor>
    <xdr:from>
      <xdr:col>7</xdr:col>
      <xdr:colOff>486335</xdr:colOff>
      <xdr:row>101</xdr:row>
      <xdr:rowOff>177053</xdr:rowOff>
    </xdr:from>
    <xdr:ext cx="1066800" cy="3505200"/>
    <xdr:pic>
      <xdr:nvPicPr>
        <xdr:cNvPr id="147" name="Obrázek 4">
          <a:extLst>
            <a:ext uri="{FF2B5EF4-FFF2-40B4-BE49-F238E27FC236}">
              <a16:creationId xmlns:a16="http://schemas.microsoft.com/office/drawing/2014/main" id="{AF702639-2F07-4DF5-A9F0-3C113E60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5400000">
          <a:off x="9587753" y="34016577"/>
          <a:ext cx="3505200" cy="10668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48" name="AutoShape 3">
          <a:extLst>
            <a:ext uri="{FF2B5EF4-FFF2-40B4-BE49-F238E27FC236}">
              <a16:creationId xmlns:a16="http://schemas.microsoft.com/office/drawing/2014/main" id="{5A3A9688-AB0F-4C10-9D4B-9D7EBE5AF8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31065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149" name="AutoShape 3">
          <a:extLst>
            <a:ext uri="{FF2B5EF4-FFF2-40B4-BE49-F238E27FC236}">
              <a16:creationId xmlns:a16="http://schemas.microsoft.com/office/drawing/2014/main" id="{28F94594-20CF-4BBD-9FDC-2CC1E23AD6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3867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50" name="AutoShape 3">
          <a:extLst>
            <a:ext uri="{FF2B5EF4-FFF2-40B4-BE49-F238E27FC236}">
              <a16:creationId xmlns:a16="http://schemas.microsoft.com/office/drawing/2014/main" id="{ADEF9876-6D7D-414C-B019-3C88E7C1D4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3897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151" name="AutoShape 3">
          <a:extLst>
            <a:ext uri="{FF2B5EF4-FFF2-40B4-BE49-F238E27FC236}">
              <a16:creationId xmlns:a16="http://schemas.microsoft.com/office/drawing/2014/main" id="{81D344AD-E440-448B-B35A-29F0B00689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52" name="AutoShape 3">
          <a:extLst>
            <a:ext uri="{FF2B5EF4-FFF2-40B4-BE49-F238E27FC236}">
              <a16:creationId xmlns:a16="http://schemas.microsoft.com/office/drawing/2014/main" id="{34422254-084C-4B9A-8BC0-543EC6BC00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153" name="AutoShape 3">
          <a:extLst>
            <a:ext uri="{FF2B5EF4-FFF2-40B4-BE49-F238E27FC236}">
              <a16:creationId xmlns:a16="http://schemas.microsoft.com/office/drawing/2014/main" id="{AC728631-272B-49D5-BD38-5F25CB6C51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54" name="AutoShape 3">
          <a:extLst>
            <a:ext uri="{FF2B5EF4-FFF2-40B4-BE49-F238E27FC236}">
              <a16:creationId xmlns:a16="http://schemas.microsoft.com/office/drawing/2014/main" id="{13EBAF3F-8EB1-4CA8-9890-D20F372D50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55" name="AutoShape 3">
          <a:extLst>
            <a:ext uri="{FF2B5EF4-FFF2-40B4-BE49-F238E27FC236}">
              <a16:creationId xmlns:a16="http://schemas.microsoft.com/office/drawing/2014/main" id="{BD0AF84B-B9B7-4E3C-A987-CFD03F227D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56" name="AutoShape 3">
          <a:extLst>
            <a:ext uri="{FF2B5EF4-FFF2-40B4-BE49-F238E27FC236}">
              <a16:creationId xmlns:a16="http://schemas.microsoft.com/office/drawing/2014/main" id="{2D6CBF9D-FE7D-4522-98FD-C45DE14075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57" name="AutoShape 3">
          <a:extLst>
            <a:ext uri="{FF2B5EF4-FFF2-40B4-BE49-F238E27FC236}">
              <a16:creationId xmlns:a16="http://schemas.microsoft.com/office/drawing/2014/main" id="{151FE060-C51F-41CC-A6D2-168023F7AE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58" name="AutoShape 3">
          <a:extLst>
            <a:ext uri="{FF2B5EF4-FFF2-40B4-BE49-F238E27FC236}">
              <a16:creationId xmlns:a16="http://schemas.microsoft.com/office/drawing/2014/main" id="{C9CED453-FE5D-492D-80E4-03921584B7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159" name="AutoShape 3">
          <a:extLst>
            <a:ext uri="{FF2B5EF4-FFF2-40B4-BE49-F238E27FC236}">
              <a16:creationId xmlns:a16="http://schemas.microsoft.com/office/drawing/2014/main" id="{B397C7D8-318C-48C4-856E-FD5BA59AE8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135</xdr:row>
      <xdr:rowOff>0</xdr:rowOff>
    </xdr:from>
    <xdr:ext cx="304800" cy="304800"/>
    <xdr:sp macro="" textlink="">
      <xdr:nvSpPr>
        <xdr:cNvPr id="160" name="AutoShape 3">
          <a:extLst>
            <a:ext uri="{FF2B5EF4-FFF2-40B4-BE49-F238E27FC236}">
              <a16:creationId xmlns:a16="http://schemas.microsoft.com/office/drawing/2014/main" id="{11F729E7-2618-46D8-B864-01953887E2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136</xdr:row>
      <xdr:rowOff>0</xdr:rowOff>
    </xdr:from>
    <xdr:ext cx="304800" cy="304800"/>
    <xdr:sp macro="" textlink="">
      <xdr:nvSpPr>
        <xdr:cNvPr id="161" name="AutoShape 3">
          <a:extLst>
            <a:ext uri="{FF2B5EF4-FFF2-40B4-BE49-F238E27FC236}">
              <a16:creationId xmlns:a16="http://schemas.microsoft.com/office/drawing/2014/main" id="{B58F9844-D3EB-4BB7-BFB7-D24CBBF9EA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137</xdr:row>
      <xdr:rowOff>0</xdr:rowOff>
    </xdr:from>
    <xdr:ext cx="304800" cy="304800"/>
    <xdr:sp macro="" textlink="">
      <xdr:nvSpPr>
        <xdr:cNvPr id="162" name="AutoShape 3">
          <a:extLst>
            <a:ext uri="{FF2B5EF4-FFF2-40B4-BE49-F238E27FC236}">
              <a16:creationId xmlns:a16="http://schemas.microsoft.com/office/drawing/2014/main" id="{E786EB68-2CB9-4FBD-A905-BAF3E0ED64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138</xdr:row>
      <xdr:rowOff>0</xdr:rowOff>
    </xdr:from>
    <xdr:ext cx="304800" cy="304800"/>
    <xdr:sp macro="" textlink="">
      <xdr:nvSpPr>
        <xdr:cNvPr id="163" name="AutoShape 3">
          <a:extLst>
            <a:ext uri="{FF2B5EF4-FFF2-40B4-BE49-F238E27FC236}">
              <a16:creationId xmlns:a16="http://schemas.microsoft.com/office/drawing/2014/main" id="{120985E3-5847-46DA-9691-F3BBFB3AB9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139</xdr:row>
      <xdr:rowOff>0</xdr:rowOff>
    </xdr:from>
    <xdr:ext cx="304800" cy="304800"/>
    <xdr:sp macro="" textlink="">
      <xdr:nvSpPr>
        <xdr:cNvPr id="164" name="AutoShape 3">
          <a:extLst>
            <a:ext uri="{FF2B5EF4-FFF2-40B4-BE49-F238E27FC236}">
              <a16:creationId xmlns:a16="http://schemas.microsoft.com/office/drawing/2014/main" id="{2FD30F49-5C94-42D6-B2EF-D1DB5F85FC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140</xdr:row>
      <xdr:rowOff>0</xdr:rowOff>
    </xdr:from>
    <xdr:ext cx="304800" cy="304800"/>
    <xdr:sp macro="" textlink="">
      <xdr:nvSpPr>
        <xdr:cNvPr id="165" name="AutoShape 3">
          <a:extLst>
            <a:ext uri="{FF2B5EF4-FFF2-40B4-BE49-F238E27FC236}">
              <a16:creationId xmlns:a16="http://schemas.microsoft.com/office/drawing/2014/main" id="{F88DFDCB-7439-44FE-B469-E32A7EC34A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141</xdr:row>
      <xdr:rowOff>0</xdr:rowOff>
    </xdr:from>
    <xdr:ext cx="304800" cy="304800"/>
    <xdr:sp macro="" textlink="">
      <xdr:nvSpPr>
        <xdr:cNvPr id="166" name="AutoShape 3">
          <a:extLst>
            <a:ext uri="{FF2B5EF4-FFF2-40B4-BE49-F238E27FC236}">
              <a16:creationId xmlns:a16="http://schemas.microsoft.com/office/drawing/2014/main" id="{2D4C6779-291E-4736-B81D-EC7AA9FCD0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142</xdr:row>
      <xdr:rowOff>0</xdr:rowOff>
    </xdr:from>
    <xdr:ext cx="304800" cy="304800"/>
    <xdr:sp macro="" textlink="">
      <xdr:nvSpPr>
        <xdr:cNvPr id="167" name="AutoShape 3">
          <a:extLst>
            <a:ext uri="{FF2B5EF4-FFF2-40B4-BE49-F238E27FC236}">
              <a16:creationId xmlns:a16="http://schemas.microsoft.com/office/drawing/2014/main" id="{465AA4D3-4440-4145-A19B-2C180C9755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143</xdr:row>
      <xdr:rowOff>0</xdr:rowOff>
    </xdr:from>
    <xdr:ext cx="304800" cy="304800"/>
    <xdr:sp macro="" textlink="">
      <xdr:nvSpPr>
        <xdr:cNvPr id="168" name="AutoShape 3">
          <a:extLst>
            <a:ext uri="{FF2B5EF4-FFF2-40B4-BE49-F238E27FC236}">
              <a16:creationId xmlns:a16="http://schemas.microsoft.com/office/drawing/2014/main" id="{BDBE78DB-F4F3-408C-BE46-7E4A110C60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144</xdr:row>
      <xdr:rowOff>0</xdr:rowOff>
    </xdr:from>
    <xdr:ext cx="304800" cy="304800"/>
    <xdr:sp macro="" textlink="">
      <xdr:nvSpPr>
        <xdr:cNvPr id="169" name="AutoShape 3">
          <a:extLst>
            <a:ext uri="{FF2B5EF4-FFF2-40B4-BE49-F238E27FC236}">
              <a16:creationId xmlns:a16="http://schemas.microsoft.com/office/drawing/2014/main" id="{10A9D328-4C8D-4319-8967-500961AFC5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145</xdr:row>
      <xdr:rowOff>0</xdr:rowOff>
    </xdr:from>
    <xdr:ext cx="304800" cy="304800"/>
    <xdr:sp macro="" textlink="">
      <xdr:nvSpPr>
        <xdr:cNvPr id="170" name="AutoShape 3">
          <a:extLst>
            <a:ext uri="{FF2B5EF4-FFF2-40B4-BE49-F238E27FC236}">
              <a16:creationId xmlns:a16="http://schemas.microsoft.com/office/drawing/2014/main" id="{41869D04-BC9C-4099-A03A-639162C39B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146</xdr:row>
      <xdr:rowOff>0</xdr:rowOff>
    </xdr:from>
    <xdr:ext cx="304800" cy="304800"/>
    <xdr:sp macro="" textlink="">
      <xdr:nvSpPr>
        <xdr:cNvPr id="171" name="AutoShape 3">
          <a:extLst>
            <a:ext uri="{FF2B5EF4-FFF2-40B4-BE49-F238E27FC236}">
              <a16:creationId xmlns:a16="http://schemas.microsoft.com/office/drawing/2014/main" id="{FD39EE6B-A653-4C0B-A8A8-844FCB0D74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147</xdr:row>
      <xdr:rowOff>0</xdr:rowOff>
    </xdr:from>
    <xdr:ext cx="304800" cy="304800"/>
    <xdr:sp macro="" textlink="">
      <xdr:nvSpPr>
        <xdr:cNvPr id="172" name="AutoShape 3">
          <a:extLst>
            <a:ext uri="{FF2B5EF4-FFF2-40B4-BE49-F238E27FC236}">
              <a16:creationId xmlns:a16="http://schemas.microsoft.com/office/drawing/2014/main" id="{0C0C5534-B290-4EDE-96AE-8EEEC6EAFF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148</xdr:row>
      <xdr:rowOff>0</xdr:rowOff>
    </xdr:from>
    <xdr:ext cx="304800" cy="304800"/>
    <xdr:sp macro="" textlink="">
      <xdr:nvSpPr>
        <xdr:cNvPr id="173" name="AutoShape 3">
          <a:extLst>
            <a:ext uri="{FF2B5EF4-FFF2-40B4-BE49-F238E27FC236}">
              <a16:creationId xmlns:a16="http://schemas.microsoft.com/office/drawing/2014/main" id="{CE7C4BA6-6BFF-447B-AE0D-5D63B4D189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149</xdr:row>
      <xdr:rowOff>0</xdr:rowOff>
    </xdr:from>
    <xdr:ext cx="304800" cy="304800"/>
    <xdr:sp macro="" textlink="">
      <xdr:nvSpPr>
        <xdr:cNvPr id="174" name="AutoShape 3">
          <a:extLst>
            <a:ext uri="{FF2B5EF4-FFF2-40B4-BE49-F238E27FC236}">
              <a16:creationId xmlns:a16="http://schemas.microsoft.com/office/drawing/2014/main" id="{EC480C88-A84B-482F-ADB9-19FE9A7548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150</xdr:row>
      <xdr:rowOff>0</xdr:rowOff>
    </xdr:from>
    <xdr:ext cx="304800" cy="304800"/>
    <xdr:sp macro="" textlink="">
      <xdr:nvSpPr>
        <xdr:cNvPr id="175" name="AutoShape 3">
          <a:extLst>
            <a:ext uri="{FF2B5EF4-FFF2-40B4-BE49-F238E27FC236}">
              <a16:creationId xmlns:a16="http://schemas.microsoft.com/office/drawing/2014/main" id="{FECA1140-0871-4E08-83C0-6B863748B7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151</xdr:row>
      <xdr:rowOff>0</xdr:rowOff>
    </xdr:from>
    <xdr:ext cx="304800" cy="304800"/>
    <xdr:sp macro="" textlink="">
      <xdr:nvSpPr>
        <xdr:cNvPr id="176" name="AutoShape 3">
          <a:extLst>
            <a:ext uri="{FF2B5EF4-FFF2-40B4-BE49-F238E27FC236}">
              <a16:creationId xmlns:a16="http://schemas.microsoft.com/office/drawing/2014/main" id="{1541D10B-FF42-4454-8BC0-58AC594781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152</xdr:row>
      <xdr:rowOff>0</xdr:rowOff>
    </xdr:from>
    <xdr:ext cx="304800" cy="304800"/>
    <xdr:sp macro="" textlink="">
      <xdr:nvSpPr>
        <xdr:cNvPr id="177" name="AutoShape 3">
          <a:extLst>
            <a:ext uri="{FF2B5EF4-FFF2-40B4-BE49-F238E27FC236}">
              <a16:creationId xmlns:a16="http://schemas.microsoft.com/office/drawing/2014/main" id="{3FD14F2B-A963-4DE0-8496-FA0F0B4ED3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153</xdr:row>
      <xdr:rowOff>0</xdr:rowOff>
    </xdr:from>
    <xdr:ext cx="304800" cy="304800"/>
    <xdr:sp macro="" textlink="">
      <xdr:nvSpPr>
        <xdr:cNvPr id="178" name="AutoShape 3">
          <a:extLst>
            <a:ext uri="{FF2B5EF4-FFF2-40B4-BE49-F238E27FC236}">
              <a16:creationId xmlns:a16="http://schemas.microsoft.com/office/drawing/2014/main" id="{AB2AB3F3-BE22-44BE-9E83-F296E94718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154</xdr:row>
      <xdr:rowOff>0</xdr:rowOff>
    </xdr:from>
    <xdr:ext cx="304800" cy="304800"/>
    <xdr:sp macro="" textlink="">
      <xdr:nvSpPr>
        <xdr:cNvPr id="179" name="AutoShape 3">
          <a:extLst>
            <a:ext uri="{FF2B5EF4-FFF2-40B4-BE49-F238E27FC236}">
              <a16:creationId xmlns:a16="http://schemas.microsoft.com/office/drawing/2014/main" id="{836FAD32-4EDC-4146-9BAA-B44F7CA0B2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155</xdr:row>
      <xdr:rowOff>0</xdr:rowOff>
    </xdr:from>
    <xdr:ext cx="304800" cy="304800"/>
    <xdr:sp macro="" textlink="">
      <xdr:nvSpPr>
        <xdr:cNvPr id="180" name="AutoShape 3">
          <a:extLst>
            <a:ext uri="{FF2B5EF4-FFF2-40B4-BE49-F238E27FC236}">
              <a16:creationId xmlns:a16="http://schemas.microsoft.com/office/drawing/2014/main" id="{2EB27CC7-7414-4AA0-9341-845B46A5C3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156</xdr:row>
      <xdr:rowOff>0</xdr:rowOff>
    </xdr:from>
    <xdr:ext cx="304800" cy="304800"/>
    <xdr:sp macro="" textlink="">
      <xdr:nvSpPr>
        <xdr:cNvPr id="181" name="AutoShape 3">
          <a:extLst>
            <a:ext uri="{FF2B5EF4-FFF2-40B4-BE49-F238E27FC236}">
              <a16:creationId xmlns:a16="http://schemas.microsoft.com/office/drawing/2014/main" id="{CB168D26-6AAE-4952-877F-AC27CC758D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157</xdr:row>
      <xdr:rowOff>0</xdr:rowOff>
    </xdr:from>
    <xdr:ext cx="304800" cy="304800"/>
    <xdr:sp macro="" textlink="">
      <xdr:nvSpPr>
        <xdr:cNvPr id="182" name="AutoShape 3">
          <a:extLst>
            <a:ext uri="{FF2B5EF4-FFF2-40B4-BE49-F238E27FC236}">
              <a16:creationId xmlns:a16="http://schemas.microsoft.com/office/drawing/2014/main" id="{78D9F6A7-7F5A-46D3-B463-98FC7C3107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158</xdr:row>
      <xdr:rowOff>0</xdr:rowOff>
    </xdr:from>
    <xdr:ext cx="304800" cy="304800"/>
    <xdr:sp macro="" textlink="">
      <xdr:nvSpPr>
        <xdr:cNvPr id="183" name="AutoShape 3">
          <a:extLst>
            <a:ext uri="{FF2B5EF4-FFF2-40B4-BE49-F238E27FC236}">
              <a16:creationId xmlns:a16="http://schemas.microsoft.com/office/drawing/2014/main" id="{41428381-8181-4361-B1BB-202BACF387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159</xdr:row>
      <xdr:rowOff>0</xdr:rowOff>
    </xdr:from>
    <xdr:ext cx="304800" cy="304800"/>
    <xdr:sp macro="" textlink="">
      <xdr:nvSpPr>
        <xdr:cNvPr id="184" name="AutoShape 3">
          <a:extLst>
            <a:ext uri="{FF2B5EF4-FFF2-40B4-BE49-F238E27FC236}">
              <a16:creationId xmlns:a16="http://schemas.microsoft.com/office/drawing/2014/main" id="{295904C6-C964-40B6-A64F-AD3D3E9251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160</xdr:row>
      <xdr:rowOff>0</xdr:rowOff>
    </xdr:from>
    <xdr:ext cx="304800" cy="304800"/>
    <xdr:sp macro="" textlink="">
      <xdr:nvSpPr>
        <xdr:cNvPr id="185" name="AutoShape 3">
          <a:extLst>
            <a:ext uri="{FF2B5EF4-FFF2-40B4-BE49-F238E27FC236}">
              <a16:creationId xmlns:a16="http://schemas.microsoft.com/office/drawing/2014/main" id="{B55EC6B1-E9F9-4FC9-B9DD-BC58065BD4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161</xdr:row>
      <xdr:rowOff>0</xdr:rowOff>
    </xdr:from>
    <xdr:ext cx="304800" cy="304800"/>
    <xdr:sp macro="" textlink="">
      <xdr:nvSpPr>
        <xdr:cNvPr id="186" name="AutoShape 3">
          <a:extLst>
            <a:ext uri="{FF2B5EF4-FFF2-40B4-BE49-F238E27FC236}">
              <a16:creationId xmlns:a16="http://schemas.microsoft.com/office/drawing/2014/main" id="{A6850908-083F-48D5-A1A6-0A63290C0C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162</xdr:row>
      <xdr:rowOff>0</xdr:rowOff>
    </xdr:from>
    <xdr:ext cx="304800" cy="304800"/>
    <xdr:sp macro="" textlink="">
      <xdr:nvSpPr>
        <xdr:cNvPr id="187" name="AutoShape 3">
          <a:extLst>
            <a:ext uri="{FF2B5EF4-FFF2-40B4-BE49-F238E27FC236}">
              <a16:creationId xmlns:a16="http://schemas.microsoft.com/office/drawing/2014/main" id="{DED18570-0341-4703-A4E2-D3EAAF14A6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163</xdr:row>
      <xdr:rowOff>0</xdr:rowOff>
    </xdr:from>
    <xdr:ext cx="304800" cy="304800"/>
    <xdr:sp macro="" textlink="">
      <xdr:nvSpPr>
        <xdr:cNvPr id="188" name="AutoShape 3">
          <a:extLst>
            <a:ext uri="{FF2B5EF4-FFF2-40B4-BE49-F238E27FC236}">
              <a16:creationId xmlns:a16="http://schemas.microsoft.com/office/drawing/2014/main" id="{0CF7541B-C650-484F-BD5E-00CB463E8E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164</xdr:row>
      <xdr:rowOff>0</xdr:rowOff>
    </xdr:from>
    <xdr:ext cx="304800" cy="304800"/>
    <xdr:sp macro="" textlink="">
      <xdr:nvSpPr>
        <xdr:cNvPr id="189" name="AutoShape 3">
          <a:extLst>
            <a:ext uri="{FF2B5EF4-FFF2-40B4-BE49-F238E27FC236}">
              <a16:creationId xmlns:a16="http://schemas.microsoft.com/office/drawing/2014/main" id="{4385BA79-9ED4-4755-8E3E-F7D8D944D0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165</xdr:row>
      <xdr:rowOff>0</xdr:rowOff>
    </xdr:from>
    <xdr:ext cx="304800" cy="304800"/>
    <xdr:sp macro="" textlink="">
      <xdr:nvSpPr>
        <xdr:cNvPr id="190" name="AutoShape 3">
          <a:extLst>
            <a:ext uri="{FF2B5EF4-FFF2-40B4-BE49-F238E27FC236}">
              <a16:creationId xmlns:a16="http://schemas.microsoft.com/office/drawing/2014/main" id="{11769673-6B62-4B3B-A807-9134E6F6C9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166</xdr:row>
      <xdr:rowOff>0</xdr:rowOff>
    </xdr:from>
    <xdr:ext cx="304800" cy="304800"/>
    <xdr:sp macro="" textlink="">
      <xdr:nvSpPr>
        <xdr:cNvPr id="191" name="AutoShape 3">
          <a:extLst>
            <a:ext uri="{FF2B5EF4-FFF2-40B4-BE49-F238E27FC236}">
              <a16:creationId xmlns:a16="http://schemas.microsoft.com/office/drawing/2014/main" id="{B47DB584-1AC0-44AB-8D10-6C61B5F93A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192" name="AutoShape 3">
          <a:extLst>
            <a:ext uri="{FF2B5EF4-FFF2-40B4-BE49-F238E27FC236}">
              <a16:creationId xmlns:a16="http://schemas.microsoft.com/office/drawing/2014/main" id="{7C8150A8-ADE7-42BF-BC9C-0F0058A0F6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0027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467564</xdr:colOff>
      <xdr:row>130</xdr:row>
      <xdr:rowOff>193583</xdr:rowOff>
    </xdr:from>
    <xdr:ext cx="952500" cy="3590925"/>
    <xdr:pic>
      <xdr:nvPicPr>
        <xdr:cNvPr id="193" name="Obrázek 5">
          <a:extLst>
            <a:ext uri="{FF2B5EF4-FFF2-40B4-BE49-F238E27FC236}">
              <a16:creationId xmlns:a16="http://schemas.microsoft.com/office/drawing/2014/main" id="{41EB9989-3D8E-4C8E-AEF8-6D3133E3D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9468969" y="42884914"/>
          <a:ext cx="3590925" cy="952500"/>
        </a:xfrm>
        <a:prstGeom prst="rect">
          <a:avLst/>
        </a:prstGeom>
      </xdr:spPr>
    </xdr:pic>
    <xdr:clientData/>
  </xdr:oneCellAnchor>
  <xdr:oneCellAnchor>
    <xdr:from>
      <xdr:col>7</xdr:col>
      <xdr:colOff>530318</xdr:colOff>
      <xdr:row>151</xdr:row>
      <xdr:rowOff>88250</xdr:rowOff>
    </xdr:from>
    <xdr:ext cx="952500" cy="3590925"/>
    <xdr:pic>
      <xdr:nvPicPr>
        <xdr:cNvPr id="194" name="Obrázek 5">
          <a:extLst>
            <a:ext uri="{FF2B5EF4-FFF2-40B4-BE49-F238E27FC236}">
              <a16:creationId xmlns:a16="http://schemas.microsoft.com/office/drawing/2014/main" id="{82C05C21-EA17-4A68-B790-1AC73E8CF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9531723" y="48427345"/>
          <a:ext cx="3590925" cy="9525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195" name="AutoShape 3">
          <a:extLst>
            <a:ext uri="{FF2B5EF4-FFF2-40B4-BE49-F238E27FC236}">
              <a16:creationId xmlns:a16="http://schemas.microsoft.com/office/drawing/2014/main" id="{B088C510-8402-43BE-BB23-0005548E6E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3897405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168</xdr:row>
      <xdr:rowOff>0</xdr:rowOff>
    </xdr:from>
    <xdr:ext cx="304800" cy="304800"/>
    <xdr:sp macro="" textlink="">
      <xdr:nvSpPr>
        <xdr:cNvPr id="196" name="AutoShape 3">
          <a:extLst>
            <a:ext uri="{FF2B5EF4-FFF2-40B4-BE49-F238E27FC236}">
              <a16:creationId xmlns:a16="http://schemas.microsoft.com/office/drawing/2014/main" id="{42C8AA51-5D4E-4645-A1AB-16AFAD9EAB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39276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197" name="AutoShape 3">
          <a:extLst>
            <a:ext uri="{FF2B5EF4-FFF2-40B4-BE49-F238E27FC236}">
              <a16:creationId xmlns:a16="http://schemas.microsoft.com/office/drawing/2014/main" id="{10C67741-20B6-4423-A4DD-91477FBC0D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39646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198" name="AutoShape 3">
          <a:extLst>
            <a:ext uri="{FF2B5EF4-FFF2-40B4-BE49-F238E27FC236}">
              <a16:creationId xmlns:a16="http://schemas.microsoft.com/office/drawing/2014/main" id="{8C1B4D1C-F73C-433C-A1CD-30D348BC94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1054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199" name="AutoShape 3">
          <a:extLst>
            <a:ext uri="{FF2B5EF4-FFF2-40B4-BE49-F238E27FC236}">
              <a16:creationId xmlns:a16="http://schemas.microsoft.com/office/drawing/2014/main" id="{247418F5-B19C-4682-A7F9-DB388EDEAE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132294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200" name="AutoShape 3">
          <a:extLst>
            <a:ext uri="{FF2B5EF4-FFF2-40B4-BE49-F238E27FC236}">
              <a16:creationId xmlns:a16="http://schemas.microsoft.com/office/drawing/2014/main" id="{C746CBAE-68C5-4610-98EE-F9E3632285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132294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201" name="AutoShape 3">
          <a:extLst>
            <a:ext uri="{FF2B5EF4-FFF2-40B4-BE49-F238E27FC236}">
              <a16:creationId xmlns:a16="http://schemas.microsoft.com/office/drawing/2014/main" id="{1E8B2715-7034-4992-A297-80FF45A758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202" name="AutoShape 3">
          <a:extLst>
            <a:ext uri="{FF2B5EF4-FFF2-40B4-BE49-F238E27FC236}">
              <a16:creationId xmlns:a16="http://schemas.microsoft.com/office/drawing/2014/main" id="{511415AC-9BFA-40A8-97C7-6788240C49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203" name="AutoShape 3">
          <a:extLst>
            <a:ext uri="{FF2B5EF4-FFF2-40B4-BE49-F238E27FC236}">
              <a16:creationId xmlns:a16="http://schemas.microsoft.com/office/drawing/2014/main" id="{CC3AAFBC-4F80-4123-82ED-BF4BAF56C5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204" name="AutoShape 3">
          <a:extLst>
            <a:ext uri="{FF2B5EF4-FFF2-40B4-BE49-F238E27FC236}">
              <a16:creationId xmlns:a16="http://schemas.microsoft.com/office/drawing/2014/main" id="{50B81F0B-8A1F-4C33-9D9C-72AFD995C4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173</xdr:row>
      <xdr:rowOff>0</xdr:rowOff>
    </xdr:from>
    <xdr:ext cx="304800" cy="304800"/>
    <xdr:sp macro="" textlink="">
      <xdr:nvSpPr>
        <xdr:cNvPr id="205" name="AutoShape 3">
          <a:extLst>
            <a:ext uri="{FF2B5EF4-FFF2-40B4-BE49-F238E27FC236}">
              <a16:creationId xmlns:a16="http://schemas.microsoft.com/office/drawing/2014/main" id="{24392135-3373-457F-9574-4D93E0A607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173</xdr:row>
      <xdr:rowOff>0</xdr:rowOff>
    </xdr:from>
    <xdr:ext cx="304800" cy="304800"/>
    <xdr:sp macro="" textlink="">
      <xdr:nvSpPr>
        <xdr:cNvPr id="206" name="AutoShape 3">
          <a:extLst>
            <a:ext uri="{FF2B5EF4-FFF2-40B4-BE49-F238E27FC236}">
              <a16:creationId xmlns:a16="http://schemas.microsoft.com/office/drawing/2014/main" id="{6FD8705D-AE87-44EC-A7F0-DCB9D615FA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207" name="AutoShape 3">
          <a:extLst>
            <a:ext uri="{FF2B5EF4-FFF2-40B4-BE49-F238E27FC236}">
              <a16:creationId xmlns:a16="http://schemas.microsoft.com/office/drawing/2014/main" id="{CF2DA0A6-4972-46B2-ADCD-92B0C77A17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208" name="AutoShape 3">
          <a:extLst>
            <a:ext uri="{FF2B5EF4-FFF2-40B4-BE49-F238E27FC236}">
              <a16:creationId xmlns:a16="http://schemas.microsoft.com/office/drawing/2014/main" id="{F509A213-F21C-4425-A537-DE765C122A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209" name="AutoShape 3">
          <a:extLst>
            <a:ext uri="{FF2B5EF4-FFF2-40B4-BE49-F238E27FC236}">
              <a16:creationId xmlns:a16="http://schemas.microsoft.com/office/drawing/2014/main" id="{64F06676-AE41-44E3-8F45-A2FB0311A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210" name="AutoShape 3">
          <a:extLst>
            <a:ext uri="{FF2B5EF4-FFF2-40B4-BE49-F238E27FC236}">
              <a16:creationId xmlns:a16="http://schemas.microsoft.com/office/drawing/2014/main" id="{34167313-12B5-4815-A202-16983D40CA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211" name="AutoShape 3">
          <a:extLst>
            <a:ext uri="{FF2B5EF4-FFF2-40B4-BE49-F238E27FC236}">
              <a16:creationId xmlns:a16="http://schemas.microsoft.com/office/drawing/2014/main" id="{C620A928-D11C-459F-93C7-215E2C4BE0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212" name="AutoShape 3">
          <a:extLst>
            <a:ext uri="{FF2B5EF4-FFF2-40B4-BE49-F238E27FC236}">
              <a16:creationId xmlns:a16="http://schemas.microsoft.com/office/drawing/2014/main" id="{ACEF97F2-7BFF-4AAF-A3FE-2F502A871D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213" name="AutoShape 3">
          <a:extLst>
            <a:ext uri="{FF2B5EF4-FFF2-40B4-BE49-F238E27FC236}">
              <a16:creationId xmlns:a16="http://schemas.microsoft.com/office/drawing/2014/main" id="{8B493D24-2076-4EF3-908A-EEC43BB875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214" name="AutoShape 3">
          <a:extLst>
            <a:ext uri="{FF2B5EF4-FFF2-40B4-BE49-F238E27FC236}">
              <a16:creationId xmlns:a16="http://schemas.microsoft.com/office/drawing/2014/main" id="{127CEE6F-4BFE-42C3-9169-D46C87E88C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215" name="AutoShape 3">
          <a:extLst>
            <a:ext uri="{FF2B5EF4-FFF2-40B4-BE49-F238E27FC236}">
              <a16:creationId xmlns:a16="http://schemas.microsoft.com/office/drawing/2014/main" id="{435E20D0-55F6-40F2-879A-A3CEDB4430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216" name="AutoShape 3">
          <a:extLst>
            <a:ext uri="{FF2B5EF4-FFF2-40B4-BE49-F238E27FC236}">
              <a16:creationId xmlns:a16="http://schemas.microsoft.com/office/drawing/2014/main" id="{D21718D4-6E34-40AD-AD7D-709EC0A7A8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217" name="AutoShape 3">
          <a:extLst>
            <a:ext uri="{FF2B5EF4-FFF2-40B4-BE49-F238E27FC236}">
              <a16:creationId xmlns:a16="http://schemas.microsoft.com/office/drawing/2014/main" id="{6A578493-B559-44A3-B27D-7CD941CA2B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218" name="AutoShape 3">
          <a:extLst>
            <a:ext uri="{FF2B5EF4-FFF2-40B4-BE49-F238E27FC236}">
              <a16:creationId xmlns:a16="http://schemas.microsoft.com/office/drawing/2014/main" id="{0EFACC8B-DFDA-4147-9D17-1900DBC140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219" name="AutoShape 3">
          <a:extLst>
            <a:ext uri="{FF2B5EF4-FFF2-40B4-BE49-F238E27FC236}">
              <a16:creationId xmlns:a16="http://schemas.microsoft.com/office/drawing/2014/main" id="{EB9DD323-D7B4-47A8-A0D6-8E30FB4DE5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220" name="AutoShape 3">
          <a:extLst>
            <a:ext uri="{FF2B5EF4-FFF2-40B4-BE49-F238E27FC236}">
              <a16:creationId xmlns:a16="http://schemas.microsoft.com/office/drawing/2014/main" id="{20DDF56B-ECFC-4A12-9B5D-DAE621A4BB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221" name="AutoShape 3">
          <a:extLst>
            <a:ext uri="{FF2B5EF4-FFF2-40B4-BE49-F238E27FC236}">
              <a16:creationId xmlns:a16="http://schemas.microsoft.com/office/drawing/2014/main" id="{5527C32A-EEE3-48F3-819D-CEA04EE041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222" name="AutoShape 3">
          <a:extLst>
            <a:ext uri="{FF2B5EF4-FFF2-40B4-BE49-F238E27FC236}">
              <a16:creationId xmlns:a16="http://schemas.microsoft.com/office/drawing/2014/main" id="{636A3F93-6EC4-4F38-95D1-22FA30E1AB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223" name="AutoShape 3">
          <a:extLst>
            <a:ext uri="{FF2B5EF4-FFF2-40B4-BE49-F238E27FC236}">
              <a16:creationId xmlns:a16="http://schemas.microsoft.com/office/drawing/2014/main" id="{67AA5822-9343-4FC4-83B2-7C75CB231F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224" name="AutoShape 3">
          <a:extLst>
            <a:ext uri="{FF2B5EF4-FFF2-40B4-BE49-F238E27FC236}">
              <a16:creationId xmlns:a16="http://schemas.microsoft.com/office/drawing/2014/main" id="{86AA50F9-B93D-478F-B331-E05725A29E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225" name="AutoShape 3">
          <a:extLst>
            <a:ext uri="{FF2B5EF4-FFF2-40B4-BE49-F238E27FC236}">
              <a16:creationId xmlns:a16="http://schemas.microsoft.com/office/drawing/2014/main" id="{B02B06A7-D31B-4F01-B582-9411EDEE05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226" name="AutoShape 3">
          <a:extLst>
            <a:ext uri="{FF2B5EF4-FFF2-40B4-BE49-F238E27FC236}">
              <a16:creationId xmlns:a16="http://schemas.microsoft.com/office/drawing/2014/main" id="{6680ECBE-0439-42E3-9662-0CA29F3832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227" name="AutoShape 3">
          <a:extLst>
            <a:ext uri="{FF2B5EF4-FFF2-40B4-BE49-F238E27FC236}">
              <a16:creationId xmlns:a16="http://schemas.microsoft.com/office/drawing/2014/main" id="{FBE12B40-1871-4D01-A471-29A133223D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228" name="AutoShape 3">
          <a:extLst>
            <a:ext uri="{FF2B5EF4-FFF2-40B4-BE49-F238E27FC236}">
              <a16:creationId xmlns:a16="http://schemas.microsoft.com/office/drawing/2014/main" id="{5C4F670A-5C67-4584-A5B6-A415562C95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229" name="AutoShape 3">
          <a:extLst>
            <a:ext uri="{FF2B5EF4-FFF2-40B4-BE49-F238E27FC236}">
              <a16:creationId xmlns:a16="http://schemas.microsoft.com/office/drawing/2014/main" id="{D9D08C5A-54C0-4332-BB39-2D1F916080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230" name="AutoShape 3">
          <a:extLst>
            <a:ext uri="{FF2B5EF4-FFF2-40B4-BE49-F238E27FC236}">
              <a16:creationId xmlns:a16="http://schemas.microsoft.com/office/drawing/2014/main" id="{37B0FE2A-5ABB-4CA4-9DBA-273BF36B99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231" name="AutoShape 3">
          <a:extLst>
            <a:ext uri="{FF2B5EF4-FFF2-40B4-BE49-F238E27FC236}">
              <a16:creationId xmlns:a16="http://schemas.microsoft.com/office/drawing/2014/main" id="{C04E5988-25D4-40EB-A026-B3C968F338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232" name="AutoShape 3">
          <a:extLst>
            <a:ext uri="{FF2B5EF4-FFF2-40B4-BE49-F238E27FC236}">
              <a16:creationId xmlns:a16="http://schemas.microsoft.com/office/drawing/2014/main" id="{1EF9B4BF-9B35-4690-BA93-F5A15560C1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233" name="AutoShape 3">
          <a:extLst>
            <a:ext uri="{FF2B5EF4-FFF2-40B4-BE49-F238E27FC236}">
              <a16:creationId xmlns:a16="http://schemas.microsoft.com/office/drawing/2014/main" id="{0F374C14-57CD-44F1-89A8-EAE9B9178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234" name="AutoShape 3">
          <a:extLst>
            <a:ext uri="{FF2B5EF4-FFF2-40B4-BE49-F238E27FC236}">
              <a16:creationId xmlns:a16="http://schemas.microsoft.com/office/drawing/2014/main" id="{AF29D31B-B0DD-4284-AD87-A29F906E68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235" name="AutoShape 3">
          <a:extLst>
            <a:ext uri="{FF2B5EF4-FFF2-40B4-BE49-F238E27FC236}">
              <a16:creationId xmlns:a16="http://schemas.microsoft.com/office/drawing/2014/main" id="{4D79A4D4-04A4-4549-860E-A1A10E0831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236" name="AutoShape 3">
          <a:extLst>
            <a:ext uri="{FF2B5EF4-FFF2-40B4-BE49-F238E27FC236}">
              <a16:creationId xmlns:a16="http://schemas.microsoft.com/office/drawing/2014/main" id="{D1567E21-00EB-4414-A294-4B3FBC64C2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237" name="AutoShape 3">
          <a:extLst>
            <a:ext uri="{FF2B5EF4-FFF2-40B4-BE49-F238E27FC236}">
              <a16:creationId xmlns:a16="http://schemas.microsoft.com/office/drawing/2014/main" id="{3ACACC97-784E-4A09-892B-A9C39A96DC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238" name="AutoShape 3">
          <a:extLst>
            <a:ext uri="{FF2B5EF4-FFF2-40B4-BE49-F238E27FC236}">
              <a16:creationId xmlns:a16="http://schemas.microsoft.com/office/drawing/2014/main" id="{1C3AD0B6-140B-46A0-B5AB-FE5EF93DF9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239" name="AutoShape 3">
          <a:extLst>
            <a:ext uri="{FF2B5EF4-FFF2-40B4-BE49-F238E27FC236}">
              <a16:creationId xmlns:a16="http://schemas.microsoft.com/office/drawing/2014/main" id="{737EFF4F-8546-4288-B985-D3DA1CB974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240" name="AutoShape 3">
          <a:extLst>
            <a:ext uri="{FF2B5EF4-FFF2-40B4-BE49-F238E27FC236}">
              <a16:creationId xmlns:a16="http://schemas.microsoft.com/office/drawing/2014/main" id="{9CF0C65D-B2C9-4032-B939-DCDB04DCB6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241" name="AutoShape 3">
          <a:extLst>
            <a:ext uri="{FF2B5EF4-FFF2-40B4-BE49-F238E27FC236}">
              <a16:creationId xmlns:a16="http://schemas.microsoft.com/office/drawing/2014/main" id="{A869A0FD-8DBB-4B20-81DB-7102195B69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242" name="AutoShape 3">
          <a:extLst>
            <a:ext uri="{FF2B5EF4-FFF2-40B4-BE49-F238E27FC236}">
              <a16:creationId xmlns:a16="http://schemas.microsoft.com/office/drawing/2014/main" id="{9A8BE8E9-6B74-49EA-BFB8-1912ED457A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243" name="AutoShape 3">
          <a:extLst>
            <a:ext uri="{FF2B5EF4-FFF2-40B4-BE49-F238E27FC236}">
              <a16:creationId xmlns:a16="http://schemas.microsoft.com/office/drawing/2014/main" id="{ECADCE17-07B4-4000-B732-AE8280A0A6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244" name="AutoShape 3">
          <a:extLst>
            <a:ext uri="{FF2B5EF4-FFF2-40B4-BE49-F238E27FC236}">
              <a16:creationId xmlns:a16="http://schemas.microsoft.com/office/drawing/2014/main" id="{FB67928C-AF3B-4943-9A54-D228F819CB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245" name="AutoShape 3">
          <a:extLst>
            <a:ext uri="{FF2B5EF4-FFF2-40B4-BE49-F238E27FC236}">
              <a16:creationId xmlns:a16="http://schemas.microsoft.com/office/drawing/2014/main" id="{34C5C12E-45F8-40B0-8A52-E71F0E5BE0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246" name="AutoShape 3">
          <a:extLst>
            <a:ext uri="{FF2B5EF4-FFF2-40B4-BE49-F238E27FC236}">
              <a16:creationId xmlns:a16="http://schemas.microsoft.com/office/drawing/2014/main" id="{B8F457C2-E625-4C75-94BC-64E583095B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247" name="AutoShape 3">
          <a:extLst>
            <a:ext uri="{FF2B5EF4-FFF2-40B4-BE49-F238E27FC236}">
              <a16:creationId xmlns:a16="http://schemas.microsoft.com/office/drawing/2014/main" id="{639B1CB9-7CB3-487E-87FC-384A811BE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248" name="AutoShape 3">
          <a:extLst>
            <a:ext uri="{FF2B5EF4-FFF2-40B4-BE49-F238E27FC236}">
              <a16:creationId xmlns:a16="http://schemas.microsoft.com/office/drawing/2014/main" id="{C8D6BFC2-0B34-44EB-94C6-8C656F92F3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249" name="AutoShape 3">
          <a:extLst>
            <a:ext uri="{FF2B5EF4-FFF2-40B4-BE49-F238E27FC236}">
              <a16:creationId xmlns:a16="http://schemas.microsoft.com/office/drawing/2014/main" id="{E4963DCB-C61B-46A3-943A-6B13CF4D9C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250" name="AutoShape 3">
          <a:extLst>
            <a:ext uri="{FF2B5EF4-FFF2-40B4-BE49-F238E27FC236}">
              <a16:creationId xmlns:a16="http://schemas.microsoft.com/office/drawing/2014/main" id="{BF3A10B1-2700-4575-8D85-929094B974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251" name="AutoShape 3">
          <a:extLst>
            <a:ext uri="{FF2B5EF4-FFF2-40B4-BE49-F238E27FC236}">
              <a16:creationId xmlns:a16="http://schemas.microsoft.com/office/drawing/2014/main" id="{5A35C893-57E2-4C4F-A37F-AF623AFA4E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252" name="AutoShape 3">
          <a:extLst>
            <a:ext uri="{FF2B5EF4-FFF2-40B4-BE49-F238E27FC236}">
              <a16:creationId xmlns:a16="http://schemas.microsoft.com/office/drawing/2014/main" id="{403E7F77-7087-4188-9EC0-DEA420CED2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253" name="AutoShape 3">
          <a:extLst>
            <a:ext uri="{FF2B5EF4-FFF2-40B4-BE49-F238E27FC236}">
              <a16:creationId xmlns:a16="http://schemas.microsoft.com/office/drawing/2014/main" id="{D20B7B73-59AA-4624-A602-DFDD347C7C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254" name="AutoShape 3">
          <a:extLst>
            <a:ext uri="{FF2B5EF4-FFF2-40B4-BE49-F238E27FC236}">
              <a16:creationId xmlns:a16="http://schemas.microsoft.com/office/drawing/2014/main" id="{7A30379E-926F-45D0-AACC-2DF0368B4E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255" name="AutoShape 3">
          <a:extLst>
            <a:ext uri="{FF2B5EF4-FFF2-40B4-BE49-F238E27FC236}">
              <a16:creationId xmlns:a16="http://schemas.microsoft.com/office/drawing/2014/main" id="{526AD9B0-5606-433D-95E0-B2DF0FBE57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256" name="AutoShape 3">
          <a:extLst>
            <a:ext uri="{FF2B5EF4-FFF2-40B4-BE49-F238E27FC236}">
              <a16:creationId xmlns:a16="http://schemas.microsoft.com/office/drawing/2014/main" id="{9CF6B68C-CD57-4A07-8E47-4233984B1A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257" name="AutoShape 3">
          <a:extLst>
            <a:ext uri="{FF2B5EF4-FFF2-40B4-BE49-F238E27FC236}">
              <a16:creationId xmlns:a16="http://schemas.microsoft.com/office/drawing/2014/main" id="{361227F3-41A7-4DF2-A6FA-97BA39DC69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258" name="AutoShape 3">
          <a:extLst>
            <a:ext uri="{FF2B5EF4-FFF2-40B4-BE49-F238E27FC236}">
              <a16:creationId xmlns:a16="http://schemas.microsoft.com/office/drawing/2014/main" id="{DB80F02D-A8D9-4811-95DB-4A06B1ACB1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259" name="AutoShape 3">
          <a:extLst>
            <a:ext uri="{FF2B5EF4-FFF2-40B4-BE49-F238E27FC236}">
              <a16:creationId xmlns:a16="http://schemas.microsoft.com/office/drawing/2014/main" id="{8016494C-B450-44B3-BF8C-59E943F102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260" name="AutoShape 3">
          <a:extLst>
            <a:ext uri="{FF2B5EF4-FFF2-40B4-BE49-F238E27FC236}">
              <a16:creationId xmlns:a16="http://schemas.microsoft.com/office/drawing/2014/main" id="{8A6C7ECE-CD64-4FA7-B00D-52167EFA0D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261" name="AutoShape 3">
          <a:extLst>
            <a:ext uri="{FF2B5EF4-FFF2-40B4-BE49-F238E27FC236}">
              <a16:creationId xmlns:a16="http://schemas.microsoft.com/office/drawing/2014/main" id="{6171BB12-41FF-42E7-AA0B-BB9A316140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262" name="AutoShape 3">
          <a:extLst>
            <a:ext uri="{FF2B5EF4-FFF2-40B4-BE49-F238E27FC236}">
              <a16:creationId xmlns:a16="http://schemas.microsoft.com/office/drawing/2014/main" id="{B0B16703-2C18-4331-B8BD-48150974E8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2320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411537</xdr:colOff>
      <xdr:row>176</xdr:row>
      <xdr:rowOff>159966</xdr:rowOff>
    </xdr:from>
    <xdr:ext cx="952500" cy="3590925"/>
    <xdr:pic>
      <xdr:nvPicPr>
        <xdr:cNvPr id="263" name="Obrázek 6">
          <a:extLst>
            <a:ext uri="{FF2B5EF4-FFF2-40B4-BE49-F238E27FC236}">
              <a16:creationId xmlns:a16="http://schemas.microsoft.com/office/drawing/2014/main" id="{D426BFB4-B1FA-4140-B796-40687CE7E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5400000">
          <a:off x="9412942" y="55480326"/>
          <a:ext cx="3590925" cy="952500"/>
        </a:xfrm>
        <a:prstGeom prst="rect">
          <a:avLst/>
        </a:prstGeom>
      </xdr:spPr>
    </xdr:pic>
    <xdr:clientData/>
  </xdr:oneCellAnchor>
  <xdr:twoCellAnchor>
    <xdr:from>
      <xdr:col>4</xdr:col>
      <xdr:colOff>806824</xdr:colOff>
      <xdr:row>3</xdr:row>
      <xdr:rowOff>22411</xdr:rowOff>
    </xdr:from>
    <xdr:to>
      <xdr:col>4</xdr:col>
      <xdr:colOff>1238855</xdr:colOff>
      <xdr:row>4</xdr:row>
      <xdr:rowOff>82508</xdr:rowOff>
    </xdr:to>
    <xdr:sp macro="[0]!posun_na_dalsi_list" textlink="">
      <xdr:nvSpPr>
        <xdr:cNvPr id="68" name="Šípka: doprava 67">
          <a:extLst>
            <a:ext uri="{FF2B5EF4-FFF2-40B4-BE49-F238E27FC236}">
              <a16:creationId xmlns:a16="http://schemas.microsoft.com/office/drawing/2014/main" id="{A2B15297-7426-4057-98C1-B3C1EE1234E9}"/>
            </a:ext>
          </a:extLst>
        </xdr:cNvPr>
        <xdr:cNvSpPr/>
      </xdr:nvSpPr>
      <xdr:spPr>
        <a:xfrm>
          <a:off x="5143500" y="1075764"/>
          <a:ext cx="432031" cy="351450"/>
        </a:xfrm>
        <a:prstGeom prst="right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0</xdr:colOff>
      <xdr:row>5</xdr:row>
      <xdr:rowOff>180975</xdr:rowOff>
    </xdr:to>
    <xdr:grpSp>
      <xdr:nvGrpSpPr>
        <xdr:cNvPr id="2" name="Skupina 1">
          <a:extLst>
            <a:ext uri="{FF2B5EF4-FFF2-40B4-BE49-F238E27FC236}">
              <a16:creationId xmlns:a16="http://schemas.microsoft.com/office/drawing/2014/main" id="{3D63148B-D73D-49C4-9358-94EC2809B9F3}"/>
            </a:ext>
          </a:extLst>
        </xdr:cNvPr>
        <xdr:cNvGrpSpPr/>
      </xdr:nvGrpSpPr>
      <xdr:grpSpPr>
        <a:xfrm>
          <a:off x="0" y="0"/>
          <a:ext cx="6981265" cy="1716181"/>
          <a:chOff x="108539" y="17862176"/>
          <a:chExt cx="10693932" cy="2285506"/>
        </a:xfrm>
      </xdr:grpSpPr>
      <xdr:sp macro="" textlink="">
        <xdr:nvSpPr>
          <xdr:cNvPr id="3" name="Obdĺžnik 2">
            <a:extLst>
              <a:ext uri="{FF2B5EF4-FFF2-40B4-BE49-F238E27FC236}">
                <a16:creationId xmlns:a16="http://schemas.microsoft.com/office/drawing/2014/main" id="{6D0AAEDC-4188-136D-FD86-7763E37B4DB0}"/>
              </a:ext>
            </a:extLst>
          </xdr:cNvPr>
          <xdr:cNvSpPr/>
        </xdr:nvSpPr>
        <xdr:spPr>
          <a:xfrm>
            <a:off x="108539" y="17862176"/>
            <a:ext cx="10693932" cy="2285506"/>
          </a:xfrm>
          <a:prstGeom prst="rect">
            <a:avLst/>
          </a:prstGeom>
          <a:solidFill>
            <a:schemeClr val="bg1"/>
          </a:solidFill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sk-SK" sz="1100"/>
          </a:p>
        </xdr:txBody>
      </xdr:sp>
      <xdr:grpSp>
        <xdr:nvGrpSpPr>
          <xdr:cNvPr id="4" name="Skupina 3">
            <a:extLst>
              <a:ext uri="{FF2B5EF4-FFF2-40B4-BE49-F238E27FC236}">
                <a16:creationId xmlns:a16="http://schemas.microsoft.com/office/drawing/2014/main" id="{3E5A46E9-1050-17E9-B0CA-19C9212A66F3}"/>
              </a:ext>
            </a:extLst>
          </xdr:cNvPr>
          <xdr:cNvGrpSpPr/>
        </xdr:nvGrpSpPr>
        <xdr:grpSpPr>
          <a:xfrm>
            <a:off x="371668" y="19329817"/>
            <a:ext cx="1885950" cy="466725"/>
            <a:chOff x="7279535" y="79232"/>
            <a:chExt cx="1885950" cy="466725"/>
          </a:xfrm>
        </xdr:grpSpPr>
        <xdr:sp macro="[0]!VycistiObjednavku" textlink="">
          <xdr:nvSpPr>
            <xdr:cNvPr id="15" name="Obdĺžnik 14">
              <a:hlinkClick xmlns:r="http://schemas.openxmlformats.org/officeDocument/2006/relationships" r:id="rId1"/>
              <a:extLst>
                <a:ext uri="{FF2B5EF4-FFF2-40B4-BE49-F238E27FC236}">
                  <a16:creationId xmlns:a16="http://schemas.microsoft.com/office/drawing/2014/main" id="{3DFFD866-8987-75B1-0AEE-786FBEA27B96}"/>
                </a:ext>
              </a:extLst>
            </xdr:cNvPr>
            <xdr:cNvSpPr/>
          </xdr:nvSpPr>
          <xdr:spPr>
            <a:xfrm>
              <a:off x="7279535" y="79232"/>
              <a:ext cx="1885950" cy="436417"/>
            </a:xfrm>
            <a:prstGeom prst="rect">
              <a:avLst/>
            </a:prstGeom>
            <a:scene3d>
              <a:camera prst="orthographicFront"/>
              <a:lightRig rig="threePt" dir="t"/>
            </a:scene3d>
            <a:sp3d>
              <a:bevelT/>
            </a:sp3d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l"/>
              <a:r>
                <a:rPr lang="sk-SK" sz="1200"/>
                <a:t>Späť</a:t>
              </a:r>
              <a:r>
                <a:rPr lang="sk-SK" sz="1200" baseline="0"/>
                <a:t> na obsah</a:t>
              </a:r>
              <a:endParaRPr lang="sk-SK" sz="1200"/>
            </a:p>
          </xdr:txBody>
        </xdr:sp>
        <xdr:pic>
          <xdr:nvPicPr>
            <xdr:cNvPr id="16" name="Grafický objekt 15" descr="Návrat výplň plnou farbou">
              <a:hlinkClick xmlns:r="http://schemas.openxmlformats.org/officeDocument/2006/relationships" r:id="rId1"/>
              <a:extLst>
                <a:ext uri="{FF2B5EF4-FFF2-40B4-BE49-F238E27FC236}">
                  <a16:creationId xmlns:a16="http://schemas.microsoft.com/office/drawing/2014/main" id="{A129A4E2-016A-89FC-1662-64B5A929B42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  <a:ext uri="{96DAC541-7B7A-43D3-8B79-37D633B846F1}">
                  <asvg:svgBlip xmlns:asvg="http://schemas.microsoft.com/office/drawing/2016/SVG/main" r:embed="rId3"/>
                </a:ext>
              </a:extLst>
            </a:blip>
            <a:stretch>
              <a:fillRect/>
            </a:stretch>
          </xdr:blipFill>
          <xdr:spPr>
            <a:xfrm>
              <a:off x="8583540" y="88757"/>
              <a:ext cx="457199" cy="457200"/>
            </a:xfrm>
            <a:prstGeom prst="rect">
              <a:avLst/>
            </a:prstGeom>
          </xdr:spPr>
        </xdr:pic>
      </xdr:grpSp>
      <xdr:pic>
        <xdr:nvPicPr>
          <xdr:cNvPr id="5" name="Obrázok 4">
            <a:extLst>
              <a:ext uri="{FF2B5EF4-FFF2-40B4-BE49-F238E27FC236}">
                <a16:creationId xmlns:a16="http://schemas.microsoft.com/office/drawing/2014/main" id="{F0E9A0B5-AAF5-CF29-2EB6-2094A3EA18E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t="34607" b="38393"/>
          <a:stretch/>
        </xdr:blipFill>
        <xdr:spPr>
          <a:xfrm>
            <a:off x="181243" y="17986092"/>
            <a:ext cx="2451175" cy="657226"/>
          </a:xfrm>
          <a:prstGeom prst="rect">
            <a:avLst/>
          </a:prstGeom>
        </xdr:spPr>
      </xdr:pic>
      <xdr:sp macro="" textlink="">
        <xdr:nvSpPr>
          <xdr:cNvPr id="6" name="BlokTextu 5">
            <a:extLst>
              <a:ext uri="{FF2B5EF4-FFF2-40B4-BE49-F238E27FC236}">
                <a16:creationId xmlns:a16="http://schemas.microsoft.com/office/drawing/2014/main" id="{BE3509B5-E5E7-27CA-B9F5-EA7F0D6A4743}"/>
              </a:ext>
            </a:extLst>
          </xdr:cNvPr>
          <xdr:cNvSpPr txBox="1"/>
        </xdr:nvSpPr>
        <xdr:spPr>
          <a:xfrm>
            <a:off x="2958353" y="18041470"/>
            <a:ext cx="5121088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Kontakt: meno priezvisko, tel. číslo, mail</a:t>
            </a:r>
            <a:r>
              <a:rPr lang="sk-SK" sz="1400"/>
              <a:t> </a:t>
            </a:r>
          </a:p>
        </xdr:txBody>
      </xdr:sp>
      <xdr:sp macro="" textlink="">
        <xdr:nvSpPr>
          <xdr:cNvPr id="7" name="BlokTextu 6">
            <a:extLst>
              <a:ext uri="{FF2B5EF4-FFF2-40B4-BE49-F238E27FC236}">
                <a16:creationId xmlns:a16="http://schemas.microsoft.com/office/drawing/2014/main" id="{0240EED2-AB4B-AC28-618D-671663EC41C0}"/>
              </a:ext>
            </a:extLst>
          </xdr:cNvPr>
          <xdr:cNvSpPr txBox="1"/>
        </xdr:nvSpPr>
        <xdr:spPr>
          <a:xfrm>
            <a:off x="2958352" y="18456088"/>
            <a:ext cx="5121088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Platnosť cenníka od 9.5.2024</a:t>
            </a:r>
            <a:r>
              <a:rPr lang="sk-SK" sz="1400"/>
              <a:t> </a:t>
            </a:r>
          </a:p>
        </xdr:txBody>
      </xdr:sp>
      <xdr:sp macro="" textlink="">
        <xdr:nvSpPr>
          <xdr:cNvPr id="8" name="BlokTextu 7">
            <a:extLst>
              <a:ext uri="{FF2B5EF4-FFF2-40B4-BE49-F238E27FC236}">
                <a16:creationId xmlns:a16="http://schemas.microsoft.com/office/drawing/2014/main" id="{C42DCD00-6785-EC9D-C53C-32D2740430FE}"/>
              </a:ext>
            </a:extLst>
          </xdr:cNvPr>
          <xdr:cNvSpPr txBox="1"/>
        </xdr:nvSpPr>
        <xdr:spPr>
          <a:xfrm>
            <a:off x="2947146" y="19016382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web</a:t>
            </a:r>
            <a:r>
              <a:rPr lang="sk-SK" sz="1400"/>
              <a:t> </a:t>
            </a:r>
          </a:p>
        </xdr:txBody>
      </xdr:sp>
      <xdr:sp macro="" textlink="">
        <xdr:nvSpPr>
          <xdr:cNvPr id="9" name="BlokTextu 8">
            <a:extLst>
              <a:ext uri="{FF2B5EF4-FFF2-40B4-BE49-F238E27FC236}">
                <a16:creationId xmlns:a16="http://schemas.microsoft.com/office/drawing/2014/main" id="{15254B75-8F62-7B8D-F706-5694DE77CF54}"/>
              </a:ext>
            </a:extLst>
          </xdr:cNvPr>
          <xdr:cNvSpPr txBox="1"/>
        </xdr:nvSpPr>
        <xdr:spPr>
          <a:xfrm>
            <a:off x="5598459" y="19011900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sk-SK" sz="14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eshop</a:t>
            </a:r>
            <a:r>
              <a:rPr lang="sk-SK" sz="1400"/>
              <a:t> </a:t>
            </a:r>
          </a:p>
        </xdr:txBody>
      </xdr:sp>
      <xdr:sp macro="" textlink="">
        <xdr:nvSpPr>
          <xdr:cNvPr id="10" name="BlokTextu 9">
            <a:hlinkClick xmlns:r="http://schemas.openxmlformats.org/officeDocument/2006/relationships" r:id="rId5"/>
            <a:extLst>
              <a:ext uri="{FF2B5EF4-FFF2-40B4-BE49-F238E27FC236}">
                <a16:creationId xmlns:a16="http://schemas.microsoft.com/office/drawing/2014/main" id="{1E5B7144-9D93-E47F-B7BB-412579EAC920}"/>
              </a:ext>
            </a:extLst>
          </xdr:cNvPr>
          <xdr:cNvSpPr txBox="1"/>
        </xdr:nvSpPr>
        <xdr:spPr>
          <a:xfrm>
            <a:off x="2942663" y="19404106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sk-SK" sz="1800" b="0" i="0" u="sng" strike="noStrike">
                <a:solidFill>
                  <a:srgbClr val="0070C0"/>
                </a:solidFill>
                <a:effectLst/>
                <a:latin typeface="+mn-lt"/>
                <a:ea typeface="+mn-ea"/>
                <a:cs typeface="+mn-cs"/>
              </a:rPr>
              <a:t>www.lamina.sk</a:t>
            </a:r>
            <a:endParaRPr lang="sk-SK" sz="1800">
              <a:solidFill>
                <a:srgbClr val="0070C0"/>
              </a:solidFill>
            </a:endParaRPr>
          </a:p>
        </xdr:txBody>
      </xdr:sp>
      <xdr:sp macro="" textlink="">
        <xdr:nvSpPr>
          <xdr:cNvPr id="11" name="BlokTextu 10">
            <a:hlinkClick xmlns:r="http://schemas.openxmlformats.org/officeDocument/2006/relationships" r:id="rId6"/>
            <a:extLst>
              <a:ext uri="{FF2B5EF4-FFF2-40B4-BE49-F238E27FC236}">
                <a16:creationId xmlns:a16="http://schemas.microsoft.com/office/drawing/2014/main" id="{3490F33C-B7D5-E707-311D-F0BA854A9038}"/>
              </a:ext>
            </a:extLst>
          </xdr:cNvPr>
          <xdr:cNvSpPr txBox="1"/>
        </xdr:nvSpPr>
        <xdr:spPr>
          <a:xfrm>
            <a:off x="5605181" y="19422034"/>
            <a:ext cx="2476500" cy="414618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sk-SK" sz="1800" b="0" i="0" u="sng" strike="noStrike">
                <a:solidFill>
                  <a:srgbClr val="0070C0"/>
                </a:solidFill>
                <a:effectLst/>
                <a:latin typeface="+mn-lt"/>
                <a:ea typeface="+mn-ea"/>
                <a:cs typeface="+mn-cs"/>
              </a:rPr>
              <a:t>www.odkvapy.sk</a:t>
            </a:r>
            <a:endParaRPr lang="sk-SK" sz="1800">
              <a:solidFill>
                <a:srgbClr val="0070C0"/>
              </a:solidFill>
            </a:endParaRPr>
          </a:p>
        </xdr:txBody>
      </xdr:sp>
      <xdr:grpSp>
        <xdr:nvGrpSpPr>
          <xdr:cNvPr id="12" name="Skupina 11">
            <a:extLst>
              <a:ext uri="{FF2B5EF4-FFF2-40B4-BE49-F238E27FC236}">
                <a16:creationId xmlns:a16="http://schemas.microsoft.com/office/drawing/2014/main" id="{B8A5B10D-79C7-097E-8F16-904D04F97995}"/>
              </a:ext>
            </a:extLst>
          </xdr:cNvPr>
          <xdr:cNvGrpSpPr/>
        </xdr:nvGrpSpPr>
        <xdr:grpSpPr>
          <a:xfrm>
            <a:off x="8736105" y="19274118"/>
            <a:ext cx="1885950" cy="493058"/>
            <a:chOff x="8601635" y="19274118"/>
            <a:chExt cx="1885950" cy="493058"/>
          </a:xfrm>
        </xdr:grpSpPr>
        <xdr:sp macro="[0]!ZostavObjednavku" textlink="">
          <xdr:nvSpPr>
            <xdr:cNvPr id="13" name="Obdĺžnik 12">
              <a:extLst>
                <a:ext uri="{FF2B5EF4-FFF2-40B4-BE49-F238E27FC236}">
                  <a16:creationId xmlns:a16="http://schemas.microsoft.com/office/drawing/2014/main" id="{7EA62746-85E6-F335-6BF2-D31752011075}"/>
                </a:ext>
              </a:extLst>
            </xdr:cNvPr>
            <xdr:cNvSpPr/>
          </xdr:nvSpPr>
          <xdr:spPr>
            <a:xfrm>
              <a:off x="8601635" y="19314457"/>
              <a:ext cx="1885950" cy="436418"/>
            </a:xfrm>
            <a:prstGeom prst="rect">
              <a:avLst/>
            </a:prstGeom>
            <a:scene3d>
              <a:camera prst="orthographicFront"/>
              <a:lightRig rig="threePt" dir="t"/>
            </a:scene3d>
            <a:sp3d>
              <a:bevelT/>
            </a:sp3d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ctr"/>
            <a:lstStyle/>
            <a:p>
              <a:pPr algn="l"/>
              <a:r>
                <a:rPr lang="sk-SK" sz="1200"/>
                <a:t>Aktualizovať</a:t>
              </a:r>
              <a:r>
                <a:rPr lang="sk-SK" sz="1200" baseline="0"/>
                <a:t> obj.</a:t>
              </a:r>
              <a:endParaRPr lang="sk-SK" sz="1200"/>
            </a:p>
          </xdr:txBody>
        </xdr:sp>
        <xdr:pic macro="[0]!ZostavObjednavku">
          <xdr:nvPicPr>
            <xdr:cNvPr id="14" name="Grafický objekt 13" descr="Nákupný košík výplň plnou farbou">
              <a:extLst>
                <a:ext uri="{FF2B5EF4-FFF2-40B4-BE49-F238E27FC236}">
                  <a16:creationId xmlns:a16="http://schemas.microsoft.com/office/drawing/2014/main" id="{EEE5FFBE-B483-BC39-F634-8A35FDFDC40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  <a:ext uri="{96DAC541-7B7A-43D3-8B79-37D633B846F1}">
                  <asvg:svgBlip xmlns:asvg="http://schemas.microsoft.com/office/drawing/2016/SVG/main" r:embed="rId8"/>
                </a:ext>
              </a:extLst>
            </a:blip>
            <a:stretch>
              <a:fillRect/>
            </a:stretch>
          </xdr:blipFill>
          <xdr:spPr>
            <a:xfrm>
              <a:off x="9917205" y="19274118"/>
              <a:ext cx="493058" cy="493058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1</xdr:col>
      <xdr:colOff>2212042</xdr:colOff>
      <xdr:row>3</xdr:row>
      <xdr:rowOff>26894</xdr:rowOff>
    </xdr:from>
    <xdr:to>
      <xdr:col>1</xdr:col>
      <xdr:colOff>2615454</xdr:colOff>
      <xdr:row>4</xdr:row>
      <xdr:rowOff>90207</xdr:rowOff>
    </xdr:to>
    <xdr:sp macro="[0]!posun_na_predchadzajuci_list" textlink="">
      <xdr:nvSpPr>
        <xdr:cNvPr id="17" name="Šípka: doprava 16">
          <a:extLst>
            <a:ext uri="{FF2B5EF4-FFF2-40B4-BE49-F238E27FC236}">
              <a16:creationId xmlns:a16="http://schemas.microsoft.com/office/drawing/2014/main" id="{570653F1-368A-447C-8034-3276B707C0AD}"/>
            </a:ext>
          </a:extLst>
        </xdr:cNvPr>
        <xdr:cNvSpPr/>
      </xdr:nvSpPr>
      <xdr:spPr>
        <a:xfrm flipH="1">
          <a:off x="1916767" y="1084169"/>
          <a:ext cx="0" cy="358588"/>
        </a:xfrm>
        <a:prstGeom prst="right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304800</xdr:colOff>
      <xdr:row>48</xdr:row>
      <xdr:rowOff>304800</xdr:rowOff>
    </xdr:to>
    <xdr:sp macro="" textlink="">
      <xdr:nvSpPr>
        <xdr:cNvPr id="18" name="AutoShape 3">
          <a:extLst>
            <a:ext uri="{FF2B5EF4-FFF2-40B4-BE49-F238E27FC236}">
              <a16:creationId xmlns:a16="http://schemas.microsoft.com/office/drawing/2014/main" id="{19CA4030-F798-4B2E-A727-F68FF16736D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5325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303120</xdr:rowOff>
    </xdr:to>
    <xdr:sp macro="" textlink="">
      <xdr:nvSpPr>
        <xdr:cNvPr id="19" name="AutoShape 7">
          <a:extLst>
            <a:ext uri="{FF2B5EF4-FFF2-40B4-BE49-F238E27FC236}">
              <a16:creationId xmlns:a16="http://schemas.microsoft.com/office/drawing/2014/main" id="{BCE13853-E9F2-4761-8CBC-2408FD21E27C}"/>
            </a:ext>
          </a:extLst>
        </xdr:cNvPr>
        <xdr:cNvSpPr>
          <a:spLocks noChangeAspect="1" noChangeArrowheads="1"/>
        </xdr:cNvSpPr>
      </xdr:nvSpPr>
      <xdr:spPr bwMode="auto">
        <a:xfrm>
          <a:off x="0" y="16697325"/>
          <a:ext cx="304800" cy="303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19050</xdr:colOff>
      <xdr:row>52</xdr:row>
      <xdr:rowOff>123825</xdr:rowOff>
    </xdr:from>
    <xdr:to>
      <xdr:col>2</xdr:col>
      <xdr:colOff>323850</xdr:colOff>
      <xdr:row>53</xdr:row>
      <xdr:rowOff>79562</xdr:rowOff>
    </xdr:to>
    <xdr:sp macro="" textlink="">
      <xdr:nvSpPr>
        <xdr:cNvPr id="20" name="AutoShape 2">
          <a:extLst>
            <a:ext uri="{FF2B5EF4-FFF2-40B4-BE49-F238E27FC236}">
              <a16:creationId xmlns:a16="http://schemas.microsoft.com/office/drawing/2014/main" id="{6E8B2FA5-74D7-4D88-84D0-5FE70883FF12}"/>
            </a:ext>
          </a:extLst>
        </xdr:cNvPr>
        <xdr:cNvSpPr>
          <a:spLocks noChangeAspect="1" noChangeArrowheads="1"/>
        </xdr:cNvSpPr>
      </xdr:nvSpPr>
      <xdr:spPr bwMode="auto">
        <a:xfrm>
          <a:off x="1933575" y="16821150"/>
          <a:ext cx="304800" cy="29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304800</xdr:colOff>
      <xdr:row>50</xdr:row>
      <xdr:rowOff>303119</xdr:rowOff>
    </xdr:to>
    <xdr:sp macro="" textlink="">
      <xdr:nvSpPr>
        <xdr:cNvPr id="21" name="AutoShape 5">
          <a:extLst>
            <a:ext uri="{FF2B5EF4-FFF2-40B4-BE49-F238E27FC236}">
              <a16:creationId xmlns:a16="http://schemas.microsoft.com/office/drawing/2014/main" id="{E17EF97F-CF5F-4754-B26B-3C9B11C6A948}"/>
            </a:ext>
          </a:extLst>
        </xdr:cNvPr>
        <xdr:cNvSpPr>
          <a:spLocks noChangeAspect="1" noChangeArrowheads="1"/>
        </xdr:cNvSpPr>
      </xdr:nvSpPr>
      <xdr:spPr bwMode="auto">
        <a:xfrm>
          <a:off x="0" y="160115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2</xdr:col>
      <xdr:colOff>0</xdr:colOff>
      <xdr:row>73</xdr:row>
      <xdr:rowOff>0</xdr:rowOff>
    </xdr:from>
    <xdr:ext cx="304800" cy="304800"/>
    <xdr:sp macro="" textlink="">
      <xdr:nvSpPr>
        <xdr:cNvPr id="22" name="AutoShape 3">
          <a:extLst>
            <a:ext uri="{FF2B5EF4-FFF2-40B4-BE49-F238E27FC236}">
              <a16:creationId xmlns:a16="http://schemas.microsoft.com/office/drawing/2014/main" id="{4D72E76D-355B-4A7A-B450-2830F1995BA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264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96</xdr:row>
      <xdr:rowOff>0</xdr:rowOff>
    </xdr:from>
    <xdr:ext cx="304800" cy="304800"/>
    <xdr:sp macro="" textlink="">
      <xdr:nvSpPr>
        <xdr:cNvPr id="23" name="AutoShape 3">
          <a:extLst>
            <a:ext uri="{FF2B5EF4-FFF2-40B4-BE49-F238E27FC236}">
              <a16:creationId xmlns:a16="http://schemas.microsoft.com/office/drawing/2014/main" id="{110D7B20-C128-499D-AC8E-73BB614A86D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3021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D84E68DD-7020-43C3-B7CC-DF3AFF42B3C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37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4953C59F-7F04-429F-9CEB-3B239F769B8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679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D8F76C7D-C083-4EDA-82AE-F7B79A67146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984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40</xdr:row>
      <xdr:rowOff>0</xdr:rowOff>
    </xdr:from>
    <xdr:to>
      <xdr:col>1</xdr:col>
      <xdr:colOff>304800</xdr:colOff>
      <xdr:row>40</xdr:row>
      <xdr:rowOff>304800</xdr:rowOff>
    </xdr:to>
    <xdr:sp macro="" textlink="">
      <xdr:nvSpPr>
        <xdr:cNvPr id="27" name="AutoShape 2">
          <a:extLst>
            <a:ext uri="{FF2B5EF4-FFF2-40B4-BE49-F238E27FC236}">
              <a16:creationId xmlns:a16="http://schemas.microsoft.com/office/drawing/2014/main" id="{5E4AF956-69A5-4FED-8605-92D72FC21A38}"/>
            </a:ext>
          </a:extLst>
        </xdr:cNvPr>
        <xdr:cNvSpPr>
          <a:spLocks noChangeAspect="1" noChangeArrowheads="1"/>
        </xdr:cNvSpPr>
      </xdr:nvSpPr>
      <xdr:spPr bwMode="auto">
        <a:xfrm>
          <a:off x="0" y="12658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51</xdr:row>
      <xdr:rowOff>0</xdr:rowOff>
    </xdr:from>
    <xdr:ext cx="304800" cy="303119"/>
    <xdr:sp macro="" textlink="">
      <xdr:nvSpPr>
        <xdr:cNvPr id="28" name="AutoShape 5">
          <a:extLst>
            <a:ext uri="{FF2B5EF4-FFF2-40B4-BE49-F238E27FC236}">
              <a16:creationId xmlns:a16="http://schemas.microsoft.com/office/drawing/2014/main" id="{7661570A-E2EA-4C40-BF4C-877E61BC217D}"/>
            </a:ext>
          </a:extLst>
        </xdr:cNvPr>
        <xdr:cNvSpPr>
          <a:spLocks noChangeAspect="1" noChangeArrowheads="1"/>
        </xdr:cNvSpPr>
      </xdr:nvSpPr>
      <xdr:spPr bwMode="auto">
        <a:xfrm>
          <a:off x="0" y="163544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52</xdr:row>
      <xdr:rowOff>0</xdr:rowOff>
    </xdr:from>
    <xdr:ext cx="304800" cy="303119"/>
    <xdr:sp macro="" textlink="">
      <xdr:nvSpPr>
        <xdr:cNvPr id="29" name="AutoShape 5">
          <a:extLst>
            <a:ext uri="{FF2B5EF4-FFF2-40B4-BE49-F238E27FC236}">
              <a16:creationId xmlns:a16="http://schemas.microsoft.com/office/drawing/2014/main" id="{47979FE1-DB84-450A-959A-C9DC1E74A307}"/>
            </a:ext>
          </a:extLst>
        </xdr:cNvPr>
        <xdr:cNvSpPr>
          <a:spLocks noChangeAspect="1" noChangeArrowheads="1"/>
        </xdr:cNvSpPr>
      </xdr:nvSpPr>
      <xdr:spPr bwMode="auto">
        <a:xfrm>
          <a:off x="0" y="166973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53</xdr:row>
      <xdr:rowOff>0</xdr:rowOff>
    </xdr:from>
    <xdr:ext cx="304800" cy="303119"/>
    <xdr:sp macro="" textlink="">
      <xdr:nvSpPr>
        <xdr:cNvPr id="30" name="AutoShape 5">
          <a:extLst>
            <a:ext uri="{FF2B5EF4-FFF2-40B4-BE49-F238E27FC236}">
              <a16:creationId xmlns:a16="http://schemas.microsoft.com/office/drawing/2014/main" id="{7A7F629D-B9FD-4BB3-BA06-F375DD5C979A}"/>
            </a:ext>
          </a:extLst>
        </xdr:cNvPr>
        <xdr:cNvSpPr>
          <a:spLocks noChangeAspect="1" noChangeArrowheads="1"/>
        </xdr:cNvSpPr>
      </xdr:nvSpPr>
      <xdr:spPr bwMode="auto">
        <a:xfrm>
          <a:off x="0" y="17040225"/>
          <a:ext cx="304800" cy="30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6</xdr:col>
      <xdr:colOff>0</xdr:colOff>
      <xdr:row>3</xdr:row>
      <xdr:rowOff>63233</xdr:rowOff>
    </xdr:from>
    <xdr:to>
      <xdr:col>6</xdr:col>
      <xdr:colOff>0</xdr:colOff>
      <xdr:row>4</xdr:row>
      <xdr:rowOff>123330</xdr:rowOff>
    </xdr:to>
    <xdr:sp macro="[0]!posun_na_dalsi_list" textlink="">
      <xdr:nvSpPr>
        <xdr:cNvPr id="31" name="Šípka: doprava 30">
          <a:extLst>
            <a:ext uri="{FF2B5EF4-FFF2-40B4-BE49-F238E27FC236}">
              <a16:creationId xmlns:a16="http://schemas.microsoft.com/office/drawing/2014/main" id="{196A4B61-0042-4B81-A1C9-D3D2CC36F4EB}"/>
            </a:ext>
          </a:extLst>
        </xdr:cNvPr>
        <xdr:cNvSpPr/>
      </xdr:nvSpPr>
      <xdr:spPr>
        <a:xfrm>
          <a:off x="6972300" y="1120508"/>
          <a:ext cx="0" cy="355372"/>
        </a:xfrm>
        <a:prstGeom prst="rightArrow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oneCellAnchor>
    <xdr:from>
      <xdr:col>2</xdr:col>
      <xdr:colOff>0</xdr:colOff>
      <xdr:row>49</xdr:row>
      <xdr:rowOff>0</xdr:rowOff>
    </xdr:from>
    <xdr:ext cx="304800" cy="304800"/>
    <xdr:sp macro="" textlink="">
      <xdr:nvSpPr>
        <xdr:cNvPr id="32" name="AutoShape 3">
          <a:extLst>
            <a:ext uri="{FF2B5EF4-FFF2-40B4-BE49-F238E27FC236}">
              <a16:creationId xmlns:a16="http://schemas.microsoft.com/office/drawing/2014/main" id="{FAE72FE7-1A84-4078-B5BB-CBFC845892D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5668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50</xdr:row>
      <xdr:rowOff>0</xdr:rowOff>
    </xdr:from>
    <xdr:ext cx="304800" cy="304800"/>
    <xdr:sp macro="" textlink="">
      <xdr:nvSpPr>
        <xdr:cNvPr id="33" name="AutoShape 3">
          <a:extLst>
            <a:ext uri="{FF2B5EF4-FFF2-40B4-BE49-F238E27FC236}">
              <a16:creationId xmlns:a16="http://schemas.microsoft.com/office/drawing/2014/main" id="{40E5DA5D-E47D-4C81-BAF6-54B08D0D1C2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011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51</xdr:row>
      <xdr:rowOff>0</xdr:rowOff>
    </xdr:from>
    <xdr:ext cx="304800" cy="304800"/>
    <xdr:sp macro="" textlink="">
      <xdr:nvSpPr>
        <xdr:cNvPr id="34" name="AutoShape 3">
          <a:extLst>
            <a:ext uri="{FF2B5EF4-FFF2-40B4-BE49-F238E27FC236}">
              <a16:creationId xmlns:a16="http://schemas.microsoft.com/office/drawing/2014/main" id="{67728974-8B4C-4360-A299-DA68E01BB7A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354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35" name="AutoShape 3">
          <a:extLst>
            <a:ext uri="{FF2B5EF4-FFF2-40B4-BE49-F238E27FC236}">
              <a16:creationId xmlns:a16="http://schemas.microsoft.com/office/drawing/2014/main" id="{E8EB46DC-BC4D-4BDF-AFE9-0EDA66A306E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69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36" name="AutoShape 3">
          <a:extLst>
            <a:ext uri="{FF2B5EF4-FFF2-40B4-BE49-F238E27FC236}">
              <a16:creationId xmlns:a16="http://schemas.microsoft.com/office/drawing/2014/main" id="{C0AA4E55-18BE-4EF8-9460-36F60D61DF8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040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37" name="AutoShape 3">
          <a:extLst>
            <a:ext uri="{FF2B5EF4-FFF2-40B4-BE49-F238E27FC236}">
              <a16:creationId xmlns:a16="http://schemas.microsoft.com/office/drawing/2014/main" id="{3C21B170-9248-4BA1-96AF-1BC478D65D9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383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38" name="AutoShape 3">
          <a:extLst>
            <a:ext uri="{FF2B5EF4-FFF2-40B4-BE49-F238E27FC236}">
              <a16:creationId xmlns:a16="http://schemas.microsoft.com/office/drawing/2014/main" id="{F8095AEA-E02E-439D-B355-2777B55B00C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72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39" name="AutoShape 3">
          <a:extLst>
            <a:ext uri="{FF2B5EF4-FFF2-40B4-BE49-F238E27FC236}">
              <a16:creationId xmlns:a16="http://schemas.microsoft.com/office/drawing/2014/main" id="{015C26CE-70A0-40A3-97E3-5B6246D1DC3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06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40" name="AutoShape 3">
          <a:extLst>
            <a:ext uri="{FF2B5EF4-FFF2-40B4-BE49-F238E27FC236}">
              <a16:creationId xmlns:a16="http://schemas.microsoft.com/office/drawing/2014/main" id="{135D21EE-9356-4323-AFC6-F61E7E2849F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411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41" name="AutoShape 3">
          <a:extLst>
            <a:ext uri="{FF2B5EF4-FFF2-40B4-BE49-F238E27FC236}">
              <a16:creationId xmlns:a16="http://schemas.microsoft.com/office/drawing/2014/main" id="{673EC505-0E8B-41CD-8F41-8A49A3FBBCC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754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42" name="AutoShape 3">
          <a:extLst>
            <a:ext uri="{FF2B5EF4-FFF2-40B4-BE49-F238E27FC236}">
              <a16:creationId xmlns:a16="http://schemas.microsoft.com/office/drawing/2014/main" id="{61096636-243D-4E89-8023-CB8C81E712F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9097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43" name="AutoShape 3">
          <a:extLst>
            <a:ext uri="{FF2B5EF4-FFF2-40B4-BE49-F238E27FC236}">
              <a16:creationId xmlns:a16="http://schemas.microsoft.com/office/drawing/2014/main" id="{AADE41CB-307F-405B-BAA5-E7BD518499A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9440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49</xdr:row>
      <xdr:rowOff>0</xdr:rowOff>
    </xdr:from>
    <xdr:ext cx="304800" cy="304800"/>
    <xdr:sp macro="" textlink="">
      <xdr:nvSpPr>
        <xdr:cNvPr id="44" name="AutoShape 3">
          <a:extLst>
            <a:ext uri="{FF2B5EF4-FFF2-40B4-BE49-F238E27FC236}">
              <a16:creationId xmlns:a16="http://schemas.microsoft.com/office/drawing/2014/main" id="{F44A2F27-E9A1-4C6F-AB43-370773D5C56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5668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50</xdr:row>
      <xdr:rowOff>0</xdr:rowOff>
    </xdr:from>
    <xdr:ext cx="304800" cy="304800"/>
    <xdr:sp macro="" textlink="">
      <xdr:nvSpPr>
        <xdr:cNvPr id="45" name="AutoShape 3">
          <a:extLst>
            <a:ext uri="{FF2B5EF4-FFF2-40B4-BE49-F238E27FC236}">
              <a16:creationId xmlns:a16="http://schemas.microsoft.com/office/drawing/2014/main" id="{3232C75E-516C-41BA-8650-39F8288E260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011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51</xdr:row>
      <xdr:rowOff>0</xdr:rowOff>
    </xdr:from>
    <xdr:ext cx="304800" cy="304800"/>
    <xdr:sp macro="" textlink="">
      <xdr:nvSpPr>
        <xdr:cNvPr id="46" name="AutoShape 3">
          <a:extLst>
            <a:ext uri="{FF2B5EF4-FFF2-40B4-BE49-F238E27FC236}">
              <a16:creationId xmlns:a16="http://schemas.microsoft.com/office/drawing/2014/main" id="{A66C84EA-0D4A-4257-B9CF-D596E7439B7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354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52</xdr:row>
      <xdr:rowOff>0</xdr:rowOff>
    </xdr:from>
    <xdr:ext cx="304800" cy="304800"/>
    <xdr:sp macro="" textlink="">
      <xdr:nvSpPr>
        <xdr:cNvPr id="47" name="AutoShape 3">
          <a:extLst>
            <a:ext uri="{FF2B5EF4-FFF2-40B4-BE49-F238E27FC236}">
              <a16:creationId xmlns:a16="http://schemas.microsoft.com/office/drawing/2014/main" id="{928D91B4-5E9C-4991-A61C-9BCA2A83859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669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53</xdr:row>
      <xdr:rowOff>0</xdr:rowOff>
    </xdr:from>
    <xdr:ext cx="304800" cy="304800"/>
    <xdr:sp macro="" textlink="">
      <xdr:nvSpPr>
        <xdr:cNvPr id="48" name="AutoShape 3">
          <a:extLst>
            <a:ext uri="{FF2B5EF4-FFF2-40B4-BE49-F238E27FC236}">
              <a16:creationId xmlns:a16="http://schemas.microsoft.com/office/drawing/2014/main" id="{2D8185E4-4124-4341-8F2B-645D2DC4763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040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54</xdr:row>
      <xdr:rowOff>0</xdr:rowOff>
    </xdr:from>
    <xdr:ext cx="304800" cy="304800"/>
    <xdr:sp macro="" textlink="">
      <xdr:nvSpPr>
        <xdr:cNvPr id="49" name="AutoShape 3">
          <a:extLst>
            <a:ext uri="{FF2B5EF4-FFF2-40B4-BE49-F238E27FC236}">
              <a16:creationId xmlns:a16="http://schemas.microsoft.com/office/drawing/2014/main" id="{38750AE1-03E4-4258-A178-2AEACA14BD1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383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55</xdr:row>
      <xdr:rowOff>0</xdr:rowOff>
    </xdr:from>
    <xdr:ext cx="304800" cy="304800"/>
    <xdr:sp macro="" textlink="">
      <xdr:nvSpPr>
        <xdr:cNvPr id="50" name="AutoShape 3">
          <a:extLst>
            <a:ext uri="{FF2B5EF4-FFF2-40B4-BE49-F238E27FC236}">
              <a16:creationId xmlns:a16="http://schemas.microsoft.com/office/drawing/2014/main" id="{44CD7FCB-DAE7-4E05-9403-2EE5CED2892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772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56</xdr:row>
      <xdr:rowOff>0</xdr:rowOff>
    </xdr:from>
    <xdr:ext cx="304800" cy="304800"/>
    <xdr:sp macro="" textlink="">
      <xdr:nvSpPr>
        <xdr:cNvPr id="51" name="AutoShape 3">
          <a:extLst>
            <a:ext uri="{FF2B5EF4-FFF2-40B4-BE49-F238E27FC236}">
              <a16:creationId xmlns:a16="http://schemas.microsoft.com/office/drawing/2014/main" id="{C8053324-DC04-4C5B-9278-2B29610EC11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06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57</xdr:row>
      <xdr:rowOff>0</xdr:rowOff>
    </xdr:from>
    <xdr:ext cx="304800" cy="304800"/>
    <xdr:sp macro="" textlink="">
      <xdr:nvSpPr>
        <xdr:cNvPr id="52" name="AutoShape 3">
          <a:extLst>
            <a:ext uri="{FF2B5EF4-FFF2-40B4-BE49-F238E27FC236}">
              <a16:creationId xmlns:a16="http://schemas.microsoft.com/office/drawing/2014/main" id="{27865F25-69C6-41FD-BFEA-5845CEAD6B7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411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58</xdr:row>
      <xdr:rowOff>0</xdr:rowOff>
    </xdr:from>
    <xdr:ext cx="304800" cy="304800"/>
    <xdr:sp macro="" textlink="">
      <xdr:nvSpPr>
        <xdr:cNvPr id="53" name="AutoShape 3">
          <a:extLst>
            <a:ext uri="{FF2B5EF4-FFF2-40B4-BE49-F238E27FC236}">
              <a16:creationId xmlns:a16="http://schemas.microsoft.com/office/drawing/2014/main" id="{32B31B6A-D4A4-4C25-BD28-A59D9DB157E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8754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59</xdr:row>
      <xdr:rowOff>0</xdr:rowOff>
    </xdr:from>
    <xdr:ext cx="304800" cy="304800"/>
    <xdr:sp macro="" textlink="">
      <xdr:nvSpPr>
        <xdr:cNvPr id="54" name="AutoShape 3">
          <a:extLst>
            <a:ext uri="{FF2B5EF4-FFF2-40B4-BE49-F238E27FC236}">
              <a16:creationId xmlns:a16="http://schemas.microsoft.com/office/drawing/2014/main" id="{EBA007D7-9E44-4D28-BA92-B24A424E7A4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9097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60</xdr:row>
      <xdr:rowOff>0</xdr:rowOff>
    </xdr:from>
    <xdr:ext cx="304800" cy="304800"/>
    <xdr:sp macro="" textlink="">
      <xdr:nvSpPr>
        <xdr:cNvPr id="55" name="AutoShape 3">
          <a:extLst>
            <a:ext uri="{FF2B5EF4-FFF2-40B4-BE49-F238E27FC236}">
              <a16:creationId xmlns:a16="http://schemas.microsoft.com/office/drawing/2014/main" id="{9C72BB33-2845-44D5-BB7B-38B7807FFBC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19440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62</xdr:row>
      <xdr:rowOff>0</xdr:rowOff>
    </xdr:from>
    <xdr:ext cx="304800" cy="304800"/>
    <xdr:sp macro="" textlink="">
      <xdr:nvSpPr>
        <xdr:cNvPr id="57" name="AutoShape 3">
          <a:extLst>
            <a:ext uri="{FF2B5EF4-FFF2-40B4-BE49-F238E27FC236}">
              <a16:creationId xmlns:a16="http://schemas.microsoft.com/office/drawing/2014/main" id="{0E8F4B82-8D77-4B57-A852-081A723D61A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0126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63</xdr:row>
      <xdr:rowOff>0</xdr:rowOff>
    </xdr:from>
    <xdr:ext cx="304800" cy="304800"/>
    <xdr:sp macro="" textlink="">
      <xdr:nvSpPr>
        <xdr:cNvPr id="58" name="AutoShape 3">
          <a:extLst>
            <a:ext uri="{FF2B5EF4-FFF2-40B4-BE49-F238E27FC236}">
              <a16:creationId xmlns:a16="http://schemas.microsoft.com/office/drawing/2014/main" id="{F8FC10D6-55B1-45C7-BD73-A7D5DAB671D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046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64</xdr:row>
      <xdr:rowOff>0</xdr:rowOff>
    </xdr:from>
    <xdr:ext cx="304800" cy="304800"/>
    <xdr:sp macro="" textlink="">
      <xdr:nvSpPr>
        <xdr:cNvPr id="59" name="AutoShape 3">
          <a:extLst>
            <a:ext uri="{FF2B5EF4-FFF2-40B4-BE49-F238E27FC236}">
              <a16:creationId xmlns:a16="http://schemas.microsoft.com/office/drawing/2014/main" id="{754DB318-B3B4-428A-BD2C-18AA76587A4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081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65</xdr:row>
      <xdr:rowOff>0</xdr:rowOff>
    </xdr:from>
    <xdr:ext cx="304800" cy="304800"/>
    <xdr:sp macro="" textlink="">
      <xdr:nvSpPr>
        <xdr:cNvPr id="60" name="AutoShape 3">
          <a:extLst>
            <a:ext uri="{FF2B5EF4-FFF2-40B4-BE49-F238E27FC236}">
              <a16:creationId xmlns:a16="http://schemas.microsoft.com/office/drawing/2014/main" id="{BFAEE431-4E28-4C63-B349-6361453F1C5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115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4</xdr:col>
      <xdr:colOff>0</xdr:colOff>
      <xdr:row>20</xdr:row>
      <xdr:rowOff>0</xdr:rowOff>
    </xdr:from>
    <xdr:to>
      <xdr:col>4</xdr:col>
      <xdr:colOff>304800</xdr:colOff>
      <xdr:row>20</xdr:row>
      <xdr:rowOff>303972</xdr:rowOff>
    </xdr:to>
    <xdr:sp macro="" textlink="">
      <xdr:nvSpPr>
        <xdr:cNvPr id="6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0A30FA3-6973-4AB6-A249-764D49730A3C}"/>
            </a:ext>
          </a:extLst>
        </xdr:cNvPr>
        <xdr:cNvSpPr>
          <a:spLocks noChangeAspect="1" noChangeArrowheads="1"/>
        </xdr:cNvSpPr>
      </xdr:nvSpPr>
      <xdr:spPr bwMode="auto">
        <a:xfrm>
          <a:off x="4333875" y="6305550"/>
          <a:ext cx="304800" cy="3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4</xdr:col>
      <xdr:colOff>0</xdr:colOff>
      <xdr:row>20</xdr:row>
      <xdr:rowOff>0</xdr:rowOff>
    </xdr:from>
    <xdr:ext cx="304800" cy="304801"/>
    <xdr:sp macro="" textlink="">
      <xdr:nvSpPr>
        <xdr:cNvPr id="6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9E9FDD96-C9A3-4E7C-888F-2105AAC20397}"/>
            </a:ext>
          </a:extLst>
        </xdr:cNvPr>
        <xdr:cNvSpPr>
          <a:spLocks noChangeAspect="1" noChangeArrowheads="1"/>
        </xdr:cNvSpPr>
      </xdr:nvSpPr>
      <xdr:spPr bwMode="auto">
        <a:xfrm>
          <a:off x="4333875" y="63055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6C08D0B-2BAA-41AB-984B-14BDE0B92D1C}"/>
            </a:ext>
          </a:extLst>
        </xdr:cNvPr>
        <xdr:cNvSpPr>
          <a:spLocks noChangeAspect="1" noChangeArrowheads="1"/>
        </xdr:cNvSpPr>
      </xdr:nvSpPr>
      <xdr:spPr bwMode="auto">
        <a:xfrm>
          <a:off x="4333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1"/>
    <xdr:sp macro="" textlink="">
      <xdr:nvSpPr>
        <xdr:cNvPr id="6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C2A8A17-00D6-45D7-BC98-65156C278712}"/>
            </a:ext>
          </a:extLst>
        </xdr:cNvPr>
        <xdr:cNvSpPr>
          <a:spLocks noChangeAspect="1" noChangeArrowheads="1"/>
        </xdr:cNvSpPr>
      </xdr:nvSpPr>
      <xdr:spPr bwMode="auto">
        <a:xfrm>
          <a:off x="4333875" y="100774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C9E3491F-83B0-456B-93CA-E67B217C8363}"/>
            </a:ext>
          </a:extLst>
        </xdr:cNvPr>
        <xdr:cNvSpPr>
          <a:spLocks noChangeAspect="1" noChangeArrowheads="1"/>
        </xdr:cNvSpPr>
      </xdr:nvSpPr>
      <xdr:spPr bwMode="auto">
        <a:xfrm>
          <a:off x="4333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1"/>
    <xdr:sp macro="" textlink="">
      <xdr:nvSpPr>
        <xdr:cNvPr id="66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A96A046A-6487-49AC-891B-33A2A483F875}"/>
            </a:ext>
          </a:extLst>
        </xdr:cNvPr>
        <xdr:cNvSpPr>
          <a:spLocks noChangeAspect="1" noChangeArrowheads="1"/>
        </xdr:cNvSpPr>
      </xdr:nvSpPr>
      <xdr:spPr bwMode="auto">
        <a:xfrm>
          <a:off x="4333875" y="11325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6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35C5F75E-CCCE-43A3-9959-1FF32E58C6DF}"/>
            </a:ext>
          </a:extLst>
        </xdr:cNvPr>
        <xdr:cNvSpPr>
          <a:spLocks noChangeAspect="1" noChangeArrowheads="1"/>
        </xdr:cNvSpPr>
      </xdr:nvSpPr>
      <xdr:spPr bwMode="auto">
        <a:xfrm>
          <a:off x="4333875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20</xdr:row>
      <xdr:rowOff>0</xdr:rowOff>
    </xdr:from>
    <xdr:ext cx="304800" cy="304801"/>
    <xdr:sp macro="" textlink="">
      <xdr:nvSpPr>
        <xdr:cNvPr id="70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5933D904-ED08-4947-BA03-E1432A153E48}"/>
            </a:ext>
          </a:extLst>
        </xdr:cNvPr>
        <xdr:cNvSpPr>
          <a:spLocks noChangeAspect="1" noChangeArrowheads="1"/>
        </xdr:cNvSpPr>
      </xdr:nvSpPr>
      <xdr:spPr bwMode="auto">
        <a:xfrm>
          <a:off x="5695950" y="63055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71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EC73F4F0-874D-43E2-A552-6C7105E1472D}"/>
            </a:ext>
          </a:extLst>
        </xdr:cNvPr>
        <xdr:cNvSpPr>
          <a:spLocks noChangeAspect="1" noChangeArrowheads="1"/>
        </xdr:cNvSpPr>
      </xdr:nvSpPr>
      <xdr:spPr bwMode="auto">
        <a:xfrm>
          <a:off x="5695950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1"/>
    <xdr:sp macro="" textlink="">
      <xdr:nvSpPr>
        <xdr:cNvPr id="72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AD8F0E1-DF05-4720-9515-FA07D4101642}"/>
            </a:ext>
          </a:extLst>
        </xdr:cNvPr>
        <xdr:cNvSpPr>
          <a:spLocks noChangeAspect="1" noChangeArrowheads="1"/>
        </xdr:cNvSpPr>
      </xdr:nvSpPr>
      <xdr:spPr bwMode="auto">
        <a:xfrm>
          <a:off x="5695950" y="100774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73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50BA0E7-35F2-4A9C-9046-053B7980BC23}"/>
            </a:ext>
          </a:extLst>
        </xdr:cNvPr>
        <xdr:cNvSpPr>
          <a:spLocks noChangeAspect="1" noChangeArrowheads="1"/>
        </xdr:cNvSpPr>
      </xdr:nvSpPr>
      <xdr:spPr bwMode="auto">
        <a:xfrm>
          <a:off x="5695950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1"/>
    <xdr:sp macro="" textlink="">
      <xdr:nvSpPr>
        <xdr:cNvPr id="74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D5C003C2-4D46-40D3-B311-AB9029320D11}"/>
            </a:ext>
          </a:extLst>
        </xdr:cNvPr>
        <xdr:cNvSpPr>
          <a:spLocks noChangeAspect="1" noChangeArrowheads="1"/>
        </xdr:cNvSpPr>
      </xdr:nvSpPr>
      <xdr:spPr bwMode="auto">
        <a:xfrm>
          <a:off x="5695950" y="113252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4801"/>
    <xdr:sp macro="" textlink="">
      <xdr:nvSpPr>
        <xdr:cNvPr id="75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6AE43134-42C9-41DB-908F-6C1C1FD68B2E}"/>
            </a:ext>
          </a:extLst>
        </xdr:cNvPr>
        <xdr:cNvSpPr>
          <a:spLocks noChangeAspect="1" noChangeArrowheads="1"/>
        </xdr:cNvSpPr>
      </xdr:nvSpPr>
      <xdr:spPr bwMode="auto">
        <a:xfrm>
          <a:off x="5695950" y="12658725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16</xdr:row>
      <xdr:rowOff>0</xdr:rowOff>
    </xdr:from>
    <xdr:ext cx="304800" cy="304801"/>
    <xdr:sp macro="" textlink="">
      <xdr:nvSpPr>
        <xdr:cNvPr id="77" name="AutoShape 34" descr="Trhací nit 4.0x8 hliník-oceľ, oceľ pozinkovaná DIN 7337 AL/ST, telo-hliník, tŕň-oceľ, RAL7016 antracit - slide 0">
          <a:extLst>
            <a:ext uri="{FF2B5EF4-FFF2-40B4-BE49-F238E27FC236}">
              <a16:creationId xmlns:a16="http://schemas.microsoft.com/office/drawing/2014/main" id="{25E63BE4-78C7-471F-A4C2-06D7A39A6D1E}"/>
            </a:ext>
          </a:extLst>
        </xdr:cNvPr>
        <xdr:cNvSpPr>
          <a:spLocks noChangeAspect="1" noChangeArrowheads="1"/>
        </xdr:cNvSpPr>
      </xdr:nvSpPr>
      <xdr:spPr bwMode="auto">
        <a:xfrm>
          <a:off x="5695950" y="50482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97</xdr:row>
      <xdr:rowOff>0</xdr:rowOff>
    </xdr:from>
    <xdr:ext cx="304800" cy="304800"/>
    <xdr:sp macro="" textlink="">
      <xdr:nvSpPr>
        <xdr:cNvPr id="80" name="AutoShape 3">
          <a:extLst>
            <a:ext uri="{FF2B5EF4-FFF2-40B4-BE49-F238E27FC236}">
              <a16:creationId xmlns:a16="http://schemas.microsoft.com/office/drawing/2014/main" id="{9B23E8EF-D6EE-4F74-AE51-24419529A2F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376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81" name="AutoShape 3">
          <a:extLst>
            <a:ext uri="{FF2B5EF4-FFF2-40B4-BE49-F238E27FC236}">
              <a16:creationId xmlns:a16="http://schemas.microsoft.com/office/drawing/2014/main" id="{B99C6D01-EFE7-4944-B93F-C33D6D2A572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069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99</xdr:row>
      <xdr:rowOff>0</xdr:rowOff>
    </xdr:from>
    <xdr:ext cx="304800" cy="304800"/>
    <xdr:sp macro="" textlink="">
      <xdr:nvSpPr>
        <xdr:cNvPr id="82" name="AutoShape 3">
          <a:extLst>
            <a:ext uri="{FF2B5EF4-FFF2-40B4-BE49-F238E27FC236}">
              <a16:creationId xmlns:a16="http://schemas.microsoft.com/office/drawing/2014/main" id="{7C3EB159-F42A-4640-BD11-3A80DBD55CB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37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100</xdr:row>
      <xdr:rowOff>0</xdr:rowOff>
    </xdr:from>
    <xdr:ext cx="304800" cy="304800"/>
    <xdr:sp macro="" textlink="">
      <xdr:nvSpPr>
        <xdr:cNvPr id="83" name="AutoShape 3">
          <a:extLst>
            <a:ext uri="{FF2B5EF4-FFF2-40B4-BE49-F238E27FC236}">
              <a16:creationId xmlns:a16="http://schemas.microsoft.com/office/drawing/2014/main" id="{BEB1E9E7-CD53-45CC-96B1-5178E4436D8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679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101</xdr:row>
      <xdr:rowOff>0</xdr:rowOff>
    </xdr:from>
    <xdr:ext cx="304800" cy="304800"/>
    <xdr:sp macro="" textlink="">
      <xdr:nvSpPr>
        <xdr:cNvPr id="84" name="AutoShape 3">
          <a:extLst>
            <a:ext uri="{FF2B5EF4-FFF2-40B4-BE49-F238E27FC236}">
              <a16:creationId xmlns:a16="http://schemas.microsoft.com/office/drawing/2014/main" id="{C768455E-7C18-4B34-BDA9-829B014417C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4984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102</xdr:row>
      <xdr:rowOff>0</xdr:rowOff>
    </xdr:from>
    <xdr:ext cx="304800" cy="304800"/>
    <xdr:sp macro="" textlink="">
      <xdr:nvSpPr>
        <xdr:cNvPr id="85" name="AutoShape 3">
          <a:extLst>
            <a:ext uri="{FF2B5EF4-FFF2-40B4-BE49-F238E27FC236}">
              <a16:creationId xmlns:a16="http://schemas.microsoft.com/office/drawing/2014/main" id="{088A4841-5B8C-4E11-A2C4-11B6621C61C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5288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103</xdr:row>
      <xdr:rowOff>0</xdr:rowOff>
    </xdr:from>
    <xdr:ext cx="304800" cy="304800"/>
    <xdr:sp macro="" textlink="">
      <xdr:nvSpPr>
        <xdr:cNvPr id="86" name="AutoShape 3">
          <a:extLst>
            <a:ext uri="{FF2B5EF4-FFF2-40B4-BE49-F238E27FC236}">
              <a16:creationId xmlns:a16="http://schemas.microsoft.com/office/drawing/2014/main" id="{30CFDBBF-CA08-400C-9DF5-470EC30A59F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5593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104</xdr:row>
      <xdr:rowOff>0</xdr:rowOff>
    </xdr:from>
    <xdr:ext cx="304800" cy="304800"/>
    <xdr:sp macro="" textlink="">
      <xdr:nvSpPr>
        <xdr:cNvPr id="87" name="AutoShape 3">
          <a:extLst>
            <a:ext uri="{FF2B5EF4-FFF2-40B4-BE49-F238E27FC236}">
              <a16:creationId xmlns:a16="http://schemas.microsoft.com/office/drawing/2014/main" id="{C7AF5DF9-CF26-4E36-B861-AC07FC16CAC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5898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105</xdr:row>
      <xdr:rowOff>0</xdr:rowOff>
    </xdr:from>
    <xdr:ext cx="304800" cy="304800"/>
    <xdr:sp macro="" textlink="">
      <xdr:nvSpPr>
        <xdr:cNvPr id="88" name="AutoShape 3">
          <a:extLst>
            <a:ext uri="{FF2B5EF4-FFF2-40B4-BE49-F238E27FC236}">
              <a16:creationId xmlns:a16="http://schemas.microsoft.com/office/drawing/2014/main" id="{257D01D8-85C5-4366-A9FA-58C4F4E6F62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620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106</xdr:row>
      <xdr:rowOff>0</xdr:rowOff>
    </xdr:from>
    <xdr:ext cx="304800" cy="304800"/>
    <xdr:sp macro="" textlink="">
      <xdr:nvSpPr>
        <xdr:cNvPr id="89" name="AutoShape 3">
          <a:extLst>
            <a:ext uri="{FF2B5EF4-FFF2-40B4-BE49-F238E27FC236}">
              <a16:creationId xmlns:a16="http://schemas.microsoft.com/office/drawing/2014/main" id="{B9B86013-0066-4BC3-91C8-E40BF0814B5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6508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107</xdr:row>
      <xdr:rowOff>0</xdr:rowOff>
    </xdr:from>
    <xdr:ext cx="304800" cy="304800"/>
    <xdr:sp macro="" textlink="">
      <xdr:nvSpPr>
        <xdr:cNvPr id="90" name="AutoShape 3">
          <a:extLst>
            <a:ext uri="{FF2B5EF4-FFF2-40B4-BE49-F238E27FC236}">
              <a16:creationId xmlns:a16="http://schemas.microsoft.com/office/drawing/2014/main" id="{2E17DC73-D228-4D8A-BD5F-70E40845F99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681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108</xdr:row>
      <xdr:rowOff>0</xdr:rowOff>
    </xdr:from>
    <xdr:ext cx="304800" cy="304800"/>
    <xdr:sp macro="" textlink="">
      <xdr:nvSpPr>
        <xdr:cNvPr id="91" name="AutoShape 3">
          <a:extLst>
            <a:ext uri="{FF2B5EF4-FFF2-40B4-BE49-F238E27FC236}">
              <a16:creationId xmlns:a16="http://schemas.microsoft.com/office/drawing/2014/main" id="{7E6EF6A2-B3C5-497A-9018-AC7F8D67BB1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7117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109</xdr:row>
      <xdr:rowOff>0</xdr:rowOff>
    </xdr:from>
    <xdr:ext cx="304800" cy="304800"/>
    <xdr:sp macro="" textlink="">
      <xdr:nvSpPr>
        <xdr:cNvPr id="92" name="AutoShape 3">
          <a:extLst>
            <a:ext uri="{FF2B5EF4-FFF2-40B4-BE49-F238E27FC236}">
              <a16:creationId xmlns:a16="http://schemas.microsoft.com/office/drawing/2014/main" id="{9232D2B8-B93B-4B70-AF27-AA1DE5C35EE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7422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110</xdr:row>
      <xdr:rowOff>0</xdr:rowOff>
    </xdr:from>
    <xdr:ext cx="304800" cy="304800"/>
    <xdr:sp macro="" textlink="">
      <xdr:nvSpPr>
        <xdr:cNvPr id="93" name="AutoShape 3">
          <a:extLst>
            <a:ext uri="{FF2B5EF4-FFF2-40B4-BE49-F238E27FC236}">
              <a16:creationId xmlns:a16="http://schemas.microsoft.com/office/drawing/2014/main" id="{DEC6A05D-CD66-4422-940B-85617A5282E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7727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111</xdr:row>
      <xdr:rowOff>0</xdr:rowOff>
    </xdr:from>
    <xdr:ext cx="304800" cy="304800"/>
    <xdr:sp macro="" textlink="">
      <xdr:nvSpPr>
        <xdr:cNvPr id="94" name="AutoShape 3">
          <a:extLst>
            <a:ext uri="{FF2B5EF4-FFF2-40B4-BE49-F238E27FC236}">
              <a16:creationId xmlns:a16="http://schemas.microsoft.com/office/drawing/2014/main" id="{B174CC5B-4C67-4F76-A38A-DADF3EC0A48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8032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112</xdr:row>
      <xdr:rowOff>0</xdr:rowOff>
    </xdr:from>
    <xdr:ext cx="304800" cy="304800"/>
    <xdr:sp macro="" textlink="">
      <xdr:nvSpPr>
        <xdr:cNvPr id="95" name="AutoShape 3">
          <a:extLst>
            <a:ext uri="{FF2B5EF4-FFF2-40B4-BE49-F238E27FC236}">
              <a16:creationId xmlns:a16="http://schemas.microsoft.com/office/drawing/2014/main" id="{734FC72B-E4BB-4F8F-9E00-BC144DB2BCA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8336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113</xdr:row>
      <xdr:rowOff>0</xdr:rowOff>
    </xdr:from>
    <xdr:ext cx="304800" cy="304800"/>
    <xdr:sp macro="" textlink="">
      <xdr:nvSpPr>
        <xdr:cNvPr id="96" name="AutoShape 3">
          <a:extLst>
            <a:ext uri="{FF2B5EF4-FFF2-40B4-BE49-F238E27FC236}">
              <a16:creationId xmlns:a16="http://schemas.microsoft.com/office/drawing/2014/main" id="{96C55B81-D1C6-4B4F-8FFE-5890CD17B37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864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114</xdr:row>
      <xdr:rowOff>0</xdr:rowOff>
    </xdr:from>
    <xdr:ext cx="304800" cy="304800"/>
    <xdr:sp macro="" textlink="">
      <xdr:nvSpPr>
        <xdr:cNvPr id="97" name="AutoShape 3">
          <a:extLst>
            <a:ext uri="{FF2B5EF4-FFF2-40B4-BE49-F238E27FC236}">
              <a16:creationId xmlns:a16="http://schemas.microsoft.com/office/drawing/2014/main" id="{5B7B4E23-3296-4737-BE76-6041D8EC419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8946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115</xdr:row>
      <xdr:rowOff>0</xdr:rowOff>
    </xdr:from>
    <xdr:ext cx="304800" cy="304800"/>
    <xdr:sp macro="" textlink="">
      <xdr:nvSpPr>
        <xdr:cNvPr id="98" name="AutoShape 3">
          <a:extLst>
            <a:ext uri="{FF2B5EF4-FFF2-40B4-BE49-F238E27FC236}">
              <a16:creationId xmlns:a16="http://schemas.microsoft.com/office/drawing/2014/main" id="{CD801F41-1ACC-4834-97B0-B0B8934A956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9251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116</xdr:row>
      <xdr:rowOff>0</xdr:rowOff>
    </xdr:from>
    <xdr:ext cx="304800" cy="304800"/>
    <xdr:sp macro="" textlink="">
      <xdr:nvSpPr>
        <xdr:cNvPr id="99" name="AutoShape 3">
          <a:extLst>
            <a:ext uri="{FF2B5EF4-FFF2-40B4-BE49-F238E27FC236}">
              <a16:creationId xmlns:a16="http://schemas.microsoft.com/office/drawing/2014/main" id="{76963F32-8CD6-4AEF-B985-8A38CE002B9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9556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117</xdr:row>
      <xdr:rowOff>0</xdr:rowOff>
    </xdr:from>
    <xdr:ext cx="304800" cy="304800"/>
    <xdr:sp macro="" textlink="">
      <xdr:nvSpPr>
        <xdr:cNvPr id="100" name="AutoShape 3">
          <a:extLst>
            <a:ext uri="{FF2B5EF4-FFF2-40B4-BE49-F238E27FC236}">
              <a16:creationId xmlns:a16="http://schemas.microsoft.com/office/drawing/2014/main" id="{EF5B56B8-286F-499D-856F-BE838F57467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29860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118</xdr:row>
      <xdr:rowOff>0</xdr:rowOff>
    </xdr:from>
    <xdr:ext cx="304800" cy="304800"/>
    <xdr:sp macro="" textlink="">
      <xdr:nvSpPr>
        <xdr:cNvPr id="101" name="AutoShape 3">
          <a:extLst>
            <a:ext uri="{FF2B5EF4-FFF2-40B4-BE49-F238E27FC236}">
              <a16:creationId xmlns:a16="http://schemas.microsoft.com/office/drawing/2014/main" id="{CA052613-C3A2-46AE-92D4-D3AA4AB567C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0165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119</xdr:row>
      <xdr:rowOff>0</xdr:rowOff>
    </xdr:from>
    <xdr:ext cx="304800" cy="304800"/>
    <xdr:sp macro="" textlink="">
      <xdr:nvSpPr>
        <xdr:cNvPr id="102" name="AutoShape 3">
          <a:extLst>
            <a:ext uri="{FF2B5EF4-FFF2-40B4-BE49-F238E27FC236}">
              <a16:creationId xmlns:a16="http://schemas.microsoft.com/office/drawing/2014/main" id="{2FAFD738-435F-4483-9EF5-C154DE62227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0470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120</xdr:row>
      <xdr:rowOff>0</xdr:rowOff>
    </xdr:from>
    <xdr:ext cx="304800" cy="304800"/>
    <xdr:sp macro="" textlink="">
      <xdr:nvSpPr>
        <xdr:cNvPr id="103" name="AutoShape 3">
          <a:extLst>
            <a:ext uri="{FF2B5EF4-FFF2-40B4-BE49-F238E27FC236}">
              <a16:creationId xmlns:a16="http://schemas.microsoft.com/office/drawing/2014/main" id="{0A9B7D3D-1965-4468-936E-971368D168D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0775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121</xdr:row>
      <xdr:rowOff>0</xdr:rowOff>
    </xdr:from>
    <xdr:ext cx="304800" cy="304800"/>
    <xdr:sp macro="" textlink="">
      <xdr:nvSpPr>
        <xdr:cNvPr id="104" name="AutoShape 3">
          <a:extLst>
            <a:ext uri="{FF2B5EF4-FFF2-40B4-BE49-F238E27FC236}">
              <a16:creationId xmlns:a16="http://schemas.microsoft.com/office/drawing/2014/main" id="{759CA133-48F3-40BF-9EF3-DD4C6AB44AA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1080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122</xdr:row>
      <xdr:rowOff>0</xdr:rowOff>
    </xdr:from>
    <xdr:ext cx="304800" cy="304800"/>
    <xdr:sp macro="" textlink="">
      <xdr:nvSpPr>
        <xdr:cNvPr id="105" name="AutoShape 3">
          <a:extLst>
            <a:ext uri="{FF2B5EF4-FFF2-40B4-BE49-F238E27FC236}">
              <a16:creationId xmlns:a16="http://schemas.microsoft.com/office/drawing/2014/main" id="{9D4BBF3E-5149-4F82-B94E-58025647656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138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123</xdr:row>
      <xdr:rowOff>0</xdr:rowOff>
    </xdr:from>
    <xdr:ext cx="304800" cy="304800"/>
    <xdr:sp macro="" textlink="">
      <xdr:nvSpPr>
        <xdr:cNvPr id="106" name="AutoShape 3">
          <a:extLst>
            <a:ext uri="{FF2B5EF4-FFF2-40B4-BE49-F238E27FC236}">
              <a16:creationId xmlns:a16="http://schemas.microsoft.com/office/drawing/2014/main" id="{8773CCE6-5B9B-45D3-8707-07DAFFB042F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1689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124</xdr:row>
      <xdr:rowOff>0</xdr:rowOff>
    </xdr:from>
    <xdr:ext cx="304800" cy="304800"/>
    <xdr:sp macro="" textlink="">
      <xdr:nvSpPr>
        <xdr:cNvPr id="107" name="AutoShape 3">
          <a:extLst>
            <a:ext uri="{FF2B5EF4-FFF2-40B4-BE49-F238E27FC236}">
              <a16:creationId xmlns:a16="http://schemas.microsoft.com/office/drawing/2014/main" id="{9DD044C6-A789-4EE6-88C0-AAE1B562AD7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1994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125</xdr:row>
      <xdr:rowOff>0</xdr:rowOff>
    </xdr:from>
    <xdr:ext cx="304800" cy="304800"/>
    <xdr:sp macro="" textlink="">
      <xdr:nvSpPr>
        <xdr:cNvPr id="108" name="AutoShape 3">
          <a:extLst>
            <a:ext uri="{FF2B5EF4-FFF2-40B4-BE49-F238E27FC236}">
              <a16:creationId xmlns:a16="http://schemas.microsoft.com/office/drawing/2014/main" id="{6EE67DD7-BBDB-46D3-8C83-6E3098070F2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2299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126</xdr:row>
      <xdr:rowOff>0</xdr:rowOff>
    </xdr:from>
    <xdr:ext cx="304800" cy="304800"/>
    <xdr:sp macro="" textlink="">
      <xdr:nvSpPr>
        <xdr:cNvPr id="109" name="AutoShape 3">
          <a:extLst>
            <a:ext uri="{FF2B5EF4-FFF2-40B4-BE49-F238E27FC236}">
              <a16:creationId xmlns:a16="http://schemas.microsoft.com/office/drawing/2014/main" id="{2754BB23-01B2-4F46-9E9A-CAE49B3DAE5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2604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127</xdr:row>
      <xdr:rowOff>0</xdr:rowOff>
    </xdr:from>
    <xdr:ext cx="304800" cy="304800"/>
    <xdr:sp macro="" textlink="">
      <xdr:nvSpPr>
        <xdr:cNvPr id="110" name="AutoShape 3">
          <a:extLst>
            <a:ext uri="{FF2B5EF4-FFF2-40B4-BE49-F238E27FC236}">
              <a16:creationId xmlns:a16="http://schemas.microsoft.com/office/drawing/2014/main" id="{34FCF4F4-5061-4E95-9112-9FA5AB9FA2D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2908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128</xdr:row>
      <xdr:rowOff>0</xdr:rowOff>
    </xdr:from>
    <xdr:ext cx="304800" cy="304800"/>
    <xdr:sp macro="" textlink="">
      <xdr:nvSpPr>
        <xdr:cNvPr id="111" name="AutoShape 3">
          <a:extLst>
            <a:ext uri="{FF2B5EF4-FFF2-40B4-BE49-F238E27FC236}">
              <a16:creationId xmlns:a16="http://schemas.microsoft.com/office/drawing/2014/main" id="{86616196-A6AE-4276-9475-E257E889C11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3213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129</xdr:row>
      <xdr:rowOff>0</xdr:rowOff>
    </xdr:from>
    <xdr:ext cx="304800" cy="304800"/>
    <xdr:sp macro="" textlink="">
      <xdr:nvSpPr>
        <xdr:cNvPr id="112" name="AutoShape 3">
          <a:extLst>
            <a:ext uri="{FF2B5EF4-FFF2-40B4-BE49-F238E27FC236}">
              <a16:creationId xmlns:a16="http://schemas.microsoft.com/office/drawing/2014/main" id="{A5EEE9AD-6D69-4AEB-9D3F-9FCC2CC8F3B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3518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130</xdr:row>
      <xdr:rowOff>0</xdr:rowOff>
    </xdr:from>
    <xdr:ext cx="304800" cy="304800"/>
    <xdr:sp macro="" textlink="">
      <xdr:nvSpPr>
        <xdr:cNvPr id="113" name="AutoShape 3">
          <a:extLst>
            <a:ext uri="{FF2B5EF4-FFF2-40B4-BE49-F238E27FC236}">
              <a16:creationId xmlns:a16="http://schemas.microsoft.com/office/drawing/2014/main" id="{66109DC8-1023-4626-89BB-63151CA9FF1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382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131</xdr:row>
      <xdr:rowOff>0</xdr:rowOff>
    </xdr:from>
    <xdr:ext cx="304800" cy="304800"/>
    <xdr:sp macro="" textlink="">
      <xdr:nvSpPr>
        <xdr:cNvPr id="114" name="AutoShape 3">
          <a:extLst>
            <a:ext uri="{FF2B5EF4-FFF2-40B4-BE49-F238E27FC236}">
              <a16:creationId xmlns:a16="http://schemas.microsoft.com/office/drawing/2014/main" id="{0BA2B001-BF10-431A-815C-BFD1D9A0E53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4128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132</xdr:row>
      <xdr:rowOff>0</xdr:rowOff>
    </xdr:from>
    <xdr:ext cx="304800" cy="304800"/>
    <xdr:sp macro="" textlink="">
      <xdr:nvSpPr>
        <xdr:cNvPr id="115" name="AutoShape 3">
          <a:extLst>
            <a:ext uri="{FF2B5EF4-FFF2-40B4-BE49-F238E27FC236}">
              <a16:creationId xmlns:a16="http://schemas.microsoft.com/office/drawing/2014/main" id="{D777E719-0764-4469-90B7-C3344F0E578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443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133</xdr:row>
      <xdr:rowOff>0</xdr:rowOff>
    </xdr:from>
    <xdr:ext cx="304800" cy="304800"/>
    <xdr:sp macro="" textlink="">
      <xdr:nvSpPr>
        <xdr:cNvPr id="116" name="AutoShape 3">
          <a:extLst>
            <a:ext uri="{FF2B5EF4-FFF2-40B4-BE49-F238E27FC236}">
              <a16:creationId xmlns:a16="http://schemas.microsoft.com/office/drawing/2014/main" id="{007A3BC3-04E1-4C4A-9EAD-D897387EDBC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4737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134</xdr:row>
      <xdr:rowOff>0</xdr:rowOff>
    </xdr:from>
    <xdr:ext cx="304800" cy="304800"/>
    <xdr:sp macro="" textlink="">
      <xdr:nvSpPr>
        <xdr:cNvPr id="117" name="AutoShape 3">
          <a:extLst>
            <a:ext uri="{FF2B5EF4-FFF2-40B4-BE49-F238E27FC236}">
              <a16:creationId xmlns:a16="http://schemas.microsoft.com/office/drawing/2014/main" id="{3BA5D941-8CB9-4ED6-9228-D19CE0506AD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5042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135</xdr:row>
      <xdr:rowOff>0</xdr:rowOff>
    </xdr:from>
    <xdr:ext cx="304800" cy="304800"/>
    <xdr:sp macro="" textlink="">
      <xdr:nvSpPr>
        <xdr:cNvPr id="118" name="AutoShape 3">
          <a:extLst>
            <a:ext uri="{FF2B5EF4-FFF2-40B4-BE49-F238E27FC236}">
              <a16:creationId xmlns:a16="http://schemas.microsoft.com/office/drawing/2014/main" id="{2CFFEDE9-0ACD-44BE-B846-C490C525642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5347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136</xdr:row>
      <xdr:rowOff>0</xdr:rowOff>
    </xdr:from>
    <xdr:ext cx="304800" cy="304800"/>
    <xdr:sp macro="" textlink="">
      <xdr:nvSpPr>
        <xdr:cNvPr id="119" name="AutoShape 3">
          <a:extLst>
            <a:ext uri="{FF2B5EF4-FFF2-40B4-BE49-F238E27FC236}">
              <a16:creationId xmlns:a16="http://schemas.microsoft.com/office/drawing/2014/main" id="{E6BF368D-857F-4AB6-9893-C24A78DFEA2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5652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137</xdr:row>
      <xdr:rowOff>0</xdr:rowOff>
    </xdr:from>
    <xdr:ext cx="304800" cy="304800"/>
    <xdr:sp macro="" textlink="">
      <xdr:nvSpPr>
        <xdr:cNvPr id="120" name="AutoShape 3">
          <a:extLst>
            <a:ext uri="{FF2B5EF4-FFF2-40B4-BE49-F238E27FC236}">
              <a16:creationId xmlns:a16="http://schemas.microsoft.com/office/drawing/2014/main" id="{C53AB125-E692-413F-AA89-D95C15BF421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5956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138</xdr:row>
      <xdr:rowOff>0</xdr:rowOff>
    </xdr:from>
    <xdr:ext cx="304800" cy="304800"/>
    <xdr:sp macro="" textlink="">
      <xdr:nvSpPr>
        <xdr:cNvPr id="121" name="AutoShape 3">
          <a:extLst>
            <a:ext uri="{FF2B5EF4-FFF2-40B4-BE49-F238E27FC236}">
              <a16:creationId xmlns:a16="http://schemas.microsoft.com/office/drawing/2014/main" id="{60F6A029-115B-4A33-8A6C-3DA847D4694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626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139</xdr:row>
      <xdr:rowOff>0</xdr:rowOff>
    </xdr:from>
    <xdr:ext cx="304800" cy="304800"/>
    <xdr:sp macro="" textlink="">
      <xdr:nvSpPr>
        <xdr:cNvPr id="122" name="AutoShape 3">
          <a:extLst>
            <a:ext uri="{FF2B5EF4-FFF2-40B4-BE49-F238E27FC236}">
              <a16:creationId xmlns:a16="http://schemas.microsoft.com/office/drawing/2014/main" id="{C22D084A-0C4D-4B11-8550-81E630E3453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6566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140</xdr:row>
      <xdr:rowOff>0</xdr:rowOff>
    </xdr:from>
    <xdr:ext cx="304800" cy="304800"/>
    <xdr:sp macro="" textlink="">
      <xdr:nvSpPr>
        <xdr:cNvPr id="123" name="AutoShape 3">
          <a:extLst>
            <a:ext uri="{FF2B5EF4-FFF2-40B4-BE49-F238E27FC236}">
              <a16:creationId xmlns:a16="http://schemas.microsoft.com/office/drawing/2014/main" id="{85232A43-1C99-4B6F-86B5-A04E2345507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6871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141</xdr:row>
      <xdr:rowOff>0</xdr:rowOff>
    </xdr:from>
    <xdr:ext cx="304800" cy="304800"/>
    <xdr:sp macro="" textlink="">
      <xdr:nvSpPr>
        <xdr:cNvPr id="124" name="AutoShape 3">
          <a:extLst>
            <a:ext uri="{FF2B5EF4-FFF2-40B4-BE49-F238E27FC236}">
              <a16:creationId xmlns:a16="http://schemas.microsoft.com/office/drawing/2014/main" id="{A1847C36-7046-4C02-819F-87D714B0D93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7176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142</xdr:row>
      <xdr:rowOff>0</xdr:rowOff>
    </xdr:from>
    <xdr:ext cx="304800" cy="304800"/>
    <xdr:sp macro="" textlink="">
      <xdr:nvSpPr>
        <xdr:cNvPr id="125" name="AutoShape 3">
          <a:extLst>
            <a:ext uri="{FF2B5EF4-FFF2-40B4-BE49-F238E27FC236}">
              <a16:creationId xmlns:a16="http://schemas.microsoft.com/office/drawing/2014/main" id="{A1660B67-8170-4EB9-800D-A5B157FB710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7480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143</xdr:row>
      <xdr:rowOff>0</xdr:rowOff>
    </xdr:from>
    <xdr:ext cx="304800" cy="304800"/>
    <xdr:sp macro="" textlink="">
      <xdr:nvSpPr>
        <xdr:cNvPr id="126" name="AutoShape 3">
          <a:extLst>
            <a:ext uri="{FF2B5EF4-FFF2-40B4-BE49-F238E27FC236}">
              <a16:creationId xmlns:a16="http://schemas.microsoft.com/office/drawing/2014/main" id="{D8431215-4733-4F60-AAEA-16F2324893B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7785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144</xdr:row>
      <xdr:rowOff>0</xdr:rowOff>
    </xdr:from>
    <xdr:ext cx="304800" cy="304800"/>
    <xdr:sp macro="" textlink="">
      <xdr:nvSpPr>
        <xdr:cNvPr id="127" name="AutoShape 3">
          <a:extLst>
            <a:ext uri="{FF2B5EF4-FFF2-40B4-BE49-F238E27FC236}">
              <a16:creationId xmlns:a16="http://schemas.microsoft.com/office/drawing/2014/main" id="{1AE64BAF-6045-4297-88DC-CA9BDF8FAB6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8090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145</xdr:row>
      <xdr:rowOff>0</xdr:rowOff>
    </xdr:from>
    <xdr:ext cx="304800" cy="304800"/>
    <xdr:sp macro="" textlink="">
      <xdr:nvSpPr>
        <xdr:cNvPr id="128" name="AutoShape 3">
          <a:extLst>
            <a:ext uri="{FF2B5EF4-FFF2-40B4-BE49-F238E27FC236}">
              <a16:creationId xmlns:a16="http://schemas.microsoft.com/office/drawing/2014/main" id="{DDC842B7-F7B0-4251-A346-54D8AFEC240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8395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146</xdr:row>
      <xdr:rowOff>0</xdr:rowOff>
    </xdr:from>
    <xdr:ext cx="304800" cy="304800"/>
    <xdr:sp macro="" textlink="">
      <xdr:nvSpPr>
        <xdr:cNvPr id="129" name="AutoShape 3">
          <a:extLst>
            <a:ext uri="{FF2B5EF4-FFF2-40B4-BE49-F238E27FC236}">
              <a16:creationId xmlns:a16="http://schemas.microsoft.com/office/drawing/2014/main" id="{EA84E52A-4A9E-46EF-8761-575DFAD738E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8700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147</xdr:row>
      <xdr:rowOff>0</xdr:rowOff>
    </xdr:from>
    <xdr:ext cx="304800" cy="304800"/>
    <xdr:sp macro="" textlink="">
      <xdr:nvSpPr>
        <xdr:cNvPr id="130" name="AutoShape 3">
          <a:extLst>
            <a:ext uri="{FF2B5EF4-FFF2-40B4-BE49-F238E27FC236}">
              <a16:creationId xmlns:a16="http://schemas.microsoft.com/office/drawing/2014/main" id="{D4E9C80D-6594-4BF4-AE1D-865B70459EE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900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148</xdr:row>
      <xdr:rowOff>0</xdr:rowOff>
    </xdr:from>
    <xdr:ext cx="304800" cy="304800"/>
    <xdr:sp macro="" textlink="">
      <xdr:nvSpPr>
        <xdr:cNvPr id="133" name="AutoShape 3">
          <a:extLst>
            <a:ext uri="{FF2B5EF4-FFF2-40B4-BE49-F238E27FC236}">
              <a16:creationId xmlns:a16="http://schemas.microsoft.com/office/drawing/2014/main" id="{F0995BF3-32B8-4B80-9FFE-706038F9F08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9309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149</xdr:row>
      <xdr:rowOff>0</xdr:rowOff>
    </xdr:from>
    <xdr:ext cx="304800" cy="304800"/>
    <xdr:sp macro="" textlink="">
      <xdr:nvSpPr>
        <xdr:cNvPr id="134" name="AutoShape 3">
          <a:extLst>
            <a:ext uri="{FF2B5EF4-FFF2-40B4-BE49-F238E27FC236}">
              <a16:creationId xmlns:a16="http://schemas.microsoft.com/office/drawing/2014/main" id="{BB8FB599-C96E-4924-A2CD-DB618148E6C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39681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150</xdr:row>
      <xdr:rowOff>0</xdr:rowOff>
    </xdr:from>
    <xdr:ext cx="304800" cy="304800"/>
    <xdr:sp macro="" textlink="">
      <xdr:nvSpPr>
        <xdr:cNvPr id="135" name="AutoShape 3">
          <a:extLst>
            <a:ext uri="{FF2B5EF4-FFF2-40B4-BE49-F238E27FC236}">
              <a16:creationId xmlns:a16="http://schemas.microsoft.com/office/drawing/2014/main" id="{583D346A-2978-4128-A38A-A5C109FA917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0062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151</xdr:row>
      <xdr:rowOff>0</xdr:rowOff>
    </xdr:from>
    <xdr:ext cx="304800" cy="304800"/>
    <xdr:sp macro="" textlink="">
      <xdr:nvSpPr>
        <xdr:cNvPr id="136" name="AutoShape 3">
          <a:extLst>
            <a:ext uri="{FF2B5EF4-FFF2-40B4-BE49-F238E27FC236}">
              <a16:creationId xmlns:a16="http://schemas.microsoft.com/office/drawing/2014/main" id="{4C3EE40F-FB09-431F-9E53-931494513EA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032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152</xdr:row>
      <xdr:rowOff>0</xdr:rowOff>
    </xdr:from>
    <xdr:ext cx="304800" cy="304800"/>
    <xdr:sp macro="" textlink="">
      <xdr:nvSpPr>
        <xdr:cNvPr id="137" name="AutoShape 3">
          <a:extLst>
            <a:ext uri="{FF2B5EF4-FFF2-40B4-BE49-F238E27FC236}">
              <a16:creationId xmlns:a16="http://schemas.microsoft.com/office/drawing/2014/main" id="{7EACE111-22B2-42F1-A8FA-502385B3F03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0595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153</xdr:row>
      <xdr:rowOff>0</xdr:rowOff>
    </xdr:from>
    <xdr:ext cx="304800" cy="304800"/>
    <xdr:sp macro="" textlink="">
      <xdr:nvSpPr>
        <xdr:cNvPr id="138" name="AutoShape 3">
          <a:extLst>
            <a:ext uri="{FF2B5EF4-FFF2-40B4-BE49-F238E27FC236}">
              <a16:creationId xmlns:a16="http://schemas.microsoft.com/office/drawing/2014/main" id="{74EEFDD2-A53C-4C28-A83B-2457507306A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0862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154</xdr:row>
      <xdr:rowOff>0</xdr:rowOff>
    </xdr:from>
    <xdr:ext cx="304800" cy="304800"/>
    <xdr:sp macro="" textlink="">
      <xdr:nvSpPr>
        <xdr:cNvPr id="139" name="AutoShape 3">
          <a:extLst>
            <a:ext uri="{FF2B5EF4-FFF2-40B4-BE49-F238E27FC236}">
              <a16:creationId xmlns:a16="http://schemas.microsoft.com/office/drawing/2014/main" id="{F242B0FA-5BA2-4BAD-9D10-21EE006D73E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1128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155</xdr:row>
      <xdr:rowOff>0</xdr:rowOff>
    </xdr:from>
    <xdr:ext cx="304800" cy="304800"/>
    <xdr:sp macro="" textlink="">
      <xdr:nvSpPr>
        <xdr:cNvPr id="140" name="AutoShape 3">
          <a:extLst>
            <a:ext uri="{FF2B5EF4-FFF2-40B4-BE49-F238E27FC236}">
              <a16:creationId xmlns:a16="http://schemas.microsoft.com/office/drawing/2014/main" id="{06E121CB-EA0A-4959-9F0D-5FC35B58B37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1395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156</xdr:row>
      <xdr:rowOff>0</xdr:rowOff>
    </xdr:from>
    <xdr:ext cx="304800" cy="304800"/>
    <xdr:sp macro="" textlink="">
      <xdr:nvSpPr>
        <xdr:cNvPr id="141" name="AutoShape 3">
          <a:extLst>
            <a:ext uri="{FF2B5EF4-FFF2-40B4-BE49-F238E27FC236}">
              <a16:creationId xmlns:a16="http://schemas.microsoft.com/office/drawing/2014/main" id="{A279868C-2403-47C5-B7A5-A6687CAB48C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1662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157</xdr:row>
      <xdr:rowOff>0</xdr:rowOff>
    </xdr:from>
    <xdr:ext cx="304800" cy="304800"/>
    <xdr:sp macro="" textlink="">
      <xdr:nvSpPr>
        <xdr:cNvPr id="142" name="AutoShape 3">
          <a:extLst>
            <a:ext uri="{FF2B5EF4-FFF2-40B4-BE49-F238E27FC236}">
              <a16:creationId xmlns:a16="http://schemas.microsoft.com/office/drawing/2014/main" id="{C01A118A-72DA-4346-B97B-F245F88B453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192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158</xdr:row>
      <xdr:rowOff>0</xdr:rowOff>
    </xdr:from>
    <xdr:ext cx="304800" cy="304800"/>
    <xdr:sp macro="" textlink="">
      <xdr:nvSpPr>
        <xdr:cNvPr id="143" name="AutoShape 3">
          <a:extLst>
            <a:ext uri="{FF2B5EF4-FFF2-40B4-BE49-F238E27FC236}">
              <a16:creationId xmlns:a16="http://schemas.microsoft.com/office/drawing/2014/main" id="{7D5CC33C-B42D-488B-8FD1-63F419518FE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2195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159</xdr:row>
      <xdr:rowOff>0</xdr:rowOff>
    </xdr:from>
    <xdr:ext cx="304800" cy="304800"/>
    <xdr:sp macro="" textlink="">
      <xdr:nvSpPr>
        <xdr:cNvPr id="144" name="AutoShape 3">
          <a:extLst>
            <a:ext uri="{FF2B5EF4-FFF2-40B4-BE49-F238E27FC236}">
              <a16:creationId xmlns:a16="http://schemas.microsoft.com/office/drawing/2014/main" id="{1E75D68A-3302-4E67-B6AB-1C876CC044D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2462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160</xdr:row>
      <xdr:rowOff>0</xdr:rowOff>
    </xdr:from>
    <xdr:ext cx="304800" cy="304800"/>
    <xdr:sp macro="" textlink="">
      <xdr:nvSpPr>
        <xdr:cNvPr id="145" name="AutoShape 3">
          <a:extLst>
            <a:ext uri="{FF2B5EF4-FFF2-40B4-BE49-F238E27FC236}">
              <a16:creationId xmlns:a16="http://schemas.microsoft.com/office/drawing/2014/main" id="{3819FA28-D592-49CB-B62A-290E20F742A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2729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161</xdr:row>
      <xdr:rowOff>0</xdr:rowOff>
    </xdr:from>
    <xdr:ext cx="304800" cy="304800"/>
    <xdr:sp macro="" textlink="">
      <xdr:nvSpPr>
        <xdr:cNvPr id="146" name="AutoShape 3">
          <a:extLst>
            <a:ext uri="{FF2B5EF4-FFF2-40B4-BE49-F238E27FC236}">
              <a16:creationId xmlns:a16="http://schemas.microsoft.com/office/drawing/2014/main" id="{C677DE65-088D-4D72-850A-37506EEAA07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2995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162</xdr:row>
      <xdr:rowOff>0</xdr:rowOff>
    </xdr:from>
    <xdr:ext cx="304800" cy="304800"/>
    <xdr:sp macro="" textlink="">
      <xdr:nvSpPr>
        <xdr:cNvPr id="147" name="AutoShape 3">
          <a:extLst>
            <a:ext uri="{FF2B5EF4-FFF2-40B4-BE49-F238E27FC236}">
              <a16:creationId xmlns:a16="http://schemas.microsoft.com/office/drawing/2014/main" id="{055DA723-EC9C-47D0-8512-82C4F77B165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3262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163</xdr:row>
      <xdr:rowOff>0</xdr:rowOff>
    </xdr:from>
    <xdr:ext cx="304800" cy="304800"/>
    <xdr:sp macro="" textlink="">
      <xdr:nvSpPr>
        <xdr:cNvPr id="148" name="AutoShape 3">
          <a:extLst>
            <a:ext uri="{FF2B5EF4-FFF2-40B4-BE49-F238E27FC236}">
              <a16:creationId xmlns:a16="http://schemas.microsoft.com/office/drawing/2014/main" id="{EE1707CE-C116-4301-84EB-AAF431CE99C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3529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164</xdr:row>
      <xdr:rowOff>0</xdr:rowOff>
    </xdr:from>
    <xdr:ext cx="304800" cy="304800"/>
    <xdr:sp macro="" textlink="">
      <xdr:nvSpPr>
        <xdr:cNvPr id="149" name="AutoShape 3">
          <a:extLst>
            <a:ext uri="{FF2B5EF4-FFF2-40B4-BE49-F238E27FC236}">
              <a16:creationId xmlns:a16="http://schemas.microsoft.com/office/drawing/2014/main" id="{79DC72BA-CE93-467D-B70E-A59A35C85CB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3795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165</xdr:row>
      <xdr:rowOff>0</xdr:rowOff>
    </xdr:from>
    <xdr:ext cx="304800" cy="304800"/>
    <xdr:sp macro="" textlink="">
      <xdr:nvSpPr>
        <xdr:cNvPr id="150" name="AutoShape 3">
          <a:extLst>
            <a:ext uri="{FF2B5EF4-FFF2-40B4-BE49-F238E27FC236}">
              <a16:creationId xmlns:a16="http://schemas.microsoft.com/office/drawing/2014/main" id="{A06CFD26-13F2-49A1-B857-6B8CE89BD16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406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166</xdr:row>
      <xdr:rowOff>0</xdr:rowOff>
    </xdr:from>
    <xdr:ext cx="304800" cy="304800"/>
    <xdr:sp macro="" textlink="">
      <xdr:nvSpPr>
        <xdr:cNvPr id="151" name="AutoShape 3">
          <a:extLst>
            <a:ext uri="{FF2B5EF4-FFF2-40B4-BE49-F238E27FC236}">
              <a16:creationId xmlns:a16="http://schemas.microsoft.com/office/drawing/2014/main" id="{E95E5EE5-E765-4F30-90F3-939C7AD29E4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4329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152" name="AutoShape 3">
          <a:extLst>
            <a:ext uri="{FF2B5EF4-FFF2-40B4-BE49-F238E27FC236}">
              <a16:creationId xmlns:a16="http://schemas.microsoft.com/office/drawing/2014/main" id="{F87D7DB0-A703-41AF-B227-48C50818212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459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168</xdr:row>
      <xdr:rowOff>0</xdr:rowOff>
    </xdr:from>
    <xdr:ext cx="304800" cy="304800"/>
    <xdr:sp macro="" textlink="">
      <xdr:nvSpPr>
        <xdr:cNvPr id="153" name="AutoShape 3">
          <a:extLst>
            <a:ext uri="{FF2B5EF4-FFF2-40B4-BE49-F238E27FC236}">
              <a16:creationId xmlns:a16="http://schemas.microsoft.com/office/drawing/2014/main" id="{14ABBC8F-F287-4CE9-B52B-2C1AFEE80B3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4862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154" name="AutoShape 3">
          <a:extLst>
            <a:ext uri="{FF2B5EF4-FFF2-40B4-BE49-F238E27FC236}">
              <a16:creationId xmlns:a16="http://schemas.microsoft.com/office/drawing/2014/main" id="{76C5B8DF-5C57-4027-98FC-1C96D81E36E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5129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155" name="AutoShape 3">
          <a:extLst>
            <a:ext uri="{FF2B5EF4-FFF2-40B4-BE49-F238E27FC236}">
              <a16:creationId xmlns:a16="http://schemas.microsoft.com/office/drawing/2014/main" id="{5D96389A-B3AB-4C86-80F8-AE4CCBFF13F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5396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156" name="AutoShape 3">
          <a:extLst>
            <a:ext uri="{FF2B5EF4-FFF2-40B4-BE49-F238E27FC236}">
              <a16:creationId xmlns:a16="http://schemas.microsoft.com/office/drawing/2014/main" id="{2ACEF04F-C09B-4EDF-B4DD-87DE9C5F325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566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157" name="AutoShape 3">
          <a:extLst>
            <a:ext uri="{FF2B5EF4-FFF2-40B4-BE49-F238E27FC236}">
              <a16:creationId xmlns:a16="http://schemas.microsoft.com/office/drawing/2014/main" id="{41539C4F-8A78-4CC8-804F-3AB97AEEF50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592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173</xdr:row>
      <xdr:rowOff>0</xdr:rowOff>
    </xdr:from>
    <xdr:ext cx="304800" cy="304800"/>
    <xdr:sp macro="" textlink="">
      <xdr:nvSpPr>
        <xdr:cNvPr id="158" name="AutoShape 3">
          <a:extLst>
            <a:ext uri="{FF2B5EF4-FFF2-40B4-BE49-F238E27FC236}">
              <a16:creationId xmlns:a16="http://schemas.microsoft.com/office/drawing/2014/main" id="{0C830D02-E4A0-4FE3-A2A3-4353C66D561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6196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159" name="AutoShape 3">
          <a:extLst>
            <a:ext uri="{FF2B5EF4-FFF2-40B4-BE49-F238E27FC236}">
              <a16:creationId xmlns:a16="http://schemas.microsoft.com/office/drawing/2014/main" id="{850CBDD4-0C12-43A4-8BD7-EAE4D1FBBC7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6462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160" name="AutoShape 3">
          <a:extLst>
            <a:ext uri="{FF2B5EF4-FFF2-40B4-BE49-F238E27FC236}">
              <a16:creationId xmlns:a16="http://schemas.microsoft.com/office/drawing/2014/main" id="{1BB84A56-19BC-4E64-82E2-64957DB5F7C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6729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161" name="AutoShape 3">
          <a:extLst>
            <a:ext uri="{FF2B5EF4-FFF2-40B4-BE49-F238E27FC236}">
              <a16:creationId xmlns:a16="http://schemas.microsoft.com/office/drawing/2014/main" id="{F7D0B874-FFCE-4873-A9F3-9E9B3F2D1AF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6996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162" name="AutoShape 3">
          <a:extLst>
            <a:ext uri="{FF2B5EF4-FFF2-40B4-BE49-F238E27FC236}">
              <a16:creationId xmlns:a16="http://schemas.microsoft.com/office/drawing/2014/main" id="{A5C95AE9-4828-4ACC-92CF-94927F47FB4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7263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163" name="AutoShape 3">
          <a:extLst>
            <a:ext uri="{FF2B5EF4-FFF2-40B4-BE49-F238E27FC236}">
              <a16:creationId xmlns:a16="http://schemas.microsoft.com/office/drawing/2014/main" id="{3280D73E-728F-4320-9F4F-212A94E6EA4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7529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164" name="AutoShape 3">
          <a:extLst>
            <a:ext uri="{FF2B5EF4-FFF2-40B4-BE49-F238E27FC236}">
              <a16:creationId xmlns:a16="http://schemas.microsoft.com/office/drawing/2014/main" id="{B3F18122-4FF1-4DB3-8B69-8A0C1C999E2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7796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165" name="AutoShape 3">
          <a:extLst>
            <a:ext uri="{FF2B5EF4-FFF2-40B4-BE49-F238E27FC236}">
              <a16:creationId xmlns:a16="http://schemas.microsoft.com/office/drawing/2014/main" id="{6218D42B-FA64-4B9A-8688-D78793D6511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8063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166" name="AutoShape 3">
          <a:extLst>
            <a:ext uri="{FF2B5EF4-FFF2-40B4-BE49-F238E27FC236}">
              <a16:creationId xmlns:a16="http://schemas.microsoft.com/office/drawing/2014/main" id="{F1E1A41B-B139-43E6-B1D0-3A941DB2755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8329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167" name="AutoShape 3">
          <a:extLst>
            <a:ext uri="{FF2B5EF4-FFF2-40B4-BE49-F238E27FC236}">
              <a16:creationId xmlns:a16="http://schemas.microsoft.com/office/drawing/2014/main" id="{D54B55D1-7681-4D20-A4B2-4A59EE48617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8596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168" name="AutoShape 3">
          <a:extLst>
            <a:ext uri="{FF2B5EF4-FFF2-40B4-BE49-F238E27FC236}">
              <a16:creationId xmlns:a16="http://schemas.microsoft.com/office/drawing/2014/main" id="{F9AAE903-B953-4873-9423-333D4DF1216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8863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169" name="AutoShape 3">
          <a:extLst>
            <a:ext uri="{FF2B5EF4-FFF2-40B4-BE49-F238E27FC236}">
              <a16:creationId xmlns:a16="http://schemas.microsoft.com/office/drawing/2014/main" id="{89E5CBAD-3DF4-49D4-BD26-DAB72381A94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9129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170" name="AutoShape 3">
          <a:extLst>
            <a:ext uri="{FF2B5EF4-FFF2-40B4-BE49-F238E27FC236}">
              <a16:creationId xmlns:a16="http://schemas.microsoft.com/office/drawing/2014/main" id="{B2CE0676-7054-428C-8661-948AA539BCC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9396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171" name="AutoShape 3">
          <a:extLst>
            <a:ext uri="{FF2B5EF4-FFF2-40B4-BE49-F238E27FC236}">
              <a16:creationId xmlns:a16="http://schemas.microsoft.com/office/drawing/2014/main" id="{7F187104-DCD3-4A90-BC42-CE074F55DEF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9663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172" name="AutoShape 3">
          <a:extLst>
            <a:ext uri="{FF2B5EF4-FFF2-40B4-BE49-F238E27FC236}">
              <a16:creationId xmlns:a16="http://schemas.microsoft.com/office/drawing/2014/main" id="{DA4C06B7-9420-4BEF-80AA-35B66AE659B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49930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173" name="AutoShape 3">
          <a:extLst>
            <a:ext uri="{FF2B5EF4-FFF2-40B4-BE49-F238E27FC236}">
              <a16:creationId xmlns:a16="http://schemas.microsoft.com/office/drawing/2014/main" id="{6F52DA3F-D1D0-4715-A19F-0EE27FB549E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0196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174" name="AutoShape 3">
          <a:extLst>
            <a:ext uri="{FF2B5EF4-FFF2-40B4-BE49-F238E27FC236}">
              <a16:creationId xmlns:a16="http://schemas.microsoft.com/office/drawing/2014/main" id="{3D90478B-1814-4166-B971-3B5C9CB2A5F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0463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175" name="AutoShape 3">
          <a:extLst>
            <a:ext uri="{FF2B5EF4-FFF2-40B4-BE49-F238E27FC236}">
              <a16:creationId xmlns:a16="http://schemas.microsoft.com/office/drawing/2014/main" id="{7D9CE9D7-4DE1-4AAD-B322-78A02566633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0730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176" name="AutoShape 3">
          <a:extLst>
            <a:ext uri="{FF2B5EF4-FFF2-40B4-BE49-F238E27FC236}">
              <a16:creationId xmlns:a16="http://schemas.microsoft.com/office/drawing/2014/main" id="{0F26BCD5-FF02-47B1-9A28-D3EF6384854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0996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177" name="AutoShape 3">
          <a:extLst>
            <a:ext uri="{FF2B5EF4-FFF2-40B4-BE49-F238E27FC236}">
              <a16:creationId xmlns:a16="http://schemas.microsoft.com/office/drawing/2014/main" id="{DCDD1A45-129F-4985-B88F-810F27662A6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1263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180" name="AutoShape 3">
          <a:extLst>
            <a:ext uri="{FF2B5EF4-FFF2-40B4-BE49-F238E27FC236}">
              <a16:creationId xmlns:a16="http://schemas.microsoft.com/office/drawing/2014/main" id="{00524E93-2452-4A97-8A04-4220C177AB2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1263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181" name="AutoShape 3">
          <a:extLst>
            <a:ext uri="{FF2B5EF4-FFF2-40B4-BE49-F238E27FC236}">
              <a16:creationId xmlns:a16="http://schemas.microsoft.com/office/drawing/2014/main" id="{F869A19F-7B6E-4330-ACED-18C13E683E5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15302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182" name="AutoShape 3">
          <a:extLst>
            <a:ext uri="{FF2B5EF4-FFF2-40B4-BE49-F238E27FC236}">
              <a16:creationId xmlns:a16="http://schemas.microsoft.com/office/drawing/2014/main" id="{A152360C-DF90-4606-99D5-E3004F9448F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1873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183" name="AutoShape 3">
          <a:extLst>
            <a:ext uri="{FF2B5EF4-FFF2-40B4-BE49-F238E27FC236}">
              <a16:creationId xmlns:a16="http://schemas.microsoft.com/office/drawing/2014/main" id="{C08205A9-4632-4E53-BFD8-80A09DE4278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1873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184" name="AutoShape 3">
          <a:extLst>
            <a:ext uri="{FF2B5EF4-FFF2-40B4-BE49-F238E27FC236}">
              <a16:creationId xmlns:a16="http://schemas.microsoft.com/office/drawing/2014/main" id="{9757A472-148A-4F46-A533-1E8D5543B0A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254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185" name="AutoShape 3">
          <a:extLst>
            <a:ext uri="{FF2B5EF4-FFF2-40B4-BE49-F238E27FC236}">
              <a16:creationId xmlns:a16="http://schemas.microsoft.com/office/drawing/2014/main" id="{1A9085B6-E809-4B95-ACF6-7D5177FA71D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254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186" name="AutoShape 3">
          <a:extLst>
            <a:ext uri="{FF2B5EF4-FFF2-40B4-BE49-F238E27FC236}">
              <a16:creationId xmlns:a16="http://schemas.microsoft.com/office/drawing/2014/main" id="{34F19F1A-E6DF-4E6E-892D-C567CB1F22B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530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187" name="AutoShape 3">
          <a:extLst>
            <a:ext uri="{FF2B5EF4-FFF2-40B4-BE49-F238E27FC236}">
              <a16:creationId xmlns:a16="http://schemas.microsoft.com/office/drawing/2014/main" id="{09DAC4A2-F7B8-435B-B4AD-C0996DB56D6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530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188" name="AutoShape 3">
          <a:extLst>
            <a:ext uri="{FF2B5EF4-FFF2-40B4-BE49-F238E27FC236}">
              <a16:creationId xmlns:a16="http://schemas.microsoft.com/office/drawing/2014/main" id="{D45E1856-D49D-4EC5-B9A2-163EB05764B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80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189" name="AutoShape 3">
          <a:extLst>
            <a:ext uri="{FF2B5EF4-FFF2-40B4-BE49-F238E27FC236}">
              <a16:creationId xmlns:a16="http://schemas.microsoft.com/office/drawing/2014/main" id="{A86B2DD9-4C2F-485B-BBE5-680C537627C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2806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190" name="AutoShape 3">
          <a:extLst>
            <a:ext uri="{FF2B5EF4-FFF2-40B4-BE49-F238E27FC236}">
              <a16:creationId xmlns:a16="http://schemas.microsoft.com/office/drawing/2014/main" id="{B897D88B-20C0-416B-9857-37A4B3C96C6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082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191" name="AutoShape 3">
          <a:extLst>
            <a:ext uri="{FF2B5EF4-FFF2-40B4-BE49-F238E27FC236}">
              <a16:creationId xmlns:a16="http://schemas.microsoft.com/office/drawing/2014/main" id="{C6F55469-4268-43ED-A17C-A04337634B0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082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192" name="AutoShape 3">
          <a:extLst>
            <a:ext uri="{FF2B5EF4-FFF2-40B4-BE49-F238E27FC236}">
              <a16:creationId xmlns:a16="http://schemas.microsoft.com/office/drawing/2014/main" id="{682C15C5-18F3-4B05-B229-DAB714E5052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35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193" name="AutoShape 3">
          <a:extLst>
            <a:ext uri="{FF2B5EF4-FFF2-40B4-BE49-F238E27FC236}">
              <a16:creationId xmlns:a16="http://schemas.microsoft.com/office/drawing/2014/main" id="{B430D3F1-7477-4685-B010-298CB96B841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35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194" name="AutoShape 3">
          <a:extLst>
            <a:ext uri="{FF2B5EF4-FFF2-40B4-BE49-F238E27FC236}">
              <a16:creationId xmlns:a16="http://schemas.microsoft.com/office/drawing/2014/main" id="{3B4B175C-1FD2-4C34-B0F2-EE29DBEE730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635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195" name="AutoShape 3">
          <a:extLst>
            <a:ext uri="{FF2B5EF4-FFF2-40B4-BE49-F238E27FC236}">
              <a16:creationId xmlns:a16="http://schemas.microsoft.com/office/drawing/2014/main" id="{9A76B2CA-CFE4-417D-A9EA-E1708F9563D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635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196" name="AutoShape 3">
          <a:extLst>
            <a:ext uri="{FF2B5EF4-FFF2-40B4-BE49-F238E27FC236}">
              <a16:creationId xmlns:a16="http://schemas.microsoft.com/office/drawing/2014/main" id="{14786392-4BD2-4730-AF9F-9EB5FD3B668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91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197" name="AutoShape 3">
          <a:extLst>
            <a:ext uri="{FF2B5EF4-FFF2-40B4-BE49-F238E27FC236}">
              <a16:creationId xmlns:a16="http://schemas.microsoft.com/office/drawing/2014/main" id="{9A807BE1-2D53-4B87-AB07-7816B741027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391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198" name="AutoShape 3">
          <a:extLst>
            <a:ext uri="{FF2B5EF4-FFF2-40B4-BE49-F238E27FC236}">
              <a16:creationId xmlns:a16="http://schemas.microsoft.com/office/drawing/2014/main" id="{8B99AC45-69EF-4FF9-A84B-C1110A0CF42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18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199" name="AutoShape 3">
          <a:extLst>
            <a:ext uri="{FF2B5EF4-FFF2-40B4-BE49-F238E27FC236}">
              <a16:creationId xmlns:a16="http://schemas.microsoft.com/office/drawing/2014/main" id="{3F9DD1C2-F3DA-4218-818C-110C87E6E41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1877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200" name="AutoShape 3">
          <a:extLst>
            <a:ext uri="{FF2B5EF4-FFF2-40B4-BE49-F238E27FC236}">
              <a16:creationId xmlns:a16="http://schemas.microsoft.com/office/drawing/2014/main" id="{E95253C4-FA70-49A2-947C-D8A6C6DA3F3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463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201" name="AutoShape 3">
          <a:extLst>
            <a:ext uri="{FF2B5EF4-FFF2-40B4-BE49-F238E27FC236}">
              <a16:creationId xmlns:a16="http://schemas.microsoft.com/office/drawing/2014/main" id="{8B4DC6BA-5387-46BC-819F-1D67411022F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463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202" name="AutoShape 3">
          <a:extLst>
            <a:ext uri="{FF2B5EF4-FFF2-40B4-BE49-F238E27FC236}">
              <a16:creationId xmlns:a16="http://schemas.microsoft.com/office/drawing/2014/main" id="{EFFBC709-FF3D-4B11-A820-251376D4AB4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740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203" name="AutoShape 3">
          <a:extLst>
            <a:ext uri="{FF2B5EF4-FFF2-40B4-BE49-F238E27FC236}">
              <a16:creationId xmlns:a16="http://schemas.microsoft.com/office/drawing/2014/main" id="{32F5B71D-BE7C-4397-A31A-E0C7590453A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4740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204" name="AutoShape 3">
          <a:extLst>
            <a:ext uri="{FF2B5EF4-FFF2-40B4-BE49-F238E27FC236}">
              <a16:creationId xmlns:a16="http://schemas.microsoft.com/office/drawing/2014/main" id="{14FE4B3F-2E03-4199-9890-4167BD755B98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01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205" name="AutoShape 3">
          <a:extLst>
            <a:ext uri="{FF2B5EF4-FFF2-40B4-BE49-F238E27FC236}">
              <a16:creationId xmlns:a16="http://schemas.microsoft.com/office/drawing/2014/main" id="{77020BD8-00E3-4373-86D5-A7CDBC9FBE6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01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206" name="AutoShape 3">
          <a:extLst>
            <a:ext uri="{FF2B5EF4-FFF2-40B4-BE49-F238E27FC236}">
              <a16:creationId xmlns:a16="http://schemas.microsoft.com/office/drawing/2014/main" id="{F310F669-8B58-4199-8A22-58020545D3E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292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207" name="AutoShape 3">
          <a:extLst>
            <a:ext uri="{FF2B5EF4-FFF2-40B4-BE49-F238E27FC236}">
              <a16:creationId xmlns:a16="http://schemas.microsoft.com/office/drawing/2014/main" id="{6995036D-0BB4-4C77-8C66-8E175867B34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292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208" name="AutoShape 3">
          <a:extLst>
            <a:ext uri="{FF2B5EF4-FFF2-40B4-BE49-F238E27FC236}">
              <a16:creationId xmlns:a16="http://schemas.microsoft.com/office/drawing/2014/main" id="{E8A2F9D5-08E5-40A2-BB61-39016704C76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56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209" name="AutoShape 3">
          <a:extLst>
            <a:ext uri="{FF2B5EF4-FFF2-40B4-BE49-F238E27FC236}">
              <a16:creationId xmlns:a16="http://schemas.microsoft.com/office/drawing/2014/main" id="{0A1CCCE0-54C2-4842-8481-32ED5FA6228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56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210" name="AutoShape 3">
          <a:extLst>
            <a:ext uri="{FF2B5EF4-FFF2-40B4-BE49-F238E27FC236}">
              <a16:creationId xmlns:a16="http://schemas.microsoft.com/office/drawing/2014/main" id="{FDB9A2DC-DD1C-4616-B952-A5374BD65D5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845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211" name="AutoShape 3">
          <a:extLst>
            <a:ext uri="{FF2B5EF4-FFF2-40B4-BE49-F238E27FC236}">
              <a16:creationId xmlns:a16="http://schemas.microsoft.com/office/drawing/2014/main" id="{84AB6533-D571-4A78-86A7-652D705499B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5845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212" name="AutoShape 3">
          <a:extLst>
            <a:ext uri="{FF2B5EF4-FFF2-40B4-BE49-F238E27FC236}">
              <a16:creationId xmlns:a16="http://schemas.microsoft.com/office/drawing/2014/main" id="{3ABFBA67-1A99-4FD8-9F21-D4B154270C5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121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213" name="AutoShape 3">
          <a:extLst>
            <a:ext uri="{FF2B5EF4-FFF2-40B4-BE49-F238E27FC236}">
              <a16:creationId xmlns:a16="http://schemas.microsoft.com/office/drawing/2014/main" id="{355F4C07-E6E5-4C39-882B-C28179A8A6E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121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214" name="AutoShape 3">
          <a:extLst>
            <a:ext uri="{FF2B5EF4-FFF2-40B4-BE49-F238E27FC236}">
              <a16:creationId xmlns:a16="http://schemas.microsoft.com/office/drawing/2014/main" id="{75549170-598C-4F73-BC45-BAC92C6EFE0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397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215" name="AutoShape 3">
          <a:extLst>
            <a:ext uri="{FF2B5EF4-FFF2-40B4-BE49-F238E27FC236}">
              <a16:creationId xmlns:a16="http://schemas.microsoft.com/office/drawing/2014/main" id="{A3FB3406-23EB-466C-925F-55BB06ABC0C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397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211</xdr:row>
      <xdr:rowOff>0</xdr:rowOff>
    </xdr:from>
    <xdr:ext cx="304800" cy="304800"/>
    <xdr:sp macro="" textlink="">
      <xdr:nvSpPr>
        <xdr:cNvPr id="216" name="AutoShape 3">
          <a:extLst>
            <a:ext uri="{FF2B5EF4-FFF2-40B4-BE49-F238E27FC236}">
              <a16:creationId xmlns:a16="http://schemas.microsoft.com/office/drawing/2014/main" id="{EB01694F-1A29-46AC-909E-F1AF42445B65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6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211</xdr:row>
      <xdr:rowOff>0</xdr:rowOff>
    </xdr:from>
    <xdr:ext cx="304800" cy="304800"/>
    <xdr:sp macro="" textlink="">
      <xdr:nvSpPr>
        <xdr:cNvPr id="217" name="AutoShape 3">
          <a:extLst>
            <a:ext uri="{FF2B5EF4-FFF2-40B4-BE49-F238E27FC236}">
              <a16:creationId xmlns:a16="http://schemas.microsoft.com/office/drawing/2014/main" id="{D1E952C8-07E1-47DB-8C36-97DC623F30A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6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218" name="AutoShape 3">
          <a:extLst>
            <a:ext uri="{FF2B5EF4-FFF2-40B4-BE49-F238E27FC236}">
              <a16:creationId xmlns:a16="http://schemas.microsoft.com/office/drawing/2014/main" id="{34C880D5-DABD-44B8-8926-0434ACF1B08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6949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220" name="AutoShape 3">
          <a:extLst>
            <a:ext uri="{FF2B5EF4-FFF2-40B4-BE49-F238E27FC236}">
              <a16:creationId xmlns:a16="http://schemas.microsoft.com/office/drawing/2014/main" id="{587A4237-FED2-44BD-8DE8-9BD509E135D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22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221" name="AutoShape 3">
          <a:extLst>
            <a:ext uri="{FF2B5EF4-FFF2-40B4-BE49-F238E27FC236}">
              <a16:creationId xmlns:a16="http://schemas.microsoft.com/office/drawing/2014/main" id="{3085978B-90BA-40E5-BF36-65A913D879C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226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222" name="AutoShape 3">
          <a:extLst>
            <a:ext uri="{FF2B5EF4-FFF2-40B4-BE49-F238E27FC236}">
              <a16:creationId xmlns:a16="http://schemas.microsoft.com/office/drawing/2014/main" id="{9AE4C854-6A12-4763-B105-6BDE6036D093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502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223" name="AutoShape 3">
          <a:extLst>
            <a:ext uri="{FF2B5EF4-FFF2-40B4-BE49-F238E27FC236}">
              <a16:creationId xmlns:a16="http://schemas.microsoft.com/office/drawing/2014/main" id="{881659F3-48F7-440F-B349-FD711096391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502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224" name="AutoShape 3">
          <a:extLst>
            <a:ext uri="{FF2B5EF4-FFF2-40B4-BE49-F238E27FC236}">
              <a16:creationId xmlns:a16="http://schemas.microsoft.com/office/drawing/2014/main" id="{87FDCD6B-97A9-4DB0-BE33-741B33A9B94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778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225" name="AutoShape 3">
          <a:extLst>
            <a:ext uri="{FF2B5EF4-FFF2-40B4-BE49-F238E27FC236}">
              <a16:creationId xmlns:a16="http://schemas.microsoft.com/office/drawing/2014/main" id="{874D0E1A-DE3F-4013-8C60-4625B97B177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7778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226" name="AutoShape 3">
          <a:extLst>
            <a:ext uri="{FF2B5EF4-FFF2-40B4-BE49-F238E27FC236}">
              <a16:creationId xmlns:a16="http://schemas.microsoft.com/office/drawing/2014/main" id="{707CE381-D79C-4F18-B65B-050F4B53246F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054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228" name="AutoShape 3">
          <a:extLst>
            <a:ext uri="{FF2B5EF4-FFF2-40B4-BE49-F238E27FC236}">
              <a16:creationId xmlns:a16="http://schemas.microsoft.com/office/drawing/2014/main" id="{A4B66D5E-68FE-4320-AB70-D8805520B84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331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229" name="AutoShape 3">
          <a:extLst>
            <a:ext uri="{FF2B5EF4-FFF2-40B4-BE49-F238E27FC236}">
              <a16:creationId xmlns:a16="http://schemas.microsoft.com/office/drawing/2014/main" id="{0C075322-D2CC-4C21-A57C-20CDF9734CF2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331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230" name="AutoShape 3">
          <a:extLst>
            <a:ext uri="{FF2B5EF4-FFF2-40B4-BE49-F238E27FC236}">
              <a16:creationId xmlns:a16="http://schemas.microsoft.com/office/drawing/2014/main" id="{990FB023-D589-4261-B3C5-CFC7B919A66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60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231" name="AutoShape 3">
          <a:extLst>
            <a:ext uri="{FF2B5EF4-FFF2-40B4-BE49-F238E27FC236}">
              <a16:creationId xmlns:a16="http://schemas.microsoft.com/office/drawing/2014/main" id="{7D73D8FC-D1F8-4CFF-8EC1-5346756F06B4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607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232" name="AutoShape 3">
          <a:extLst>
            <a:ext uri="{FF2B5EF4-FFF2-40B4-BE49-F238E27FC236}">
              <a16:creationId xmlns:a16="http://schemas.microsoft.com/office/drawing/2014/main" id="{6BE822DB-9161-4131-8AE0-63F084878E6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8883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234" name="AutoShape 3">
          <a:extLst>
            <a:ext uri="{FF2B5EF4-FFF2-40B4-BE49-F238E27FC236}">
              <a16:creationId xmlns:a16="http://schemas.microsoft.com/office/drawing/2014/main" id="{95B9850B-3280-419C-B470-E8D0255A92A9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1597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235" name="AutoShape 3">
          <a:extLst>
            <a:ext uri="{FF2B5EF4-FFF2-40B4-BE49-F238E27FC236}">
              <a16:creationId xmlns:a16="http://schemas.microsoft.com/office/drawing/2014/main" id="{B16E22D5-B106-4175-8B3F-FC75D848C81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1597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236" name="AutoShape 3">
          <a:extLst>
            <a:ext uri="{FF2B5EF4-FFF2-40B4-BE49-F238E27FC236}">
              <a16:creationId xmlns:a16="http://schemas.microsoft.com/office/drawing/2014/main" id="{F36CDF5B-E473-4A0D-B185-3B4F20A200C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436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237" name="AutoShape 3">
          <a:extLst>
            <a:ext uri="{FF2B5EF4-FFF2-40B4-BE49-F238E27FC236}">
              <a16:creationId xmlns:a16="http://schemas.microsoft.com/office/drawing/2014/main" id="{45020B3D-ED09-4A05-9131-62DFB83183DE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436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238" name="AutoShape 3">
          <a:extLst>
            <a:ext uri="{FF2B5EF4-FFF2-40B4-BE49-F238E27FC236}">
              <a16:creationId xmlns:a16="http://schemas.microsoft.com/office/drawing/2014/main" id="{EDF350DC-A2DF-4714-8D89-74480CC415A6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71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239" name="AutoShape 3">
          <a:extLst>
            <a:ext uri="{FF2B5EF4-FFF2-40B4-BE49-F238E27FC236}">
              <a16:creationId xmlns:a16="http://schemas.microsoft.com/office/drawing/2014/main" id="{7A11D894-8E6F-44B7-A3DD-0A2FB8D6AB6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712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240" name="AutoShape 3">
          <a:extLst>
            <a:ext uri="{FF2B5EF4-FFF2-40B4-BE49-F238E27FC236}">
              <a16:creationId xmlns:a16="http://schemas.microsoft.com/office/drawing/2014/main" id="{CA306CD4-1DDD-4B60-B002-C832FE25832C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98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241" name="AutoShape 3">
          <a:extLst>
            <a:ext uri="{FF2B5EF4-FFF2-40B4-BE49-F238E27FC236}">
              <a16:creationId xmlns:a16="http://schemas.microsoft.com/office/drawing/2014/main" id="{69A618A1-1B74-4532-86BF-20E6BE6B39D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5998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242" name="AutoShape 3">
          <a:extLst>
            <a:ext uri="{FF2B5EF4-FFF2-40B4-BE49-F238E27FC236}">
              <a16:creationId xmlns:a16="http://schemas.microsoft.com/office/drawing/2014/main" id="{D16AA354-071B-4644-9B24-D9A5EA5CC72B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264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243" name="AutoShape 3">
          <a:extLst>
            <a:ext uri="{FF2B5EF4-FFF2-40B4-BE49-F238E27FC236}">
              <a16:creationId xmlns:a16="http://schemas.microsoft.com/office/drawing/2014/main" id="{6E86A1EC-3BBA-4AAA-9ECF-10B4DF794620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264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244" name="AutoShape 3">
          <a:extLst>
            <a:ext uri="{FF2B5EF4-FFF2-40B4-BE49-F238E27FC236}">
              <a16:creationId xmlns:a16="http://schemas.microsoft.com/office/drawing/2014/main" id="{1A029FFF-5C6F-47B9-8E2D-1A00207054DA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540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245" name="AutoShape 3">
          <a:extLst>
            <a:ext uri="{FF2B5EF4-FFF2-40B4-BE49-F238E27FC236}">
              <a16:creationId xmlns:a16="http://schemas.microsoft.com/office/drawing/2014/main" id="{06797D2D-A29A-49A4-B280-351BA0FDA08D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540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246" name="AutoShape 3">
          <a:extLst>
            <a:ext uri="{FF2B5EF4-FFF2-40B4-BE49-F238E27FC236}">
              <a16:creationId xmlns:a16="http://schemas.microsoft.com/office/drawing/2014/main" id="{CABD6D0F-67F4-4498-B5D1-1714E01994F1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81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247" name="AutoShape 3">
          <a:extLst>
            <a:ext uri="{FF2B5EF4-FFF2-40B4-BE49-F238E27FC236}">
              <a16:creationId xmlns:a16="http://schemas.microsoft.com/office/drawing/2014/main" id="{91602E0D-BEF3-48AF-8A70-AB24A63C4AF7}"/>
            </a:ext>
          </a:extLst>
        </xdr:cNvPr>
        <xdr:cNvSpPr>
          <a:spLocks noChangeAspect="1" noChangeArrowheads="1"/>
        </xdr:cNvSpPr>
      </xdr:nvSpPr>
      <xdr:spPr bwMode="auto">
        <a:xfrm>
          <a:off x="1914525" y="6081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347383</xdr:colOff>
      <xdr:row>9</xdr:row>
      <xdr:rowOff>336177</xdr:rowOff>
    </xdr:from>
    <xdr:ext cx="1154209" cy="432829"/>
    <xdr:pic>
      <xdr:nvPicPr>
        <xdr:cNvPr id="249" name="Obrázek 1">
          <a:extLst>
            <a:ext uri="{FF2B5EF4-FFF2-40B4-BE49-F238E27FC236}">
              <a16:creationId xmlns:a16="http://schemas.microsoft.com/office/drawing/2014/main" id="{72E24EC2-FE8C-45FD-8399-7D79BAF61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00883" y="3003177"/>
          <a:ext cx="1154209" cy="432829"/>
        </a:xfrm>
        <a:prstGeom prst="rect">
          <a:avLst/>
        </a:prstGeom>
      </xdr:spPr>
    </xdr:pic>
    <xdr:clientData/>
  </xdr:oneCellAnchor>
  <xdr:oneCellAnchor>
    <xdr:from>
      <xdr:col>7</xdr:col>
      <xdr:colOff>362777</xdr:colOff>
      <xdr:row>12</xdr:row>
      <xdr:rowOff>107872</xdr:rowOff>
    </xdr:from>
    <xdr:ext cx="1133755" cy="443444"/>
    <xdr:pic>
      <xdr:nvPicPr>
        <xdr:cNvPr id="250" name="Obrázek 2">
          <a:extLst>
            <a:ext uri="{FF2B5EF4-FFF2-40B4-BE49-F238E27FC236}">
              <a16:creationId xmlns:a16="http://schemas.microsoft.com/office/drawing/2014/main" id="{ED06ED59-BDB0-413E-B158-B8FC7CA1E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6277" y="3884254"/>
          <a:ext cx="1133755" cy="443444"/>
        </a:xfrm>
        <a:prstGeom prst="rect">
          <a:avLst/>
        </a:prstGeom>
      </xdr:spPr>
    </xdr:pic>
    <xdr:clientData/>
  </xdr:oneCellAnchor>
  <xdr:oneCellAnchor>
    <xdr:from>
      <xdr:col>7</xdr:col>
      <xdr:colOff>201706</xdr:colOff>
      <xdr:row>19</xdr:row>
      <xdr:rowOff>212912</xdr:rowOff>
    </xdr:from>
    <xdr:ext cx="1447800" cy="1438275"/>
    <xdr:pic>
      <xdr:nvPicPr>
        <xdr:cNvPr id="251" name="Obrázek 3">
          <a:extLst>
            <a:ext uri="{FF2B5EF4-FFF2-40B4-BE49-F238E27FC236}">
              <a16:creationId xmlns:a16="http://schemas.microsoft.com/office/drawing/2014/main" id="{ED49CC5F-74C7-4352-809B-745804676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155206" y="6062383"/>
          <a:ext cx="1447800" cy="1438275"/>
        </a:xfrm>
        <a:prstGeom prst="rect">
          <a:avLst/>
        </a:prstGeom>
      </xdr:spPr>
    </xdr:pic>
    <xdr:clientData/>
  </xdr:oneCellAnchor>
  <xdr:oneCellAnchor>
    <xdr:from>
      <xdr:col>7</xdr:col>
      <xdr:colOff>235323</xdr:colOff>
      <xdr:row>35</xdr:row>
      <xdr:rowOff>67236</xdr:rowOff>
    </xdr:from>
    <xdr:ext cx="1447800" cy="1438275"/>
    <xdr:pic>
      <xdr:nvPicPr>
        <xdr:cNvPr id="252" name="Obrázek 4">
          <a:extLst>
            <a:ext uri="{FF2B5EF4-FFF2-40B4-BE49-F238E27FC236}">
              <a16:creationId xmlns:a16="http://schemas.microsoft.com/office/drawing/2014/main" id="{98EA3FDF-1C84-477E-9152-C9420E9FB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188823" y="10936942"/>
          <a:ext cx="1447800" cy="1438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74</xdr:row>
      <xdr:rowOff>0</xdr:rowOff>
    </xdr:from>
    <xdr:ext cx="304800" cy="304800"/>
    <xdr:sp macro="" textlink="">
      <xdr:nvSpPr>
        <xdr:cNvPr id="68" name="AutoShape 3">
          <a:extLst>
            <a:ext uri="{FF2B5EF4-FFF2-40B4-BE49-F238E27FC236}">
              <a16:creationId xmlns:a16="http://schemas.microsoft.com/office/drawing/2014/main" id="{C4378B93-2380-4632-AFB2-23E6ECF9AC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75</xdr:row>
      <xdr:rowOff>0</xdr:rowOff>
    </xdr:from>
    <xdr:ext cx="304800" cy="304800"/>
    <xdr:sp macro="" textlink="">
      <xdr:nvSpPr>
        <xdr:cNvPr id="69" name="AutoShape 3">
          <a:extLst>
            <a:ext uri="{FF2B5EF4-FFF2-40B4-BE49-F238E27FC236}">
              <a16:creationId xmlns:a16="http://schemas.microsoft.com/office/drawing/2014/main" id="{D4B569B4-14D4-441E-8F77-CCBF5E34F9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76</xdr:row>
      <xdr:rowOff>0</xdr:rowOff>
    </xdr:from>
    <xdr:ext cx="304800" cy="304800"/>
    <xdr:sp macro="" textlink="">
      <xdr:nvSpPr>
        <xdr:cNvPr id="76" name="AutoShape 3">
          <a:extLst>
            <a:ext uri="{FF2B5EF4-FFF2-40B4-BE49-F238E27FC236}">
              <a16:creationId xmlns:a16="http://schemas.microsoft.com/office/drawing/2014/main" id="{20133DE1-1ECE-4B02-9632-12017EDC25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77</xdr:row>
      <xdr:rowOff>0</xdr:rowOff>
    </xdr:from>
    <xdr:ext cx="304800" cy="304800"/>
    <xdr:sp macro="" textlink="">
      <xdr:nvSpPr>
        <xdr:cNvPr id="78" name="AutoShape 3">
          <a:extLst>
            <a:ext uri="{FF2B5EF4-FFF2-40B4-BE49-F238E27FC236}">
              <a16:creationId xmlns:a16="http://schemas.microsoft.com/office/drawing/2014/main" id="{C004C518-5492-4760-B34F-64C4CBC2D3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78</xdr:row>
      <xdr:rowOff>0</xdr:rowOff>
    </xdr:from>
    <xdr:ext cx="304800" cy="304800"/>
    <xdr:sp macro="" textlink="">
      <xdr:nvSpPr>
        <xdr:cNvPr id="79" name="AutoShape 3">
          <a:extLst>
            <a:ext uri="{FF2B5EF4-FFF2-40B4-BE49-F238E27FC236}">
              <a16:creationId xmlns:a16="http://schemas.microsoft.com/office/drawing/2014/main" id="{EA967721-DCC0-402B-8531-10422F617D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79</xdr:row>
      <xdr:rowOff>0</xdr:rowOff>
    </xdr:from>
    <xdr:ext cx="304800" cy="304800"/>
    <xdr:sp macro="" textlink="">
      <xdr:nvSpPr>
        <xdr:cNvPr id="253" name="AutoShape 3">
          <a:extLst>
            <a:ext uri="{FF2B5EF4-FFF2-40B4-BE49-F238E27FC236}">
              <a16:creationId xmlns:a16="http://schemas.microsoft.com/office/drawing/2014/main" id="{8BCC3563-5931-4C64-A213-DE6A51ADED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80</xdr:row>
      <xdr:rowOff>0</xdr:rowOff>
    </xdr:from>
    <xdr:ext cx="304800" cy="304800"/>
    <xdr:sp macro="" textlink="">
      <xdr:nvSpPr>
        <xdr:cNvPr id="254" name="AutoShape 3">
          <a:extLst>
            <a:ext uri="{FF2B5EF4-FFF2-40B4-BE49-F238E27FC236}">
              <a16:creationId xmlns:a16="http://schemas.microsoft.com/office/drawing/2014/main" id="{22C9582D-811A-4356-A6BC-5B6B0B092F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4126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100853</xdr:colOff>
      <xdr:row>86</xdr:row>
      <xdr:rowOff>313765</xdr:rowOff>
    </xdr:from>
    <xdr:ext cx="1809750" cy="1428750"/>
    <xdr:pic>
      <xdr:nvPicPr>
        <xdr:cNvPr id="255" name="Obrázek 10">
          <a:extLst>
            <a:ext uri="{FF2B5EF4-FFF2-40B4-BE49-F238E27FC236}">
              <a16:creationId xmlns:a16="http://schemas.microsoft.com/office/drawing/2014/main" id="{F9742C5B-E57F-41B9-8B52-0373171FD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4353" y="29393030"/>
          <a:ext cx="1809750" cy="14287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81</xdr:row>
      <xdr:rowOff>0</xdr:rowOff>
    </xdr:from>
    <xdr:ext cx="304800" cy="304800"/>
    <xdr:sp macro="" textlink="">
      <xdr:nvSpPr>
        <xdr:cNvPr id="256" name="AutoShape 3">
          <a:extLst>
            <a:ext uri="{FF2B5EF4-FFF2-40B4-BE49-F238E27FC236}">
              <a16:creationId xmlns:a16="http://schemas.microsoft.com/office/drawing/2014/main" id="{A7A159D9-39AC-4321-B1A3-9ACC6EC6BA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82</xdr:row>
      <xdr:rowOff>0</xdr:rowOff>
    </xdr:from>
    <xdr:ext cx="304800" cy="304800"/>
    <xdr:sp macro="" textlink="">
      <xdr:nvSpPr>
        <xdr:cNvPr id="257" name="AutoShape 3">
          <a:extLst>
            <a:ext uri="{FF2B5EF4-FFF2-40B4-BE49-F238E27FC236}">
              <a16:creationId xmlns:a16="http://schemas.microsoft.com/office/drawing/2014/main" id="{98764AFC-90C5-4DFD-BF30-7E53CF7484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83</xdr:row>
      <xdr:rowOff>0</xdr:rowOff>
    </xdr:from>
    <xdr:ext cx="304800" cy="304800"/>
    <xdr:sp macro="" textlink="">
      <xdr:nvSpPr>
        <xdr:cNvPr id="258" name="AutoShape 3">
          <a:extLst>
            <a:ext uri="{FF2B5EF4-FFF2-40B4-BE49-F238E27FC236}">
              <a16:creationId xmlns:a16="http://schemas.microsoft.com/office/drawing/2014/main" id="{197579E3-545C-48BA-A371-816A614CBA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84</xdr:row>
      <xdr:rowOff>0</xdr:rowOff>
    </xdr:from>
    <xdr:ext cx="304800" cy="304800"/>
    <xdr:sp macro="" textlink="">
      <xdr:nvSpPr>
        <xdr:cNvPr id="259" name="AutoShape 3">
          <a:extLst>
            <a:ext uri="{FF2B5EF4-FFF2-40B4-BE49-F238E27FC236}">
              <a16:creationId xmlns:a16="http://schemas.microsoft.com/office/drawing/2014/main" id="{F3728C7F-E746-4D60-BBF7-1E537D0029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85</xdr:row>
      <xdr:rowOff>0</xdr:rowOff>
    </xdr:from>
    <xdr:ext cx="304800" cy="304800"/>
    <xdr:sp macro="" textlink="">
      <xdr:nvSpPr>
        <xdr:cNvPr id="260" name="AutoShape 3">
          <a:extLst>
            <a:ext uri="{FF2B5EF4-FFF2-40B4-BE49-F238E27FC236}">
              <a16:creationId xmlns:a16="http://schemas.microsoft.com/office/drawing/2014/main" id="{D1ADAB00-CB81-448B-BDC3-F7900A252F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86</xdr:row>
      <xdr:rowOff>0</xdr:rowOff>
    </xdr:from>
    <xdr:ext cx="304800" cy="304800"/>
    <xdr:sp macro="" textlink="">
      <xdr:nvSpPr>
        <xdr:cNvPr id="261" name="AutoShape 3">
          <a:extLst>
            <a:ext uri="{FF2B5EF4-FFF2-40B4-BE49-F238E27FC236}">
              <a16:creationId xmlns:a16="http://schemas.microsoft.com/office/drawing/2014/main" id="{AB5B75D9-741B-4618-8FE5-8086D5F08B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87</xdr:row>
      <xdr:rowOff>0</xdr:rowOff>
    </xdr:from>
    <xdr:ext cx="304800" cy="304800"/>
    <xdr:sp macro="" textlink="">
      <xdr:nvSpPr>
        <xdr:cNvPr id="262" name="AutoShape 3">
          <a:extLst>
            <a:ext uri="{FF2B5EF4-FFF2-40B4-BE49-F238E27FC236}">
              <a16:creationId xmlns:a16="http://schemas.microsoft.com/office/drawing/2014/main" id="{F33755AE-ED5A-4F4F-AA64-5AC47844C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88</xdr:row>
      <xdr:rowOff>0</xdr:rowOff>
    </xdr:from>
    <xdr:ext cx="304800" cy="304800"/>
    <xdr:sp macro="" textlink="">
      <xdr:nvSpPr>
        <xdr:cNvPr id="263" name="AutoShape 3">
          <a:extLst>
            <a:ext uri="{FF2B5EF4-FFF2-40B4-BE49-F238E27FC236}">
              <a16:creationId xmlns:a16="http://schemas.microsoft.com/office/drawing/2014/main" id="{F2022120-3DCC-435D-B202-4C777E74F1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89</xdr:row>
      <xdr:rowOff>0</xdr:rowOff>
    </xdr:from>
    <xdr:ext cx="304800" cy="304800"/>
    <xdr:sp macro="" textlink="">
      <xdr:nvSpPr>
        <xdr:cNvPr id="264" name="AutoShape 3">
          <a:extLst>
            <a:ext uri="{FF2B5EF4-FFF2-40B4-BE49-F238E27FC236}">
              <a16:creationId xmlns:a16="http://schemas.microsoft.com/office/drawing/2014/main" id="{4A4BC252-2DBD-4F58-96A9-C0B3213270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90</xdr:row>
      <xdr:rowOff>0</xdr:rowOff>
    </xdr:from>
    <xdr:ext cx="304800" cy="304800"/>
    <xdr:sp macro="" textlink="">
      <xdr:nvSpPr>
        <xdr:cNvPr id="265" name="AutoShape 3">
          <a:extLst>
            <a:ext uri="{FF2B5EF4-FFF2-40B4-BE49-F238E27FC236}">
              <a16:creationId xmlns:a16="http://schemas.microsoft.com/office/drawing/2014/main" id="{F4B8E733-9735-48FC-B394-2D2BA96280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91</xdr:row>
      <xdr:rowOff>0</xdr:rowOff>
    </xdr:from>
    <xdr:ext cx="304800" cy="304800"/>
    <xdr:sp macro="" textlink="">
      <xdr:nvSpPr>
        <xdr:cNvPr id="266" name="AutoShape 3">
          <a:extLst>
            <a:ext uri="{FF2B5EF4-FFF2-40B4-BE49-F238E27FC236}">
              <a16:creationId xmlns:a16="http://schemas.microsoft.com/office/drawing/2014/main" id="{40553139-6F3B-40D6-848E-4A32F810AD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92</xdr:row>
      <xdr:rowOff>0</xdr:rowOff>
    </xdr:from>
    <xdr:ext cx="304800" cy="304800"/>
    <xdr:sp macro="" textlink="">
      <xdr:nvSpPr>
        <xdr:cNvPr id="267" name="AutoShape 3">
          <a:extLst>
            <a:ext uri="{FF2B5EF4-FFF2-40B4-BE49-F238E27FC236}">
              <a16:creationId xmlns:a16="http://schemas.microsoft.com/office/drawing/2014/main" id="{18B1581C-346A-48E3-92ED-6C27A401EB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93</xdr:row>
      <xdr:rowOff>0</xdr:rowOff>
    </xdr:from>
    <xdr:ext cx="304800" cy="304800"/>
    <xdr:sp macro="" textlink="">
      <xdr:nvSpPr>
        <xdr:cNvPr id="268" name="AutoShape 3">
          <a:extLst>
            <a:ext uri="{FF2B5EF4-FFF2-40B4-BE49-F238E27FC236}">
              <a16:creationId xmlns:a16="http://schemas.microsoft.com/office/drawing/2014/main" id="{297DF150-1A09-4F31-A3FC-B03F35F6AB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94</xdr:row>
      <xdr:rowOff>0</xdr:rowOff>
    </xdr:from>
    <xdr:ext cx="304800" cy="304800"/>
    <xdr:sp macro="" textlink="">
      <xdr:nvSpPr>
        <xdr:cNvPr id="269" name="AutoShape 3">
          <a:extLst>
            <a:ext uri="{FF2B5EF4-FFF2-40B4-BE49-F238E27FC236}">
              <a16:creationId xmlns:a16="http://schemas.microsoft.com/office/drawing/2014/main" id="{FB479E11-6D18-4CB1-9A8B-D37F39359B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95</xdr:row>
      <xdr:rowOff>0</xdr:rowOff>
    </xdr:from>
    <xdr:ext cx="304800" cy="304800"/>
    <xdr:sp macro="" textlink="">
      <xdr:nvSpPr>
        <xdr:cNvPr id="270" name="AutoShape 3">
          <a:extLst>
            <a:ext uri="{FF2B5EF4-FFF2-40B4-BE49-F238E27FC236}">
              <a16:creationId xmlns:a16="http://schemas.microsoft.com/office/drawing/2014/main" id="{E16C2A54-D7FA-496D-88B7-FF25188F53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26793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7715</xdr:colOff>
      <xdr:row>98</xdr:row>
      <xdr:rowOff>284977</xdr:rowOff>
    </xdr:from>
    <xdr:ext cx="1955935" cy="541500"/>
    <xdr:pic>
      <xdr:nvPicPr>
        <xdr:cNvPr id="271" name="Obrázek 11">
          <a:extLst>
            <a:ext uri="{FF2B5EF4-FFF2-40B4-BE49-F238E27FC236}">
              <a16:creationId xmlns:a16="http://schemas.microsoft.com/office/drawing/2014/main" id="{DE01DBD8-F162-4D3A-A964-494C48DCB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2140841">
          <a:off x="8961215" y="33824183"/>
          <a:ext cx="1955935" cy="541500"/>
        </a:xfrm>
        <a:prstGeom prst="rect">
          <a:avLst/>
        </a:prstGeom>
      </xdr:spPr>
    </xdr:pic>
    <xdr:clientData/>
  </xdr:oneCellAnchor>
  <xdr:oneCellAnchor>
    <xdr:from>
      <xdr:col>7</xdr:col>
      <xdr:colOff>78441</xdr:colOff>
      <xdr:row>107</xdr:row>
      <xdr:rowOff>11206</xdr:rowOff>
    </xdr:from>
    <xdr:ext cx="1770235" cy="974912"/>
    <xdr:pic>
      <xdr:nvPicPr>
        <xdr:cNvPr id="272" name="Obrázek 12">
          <a:extLst>
            <a:ext uri="{FF2B5EF4-FFF2-40B4-BE49-F238E27FC236}">
              <a16:creationId xmlns:a16="http://schemas.microsoft.com/office/drawing/2014/main" id="{39EE53A6-5411-4D61-B453-9B2FE5E71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031941" y="36273441"/>
          <a:ext cx="1770235" cy="974912"/>
        </a:xfrm>
        <a:prstGeom prst="rect">
          <a:avLst/>
        </a:prstGeom>
      </xdr:spPr>
    </xdr:pic>
    <xdr:clientData/>
  </xdr:oneCellAnchor>
  <xdr:oneCellAnchor>
    <xdr:from>
      <xdr:col>7</xdr:col>
      <xdr:colOff>546007</xdr:colOff>
      <xdr:row>119</xdr:row>
      <xdr:rowOff>260818</xdr:rowOff>
    </xdr:from>
    <xdr:ext cx="1085850" cy="2581275"/>
    <xdr:pic>
      <xdr:nvPicPr>
        <xdr:cNvPr id="273" name="Obrázek 13">
          <a:extLst>
            <a:ext uri="{FF2B5EF4-FFF2-40B4-BE49-F238E27FC236}">
              <a16:creationId xmlns:a16="http://schemas.microsoft.com/office/drawing/2014/main" id="{AC098502-78DA-451A-AF29-8E53E8B8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5400000">
          <a:off x="8751794" y="40901472"/>
          <a:ext cx="2581275" cy="10858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147</xdr:row>
      <xdr:rowOff>0</xdr:rowOff>
    </xdr:from>
    <xdr:ext cx="304800" cy="304800"/>
    <xdr:sp macro="" textlink="">
      <xdr:nvSpPr>
        <xdr:cNvPr id="274" name="AutoShape 3">
          <a:extLst>
            <a:ext uri="{FF2B5EF4-FFF2-40B4-BE49-F238E27FC236}">
              <a16:creationId xmlns:a16="http://schemas.microsoft.com/office/drawing/2014/main" id="{BB5BA100-F326-4DC6-A7FB-3D3528AADD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148</xdr:row>
      <xdr:rowOff>0</xdr:rowOff>
    </xdr:from>
    <xdr:ext cx="304800" cy="304800"/>
    <xdr:sp macro="" textlink="">
      <xdr:nvSpPr>
        <xdr:cNvPr id="275" name="AutoShape 3">
          <a:extLst>
            <a:ext uri="{FF2B5EF4-FFF2-40B4-BE49-F238E27FC236}">
              <a16:creationId xmlns:a16="http://schemas.microsoft.com/office/drawing/2014/main" id="{6AB20DA2-E091-4E1D-AA36-912AFB7518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148</xdr:row>
      <xdr:rowOff>0</xdr:rowOff>
    </xdr:from>
    <xdr:ext cx="304800" cy="304800"/>
    <xdr:sp macro="" textlink="">
      <xdr:nvSpPr>
        <xdr:cNvPr id="276" name="AutoShape 3">
          <a:extLst>
            <a:ext uri="{FF2B5EF4-FFF2-40B4-BE49-F238E27FC236}">
              <a16:creationId xmlns:a16="http://schemas.microsoft.com/office/drawing/2014/main" id="{6D4330D9-6630-4176-984D-5BEC9AF005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149</xdr:row>
      <xdr:rowOff>0</xdr:rowOff>
    </xdr:from>
    <xdr:ext cx="304800" cy="304800"/>
    <xdr:sp macro="" textlink="">
      <xdr:nvSpPr>
        <xdr:cNvPr id="277" name="AutoShape 3">
          <a:extLst>
            <a:ext uri="{FF2B5EF4-FFF2-40B4-BE49-F238E27FC236}">
              <a16:creationId xmlns:a16="http://schemas.microsoft.com/office/drawing/2014/main" id="{F839DFE7-4E54-4E15-AE13-C6C49C10CE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149</xdr:row>
      <xdr:rowOff>0</xdr:rowOff>
    </xdr:from>
    <xdr:ext cx="304800" cy="304800"/>
    <xdr:sp macro="" textlink="">
      <xdr:nvSpPr>
        <xdr:cNvPr id="278" name="AutoShape 3">
          <a:extLst>
            <a:ext uri="{FF2B5EF4-FFF2-40B4-BE49-F238E27FC236}">
              <a16:creationId xmlns:a16="http://schemas.microsoft.com/office/drawing/2014/main" id="{E32D644D-DF25-4E2E-A759-2CCBAFCEFB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149</xdr:row>
      <xdr:rowOff>0</xdr:rowOff>
    </xdr:from>
    <xdr:ext cx="304800" cy="304800"/>
    <xdr:sp macro="" textlink="">
      <xdr:nvSpPr>
        <xdr:cNvPr id="279" name="AutoShape 3">
          <a:extLst>
            <a:ext uri="{FF2B5EF4-FFF2-40B4-BE49-F238E27FC236}">
              <a16:creationId xmlns:a16="http://schemas.microsoft.com/office/drawing/2014/main" id="{B65B4D0F-E707-4A28-B216-4728CD681C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150</xdr:row>
      <xdr:rowOff>0</xdr:rowOff>
    </xdr:from>
    <xdr:ext cx="304800" cy="304800"/>
    <xdr:sp macro="" textlink="">
      <xdr:nvSpPr>
        <xdr:cNvPr id="280" name="AutoShape 3">
          <a:extLst>
            <a:ext uri="{FF2B5EF4-FFF2-40B4-BE49-F238E27FC236}">
              <a16:creationId xmlns:a16="http://schemas.microsoft.com/office/drawing/2014/main" id="{2FEF8D4B-AAC2-45CC-B561-DA643A71FF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150</xdr:row>
      <xdr:rowOff>0</xdr:rowOff>
    </xdr:from>
    <xdr:ext cx="304800" cy="304800"/>
    <xdr:sp macro="" textlink="">
      <xdr:nvSpPr>
        <xdr:cNvPr id="281" name="AutoShape 3">
          <a:extLst>
            <a:ext uri="{FF2B5EF4-FFF2-40B4-BE49-F238E27FC236}">
              <a16:creationId xmlns:a16="http://schemas.microsoft.com/office/drawing/2014/main" id="{5CC53F81-7F4D-47C9-84DB-F52F2CA800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150</xdr:row>
      <xdr:rowOff>0</xdr:rowOff>
    </xdr:from>
    <xdr:ext cx="304800" cy="304800"/>
    <xdr:sp macro="" textlink="">
      <xdr:nvSpPr>
        <xdr:cNvPr id="282" name="AutoShape 3">
          <a:extLst>
            <a:ext uri="{FF2B5EF4-FFF2-40B4-BE49-F238E27FC236}">
              <a16:creationId xmlns:a16="http://schemas.microsoft.com/office/drawing/2014/main" id="{6B71B222-4BC2-4565-9873-79FBD1B39D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151</xdr:row>
      <xdr:rowOff>0</xdr:rowOff>
    </xdr:from>
    <xdr:ext cx="304800" cy="304800"/>
    <xdr:sp macro="" textlink="">
      <xdr:nvSpPr>
        <xdr:cNvPr id="283" name="AutoShape 3">
          <a:extLst>
            <a:ext uri="{FF2B5EF4-FFF2-40B4-BE49-F238E27FC236}">
              <a16:creationId xmlns:a16="http://schemas.microsoft.com/office/drawing/2014/main" id="{AD287E5C-BE43-4120-9AAE-12949CA301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151</xdr:row>
      <xdr:rowOff>0</xdr:rowOff>
    </xdr:from>
    <xdr:ext cx="304800" cy="304800"/>
    <xdr:sp macro="" textlink="">
      <xdr:nvSpPr>
        <xdr:cNvPr id="284" name="AutoShape 3">
          <a:extLst>
            <a:ext uri="{FF2B5EF4-FFF2-40B4-BE49-F238E27FC236}">
              <a16:creationId xmlns:a16="http://schemas.microsoft.com/office/drawing/2014/main" id="{FAA78459-6281-4C10-B193-D1F4530840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151</xdr:row>
      <xdr:rowOff>0</xdr:rowOff>
    </xdr:from>
    <xdr:ext cx="304800" cy="304800"/>
    <xdr:sp macro="" textlink="">
      <xdr:nvSpPr>
        <xdr:cNvPr id="285" name="AutoShape 3">
          <a:extLst>
            <a:ext uri="{FF2B5EF4-FFF2-40B4-BE49-F238E27FC236}">
              <a16:creationId xmlns:a16="http://schemas.microsoft.com/office/drawing/2014/main" id="{EF3F3FCC-77BD-449E-ADE7-99D9A0C8D7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152</xdr:row>
      <xdr:rowOff>0</xdr:rowOff>
    </xdr:from>
    <xdr:ext cx="304800" cy="304800"/>
    <xdr:sp macro="" textlink="">
      <xdr:nvSpPr>
        <xdr:cNvPr id="286" name="AutoShape 3">
          <a:extLst>
            <a:ext uri="{FF2B5EF4-FFF2-40B4-BE49-F238E27FC236}">
              <a16:creationId xmlns:a16="http://schemas.microsoft.com/office/drawing/2014/main" id="{813445AE-1BB0-4852-B6E3-F5428B164B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152</xdr:row>
      <xdr:rowOff>0</xdr:rowOff>
    </xdr:from>
    <xdr:ext cx="304800" cy="304800"/>
    <xdr:sp macro="" textlink="">
      <xdr:nvSpPr>
        <xdr:cNvPr id="287" name="AutoShape 3">
          <a:extLst>
            <a:ext uri="{FF2B5EF4-FFF2-40B4-BE49-F238E27FC236}">
              <a16:creationId xmlns:a16="http://schemas.microsoft.com/office/drawing/2014/main" id="{CE65DB20-24D2-4400-8B52-96FDBA6E20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152</xdr:row>
      <xdr:rowOff>0</xdr:rowOff>
    </xdr:from>
    <xdr:ext cx="304800" cy="304800"/>
    <xdr:sp macro="" textlink="">
      <xdr:nvSpPr>
        <xdr:cNvPr id="288" name="AutoShape 3">
          <a:extLst>
            <a:ext uri="{FF2B5EF4-FFF2-40B4-BE49-F238E27FC236}">
              <a16:creationId xmlns:a16="http://schemas.microsoft.com/office/drawing/2014/main" id="{0E038D0B-47A7-4413-8984-8B133C8A90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153</xdr:row>
      <xdr:rowOff>0</xdr:rowOff>
    </xdr:from>
    <xdr:ext cx="304800" cy="304800"/>
    <xdr:sp macro="" textlink="">
      <xdr:nvSpPr>
        <xdr:cNvPr id="289" name="AutoShape 3">
          <a:extLst>
            <a:ext uri="{FF2B5EF4-FFF2-40B4-BE49-F238E27FC236}">
              <a16:creationId xmlns:a16="http://schemas.microsoft.com/office/drawing/2014/main" id="{55C99DFB-A31C-44D5-B4CD-9E1D82F686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153</xdr:row>
      <xdr:rowOff>0</xdr:rowOff>
    </xdr:from>
    <xdr:ext cx="304800" cy="304800"/>
    <xdr:sp macro="" textlink="">
      <xdr:nvSpPr>
        <xdr:cNvPr id="290" name="AutoShape 3">
          <a:extLst>
            <a:ext uri="{FF2B5EF4-FFF2-40B4-BE49-F238E27FC236}">
              <a16:creationId xmlns:a16="http://schemas.microsoft.com/office/drawing/2014/main" id="{B68651D3-1678-4FE4-817D-12EE6B38A2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153</xdr:row>
      <xdr:rowOff>0</xdr:rowOff>
    </xdr:from>
    <xdr:ext cx="304800" cy="304800"/>
    <xdr:sp macro="" textlink="">
      <xdr:nvSpPr>
        <xdr:cNvPr id="291" name="AutoShape 3">
          <a:extLst>
            <a:ext uri="{FF2B5EF4-FFF2-40B4-BE49-F238E27FC236}">
              <a16:creationId xmlns:a16="http://schemas.microsoft.com/office/drawing/2014/main" id="{28449249-7C52-4022-BC3E-E817625183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154</xdr:row>
      <xdr:rowOff>0</xdr:rowOff>
    </xdr:from>
    <xdr:ext cx="304800" cy="304800"/>
    <xdr:sp macro="" textlink="">
      <xdr:nvSpPr>
        <xdr:cNvPr id="292" name="AutoShape 3">
          <a:extLst>
            <a:ext uri="{FF2B5EF4-FFF2-40B4-BE49-F238E27FC236}">
              <a16:creationId xmlns:a16="http://schemas.microsoft.com/office/drawing/2014/main" id="{FE4FB81D-4EFE-4554-A450-C2DBABFC57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154</xdr:row>
      <xdr:rowOff>0</xdr:rowOff>
    </xdr:from>
    <xdr:ext cx="304800" cy="304800"/>
    <xdr:sp macro="" textlink="">
      <xdr:nvSpPr>
        <xdr:cNvPr id="293" name="AutoShape 3">
          <a:extLst>
            <a:ext uri="{FF2B5EF4-FFF2-40B4-BE49-F238E27FC236}">
              <a16:creationId xmlns:a16="http://schemas.microsoft.com/office/drawing/2014/main" id="{F9A9F2D9-6133-4DC9-B666-0831C02221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154</xdr:row>
      <xdr:rowOff>0</xdr:rowOff>
    </xdr:from>
    <xdr:ext cx="304800" cy="304800"/>
    <xdr:sp macro="" textlink="">
      <xdr:nvSpPr>
        <xdr:cNvPr id="294" name="AutoShape 3">
          <a:extLst>
            <a:ext uri="{FF2B5EF4-FFF2-40B4-BE49-F238E27FC236}">
              <a16:creationId xmlns:a16="http://schemas.microsoft.com/office/drawing/2014/main" id="{DB9232B3-96AF-4325-8609-1FD6BC701C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155</xdr:row>
      <xdr:rowOff>0</xdr:rowOff>
    </xdr:from>
    <xdr:ext cx="304800" cy="304800"/>
    <xdr:sp macro="" textlink="">
      <xdr:nvSpPr>
        <xdr:cNvPr id="295" name="AutoShape 3">
          <a:extLst>
            <a:ext uri="{FF2B5EF4-FFF2-40B4-BE49-F238E27FC236}">
              <a16:creationId xmlns:a16="http://schemas.microsoft.com/office/drawing/2014/main" id="{738A927D-7940-473B-B412-6A2AEF0BDF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155</xdr:row>
      <xdr:rowOff>0</xdr:rowOff>
    </xdr:from>
    <xdr:ext cx="304800" cy="304800"/>
    <xdr:sp macro="" textlink="">
      <xdr:nvSpPr>
        <xdr:cNvPr id="296" name="AutoShape 3">
          <a:extLst>
            <a:ext uri="{FF2B5EF4-FFF2-40B4-BE49-F238E27FC236}">
              <a16:creationId xmlns:a16="http://schemas.microsoft.com/office/drawing/2014/main" id="{15D4E915-894D-4520-9282-061B2CB69B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155</xdr:row>
      <xdr:rowOff>0</xdr:rowOff>
    </xdr:from>
    <xdr:ext cx="304800" cy="304800"/>
    <xdr:sp macro="" textlink="">
      <xdr:nvSpPr>
        <xdr:cNvPr id="297" name="AutoShape 3">
          <a:extLst>
            <a:ext uri="{FF2B5EF4-FFF2-40B4-BE49-F238E27FC236}">
              <a16:creationId xmlns:a16="http://schemas.microsoft.com/office/drawing/2014/main" id="{0BE646B0-8596-474D-AF12-9C1F70EAA4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156</xdr:row>
      <xdr:rowOff>0</xdr:rowOff>
    </xdr:from>
    <xdr:ext cx="304800" cy="304800"/>
    <xdr:sp macro="" textlink="">
      <xdr:nvSpPr>
        <xdr:cNvPr id="298" name="AutoShape 3">
          <a:extLst>
            <a:ext uri="{FF2B5EF4-FFF2-40B4-BE49-F238E27FC236}">
              <a16:creationId xmlns:a16="http://schemas.microsoft.com/office/drawing/2014/main" id="{9992B8C1-8E02-4B8D-BC4D-FFAD91A284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156</xdr:row>
      <xdr:rowOff>0</xdr:rowOff>
    </xdr:from>
    <xdr:ext cx="304800" cy="304800"/>
    <xdr:sp macro="" textlink="">
      <xdr:nvSpPr>
        <xdr:cNvPr id="299" name="AutoShape 3">
          <a:extLst>
            <a:ext uri="{FF2B5EF4-FFF2-40B4-BE49-F238E27FC236}">
              <a16:creationId xmlns:a16="http://schemas.microsoft.com/office/drawing/2014/main" id="{FC13C0CE-08D3-4B54-B0E9-DD243312DE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156</xdr:row>
      <xdr:rowOff>0</xdr:rowOff>
    </xdr:from>
    <xdr:ext cx="304800" cy="304800"/>
    <xdr:sp macro="" textlink="">
      <xdr:nvSpPr>
        <xdr:cNvPr id="300" name="AutoShape 3">
          <a:extLst>
            <a:ext uri="{FF2B5EF4-FFF2-40B4-BE49-F238E27FC236}">
              <a16:creationId xmlns:a16="http://schemas.microsoft.com/office/drawing/2014/main" id="{E83EB347-9061-412B-ABD5-FBC5427F0A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157</xdr:row>
      <xdr:rowOff>0</xdr:rowOff>
    </xdr:from>
    <xdr:ext cx="304800" cy="304800"/>
    <xdr:sp macro="" textlink="">
      <xdr:nvSpPr>
        <xdr:cNvPr id="301" name="AutoShape 3">
          <a:extLst>
            <a:ext uri="{FF2B5EF4-FFF2-40B4-BE49-F238E27FC236}">
              <a16:creationId xmlns:a16="http://schemas.microsoft.com/office/drawing/2014/main" id="{54048308-B1D8-480C-9895-1162FEBBC4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157</xdr:row>
      <xdr:rowOff>0</xdr:rowOff>
    </xdr:from>
    <xdr:ext cx="304800" cy="304800"/>
    <xdr:sp macro="" textlink="">
      <xdr:nvSpPr>
        <xdr:cNvPr id="302" name="AutoShape 3">
          <a:extLst>
            <a:ext uri="{FF2B5EF4-FFF2-40B4-BE49-F238E27FC236}">
              <a16:creationId xmlns:a16="http://schemas.microsoft.com/office/drawing/2014/main" id="{2550A871-E8F5-4E08-BDD2-EEA5A6E844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157</xdr:row>
      <xdr:rowOff>0</xdr:rowOff>
    </xdr:from>
    <xdr:ext cx="304800" cy="304800"/>
    <xdr:sp macro="" textlink="">
      <xdr:nvSpPr>
        <xdr:cNvPr id="303" name="AutoShape 3">
          <a:extLst>
            <a:ext uri="{FF2B5EF4-FFF2-40B4-BE49-F238E27FC236}">
              <a16:creationId xmlns:a16="http://schemas.microsoft.com/office/drawing/2014/main" id="{7E0C39ED-6387-42EC-A1D8-F22F90C267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158</xdr:row>
      <xdr:rowOff>0</xdr:rowOff>
    </xdr:from>
    <xdr:ext cx="304800" cy="304800"/>
    <xdr:sp macro="" textlink="">
      <xdr:nvSpPr>
        <xdr:cNvPr id="304" name="AutoShape 3">
          <a:extLst>
            <a:ext uri="{FF2B5EF4-FFF2-40B4-BE49-F238E27FC236}">
              <a16:creationId xmlns:a16="http://schemas.microsoft.com/office/drawing/2014/main" id="{2098ECAE-A045-4DA0-8AA3-D9A4E2E93B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158</xdr:row>
      <xdr:rowOff>0</xdr:rowOff>
    </xdr:from>
    <xdr:ext cx="304800" cy="304800"/>
    <xdr:sp macro="" textlink="">
      <xdr:nvSpPr>
        <xdr:cNvPr id="305" name="AutoShape 3">
          <a:extLst>
            <a:ext uri="{FF2B5EF4-FFF2-40B4-BE49-F238E27FC236}">
              <a16:creationId xmlns:a16="http://schemas.microsoft.com/office/drawing/2014/main" id="{ACE2E1EF-0C01-4E31-8475-EB5170B712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158</xdr:row>
      <xdr:rowOff>0</xdr:rowOff>
    </xdr:from>
    <xdr:ext cx="304800" cy="304800"/>
    <xdr:sp macro="" textlink="">
      <xdr:nvSpPr>
        <xdr:cNvPr id="306" name="AutoShape 3">
          <a:extLst>
            <a:ext uri="{FF2B5EF4-FFF2-40B4-BE49-F238E27FC236}">
              <a16:creationId xmlns:a16="http://schemas.microsoft.com/office/drawing/2014/main" id="{385DD058-FA63-45AB-8050-AB0BB1EAF5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159</xdr:row>
      <xdr:rowOff>0</xdr:rowOff>
    </xdr:from>
    <xdr:ext cx="304800" cy="304800"/>
    <xdr:sp macro="" textlink="">
      <xdr:nvSpPr>
        <xdr:cNvPr id="307" name="AutoShape 3">
          <a:extLst>
            <a:ext uri="{FF2B5EF4-FFF2-40B4-BE49-F238E27FC236}">
              <a16:creationId xmlns:a16="http://schemas.microsoft.com/office/drawing/2014/main" id="{3F997CF2-04D0-4A63-B6A5-E5ADEF6467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159</xdr:row>
      <xdr:rowOff>0</xdr:rowOff>
    </xdr:from>
    <xdr:ext cx="304800" cy="304800"/>
    <xdr:sp macro="" textlink="">
      <xdr:nvSpPr>
        <xdr:cNvPr id="308" name="AutoShape 3">
          <a:extLst>
            <a:ext uri="{FF2B5EF4-FFF2-40B4-BE49-F238E27FC236}">
              <a16:creationId xmlns:a16="http://schemas.microsoft.com/office/drawing/2014/main" id="{3E119C5A-1E46-4440-B9FD-535A7F0EDC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159</xdr:row>
      <xdr:rowOff>0</xdr:rowOff>
    </xdr:from>
    <xdr:ext cx="304800" cy="304800"/>
    <xdr:sp macro="" textlink="">
      <xdr:nvSpPr>
        <xdr:cNvPr id="309" name="AutoShape 3">
          <a:extLst>
            <a:ext uri="{FF2B5EF4-FFF2-40B4-BE49-F238E27FC236}">
              <a16:creationId xmlns:a16="http://schemas.microsoft.com/office/drawing/2014/main" id="{1067DB4D-A02B-4793-9F93-7DA2DB9891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160</xdr:row>
      <xdr:rowOff>0</xdr:rowOff>
    </xdr:from>
    <xdr:ext cx="304800" cy="304800"/>
    <xdr:sp macro="" textlink="">
      <xdr:nvSpPr>
        <xdr:cNvPr id="310" name="AutoShape 3">
          <a:extLst>
            <a:ext uri="{FF2B5EF4-FFF2-40B4-BE49-F238E27FC236}">
              <a16:creationId xmlns:a16="http://schemas.microsoft.com/office/drawing/2014/main" id="{CC6F3F01-2AA7-49C2-BFF0-9E58BCD54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160</xdr:row>
      <xdr:rowOff>0</xdr:rowOff>
    </xdr:from>
    <xdr:ext cx="304800" cy="304800"/>
    <xdr:sp macro="" textlink="">
      <xdr:nvSpPr>
        <xdr:cNvPr id="311" name="AutoShape 3">
          <a:extLst>
            <a:ext uri="{FF2B5EF4-FFF2-40B4-BE49-F238E27FC236}">
              <a16:creationId xmlns:a16="http://schemas.microsoft.com/office/drawing/2014/main" id="{B1071C86-BFD1-4099-8EB3-725A139CBA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160</xdr:row>
      <xdr:rowOff>0</xdr:rowOff>
    </xdr:from>
    <xdr:ext cx="304800" cy="304800"/>
    <xdr:sp macro="" textlink="">
      <xdr:nvSpPr>
        <xdr:cNvPr id="312" name="AutoShape 3">
          <a:extLst>
            <a:ext uri="{FF2B5EF4-FFF2-40B4-BE49-F238E27FC236}">
              <a16:creationId xmlns:a16="http://schemas.microsoft.com/office/drawing/2014/main" id="{718D2A92-6298-4123-9037-20B3ED3A09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161</xdr:row>
      <xdr:rowOff>0</xdr:rowOff>
    </xdr:from>
    <xdr:ext cx="304800" cy="304800"/>
    <xdr:sp macro="" textlink="">
      <xdr:nvSpPr>
        <xdr:cNvPr id="313" name="AutoShape 3">
          <a:extLst>
            <a:ext uri="{FF2B5EF4-FFF2-40B4-BE49-F238E27FC236}">
              <a16:creationId xmlns:a16="http://schemas.microsoft.com/office/drawing/2014/main" id="{39DB26A0-F9CB-43BB-AC5B-383C3E2D60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161</xdr:row>
      <xdr:rowOff>0</xdr:rowOff>
    </xdr:from>
    <xdr:ext cx="304800" cy="304800"/>
    <xdr:sp macro="" textlink="">
      <xdr:nvSpPr>
        <xdr:cNvPr id="314" name="AutoShape 3">
          <a:extLst>
            <a:ext uri="{FF2B5EF4-FFF2-40B4-BE49-F238E27FC236}">
              <a16:creationId xmlns:a16="http://schemas.microsoft.com/office/drawing/2014/main" id="{4D5076BC-C86F-4F1E-83EA-843EFC03B8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161</xdr:row>
      <xdr:rowOff>0</xdr:rowOff>
    </xdr:from>
    <xdr:ext cx="304800" cy="304800"/>
    <xdr:sp macro="" textlink="">
      <xdr:nvSpPr>
        <xdr:cNvPr id="315" name="AutoShape 3">
          <a:extLst>
            <a:ext uri="{FF2B5EF4-FFF2-40B4-BE49-F238E27FC236}">
              <a16:creationId xmlns:a16="http://schemas.microsoft.com/office/drawing/2014/main" id="{27348CAF-DF4F-496D-895C-E045D603C4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162</xdr:row>
      <xdr:rowOff>0</xdr:rowOff>
    </xdr:from>
    <xdr:ext cx="304800" cy="304800"/>
    <xdr:sp macro="" textlink="">
      <xdr:nvSpPr>
        <xdr:cNvPr id="316" name="AutoShape 3">
          <a:extLst>
            <a:ext uri="{FF2B5EF4-FFF2-40B4-BE49-F238E27FC236}">
              <a16:creationId xmlns:a16="http://schemas.microsoft.com/office/drawing/2014/main" id="{F867D8A2-8A7E-4D76-89AE-39A0BB7326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162</xdr:row>
      <xdr:rowOff>0</xdr:rowOff>
    </xdr:from>
    <xdr:ext cx="304800" cy="304800"/>
    <xdr:sp macro="" textlink="">
      <xdr:nvSpPr>
        <xdr:cNvPr id="317" name="AutoShape 3">
          <a:extLst>
            <a:ext uri="{FF2B5EF4-FFF2-40B4-BE49-F238E27FC236}">
              <a16:creationId xmlns:a16="http://schemas.microsoft.com/office/drawing/2014/main" id="{2464B887-5396-45E1-B974-DE690FC2DC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162</xdr:row>
      <xdr:rowOff>0</xdr:rowOff>
    </xdr:from>
    <xdr:ext cx="304800" cy="304800"/>
    <xdr:sp macro="" textlink="">
      <xdr:nvSpPr>
        <xdr:cNvPr id="318" name="AutoShape 3">
          <a:extLst>
            <a:ext uri="{FF2B5EF4-FFF2-40B4-BE49-F238E27FC236}">
              <a16:creationId xmlns:a16="http://schemas.microsoft.com/office/drawing/2014/main" id="{0614FF54-AC56-45F4-AEC5-4F52974C62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163</xdr:row>
      <xdr:rowOff>0</xdr:rowOff>
    </xdr:from>
    <xdr:ext cx="304800" cy="304800"/>
    <xdr:sp macro="" textlink="">
      <xdr:nvSpPr>
        <xdr:cNvPr id="319" name="AutoShape 3">
          <a:extLst>
            <a:ext uri="{FF2B5EF4-FFF2-40B4-BE49-F238E27FC236}">
              <a16:creationId xmlns:a16="http://schemas.microsoft.com/office/drawing/2014/main" id="{9FF87AAF-D527-4831-953B-BF8790D999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163</xdr:row>
      <xdr:rowOff>0</xdr:rowOff>
    </xdr:from>
    <xdr:ext cx="304800" cy="304800"/>
    <xdr:sp macro="" textlink="">
      <xdr:nvSpPr>
        <xdr:cNvPr id="320" name="AutoShape 3">
          <a:extLst>
            <a:ext uri="{FF2B5EF4-FFF2-40B4-BE49-F238E27FC236}">
              <a16:creationId xmlns:a16="http://schemas.microsoft.com/office/drawing/2014/main" id="{837925C8-487C-4B9A-9146-8B16D4D5E9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163</xdr:row>
      <xdr:rowOff>0</xdr:rowOff>
    </xdr:from>
    <xdr:ext cx="304800" cy="304800"/>
    <xdr:sp macro="" textlink="">
      <xdr:nvSpPr>
        <xdr:cNvPr id="321" name="AutoShape 3">
          <a:extLst>
            <a:ext uri="{FF2B5EF4-FFF2-40B4-BE49-F238E27FC236}">
              <a16:creationId xmlns:a16="http://schemas.microsoft.com/office/drawing/2014/main" id="{3D88141E-ED5C-4513-AB42-8B8B7B79D5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164</xdr:row>
      <xdr:rowOff>0</xdr:rowOff>
    </xdr:from>
    <xdr:ext cx="304800" cy="304800"/>
    <xdr:sp macro="" textlink="">
      <xdr:nvSpPr>
        <xdr:cNvPr id="322" name="AutoShape 3">
          <a:extLst>
            <a:ext uri="{FF2B5EF4-FFF2-40B4-BE49-F238E27FC236}">
              <a16:creationId xmlns:a16="http://schemas.microsoft.com/office/drawing/2014/main" id="{808F9273-1699-4531-A99A-8D4400F61B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164</xdr:row>
      <xdr:rowOff>0</xdr:rowOff>
    </xdr:from>
    <xdr:ext cx="304800" cy="304800"/>
    <xdr:sp macro="" textlink="">
      <xdr:nvSpPr>
        <xdr:cNvPr id="323" name="AutoShape 3">
          <a:extLst>
            <a:ext uri="{FF2B5EF4-FFF2-40B4-BE49-F238E27FC236}">
              <a16:creationId xmlns:a16="http://schemas.microsoft.com/office/drawing/2014/main" id="{2116CE90-C7D2-4A9D-ADDC-C3AAE4080B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164</xdr:row>
      <xdr:rowOff>0</xdr:rowOff>
    </xdr:from>
    <xdr:ext cx="304800" cy="304800"/>
    <xdr:sp macro="" textlink="">
      <xdr:nvSpPr>
        <xdr:cNvPr id="324" name="AutoShape 3">
          <a:extLst>
            <a:ext uri="{FF2B5EF4-FFF2-40B4-BE49-F238E27FC236}">
              <a16:creationId xmlns:a16="http://schemas.microsoft.com/office/drawing/2014/main" id="{3FD44624-C34E-4990-9531-BB4C9008A2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165</xdr:row>
      <xdr:rowOff>0</xdr:rowOff>
    </xdr:from>
    <xdr:ext cx="304800" cy="304800"/>
    <xdr:sp macro="" textlink="">
      <xdr:nvSpPr>
        <xdr:cNvPr id="325" name="AutoShape 3">
          <a:extLst>
            <a:ext uri="{FF2B5EF4-FFF2-40B4-BE49-F238E27FC236}">
              <a16:creationId xmlns:a16="http://schemas.microsoft.com/office/drawing/2014/main" id="{33C2953D-8B3E-401E-9A8A-2B302526B7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165</xdr:row>
      <xdr:rowOff>0</xdr:rowOff>
    </xdr:from>
    <xdr:ext cx="304800" cy="304800"/>
    <xdr:sp macro="" textlink="">
      <xdr:nvSpPr>
        <xdr:cNvPr id="326" name="AutoShape 3">
          <a:extLst>
            <a:ext uri="{FF2B5EF4-FFF2-40B4-BE49-F238E27FC236}">
              <a16:creationId xmlns:a16="http://schemas.microsoft.com/office/drawing/2014/main" id="{1E5B4EB9-68F6-4E9B-93F4-9225FBB3F2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165</xdr:row>
      <xdr:rowOff>0</xdr:rowOff>
    </xdr:from>
    <xdr:ext cx="304800" cy="304800"/>
    <xdr:sp macro="" textlink="">
      <xdr:nvSpPr>
        <xdr:cNvPr id="327" name="AutoShape 3">
          <a:extLst>
            <a:ext uri="{FF2B5EF4-FFF2-40B4-BE49-F238E27FC236}">
              <a16:creationId xmlns:a16="http://schemas.microsoft.com/office/drawing/2014/main" id="{4D9279AB-C6E6-4E4B-AD7B-C67B3B5298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166</xdr:row>
      <xdr:rowOff>0</xdr:rowOff>
    </xdr:from>
    <xdr:ext cx="304800" cy="304800"/>
    <xdr:sp macro="" textlink="">
      <xdr:nvSpPr>
        <xdr:cNvPr id="328" name="AutoShape 3">
          <a:extLst>
            <a:ext uri="{FF2B5EF4-FFF2-40B4-BE49-F238E27FC236}">
              <a16:creationId xmlns:a16="http://schemas.microsoft.com/office/drawing/2014/main" id="{721DA65C-0FD6-47CB-9021-CCDC6E642F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166</xdr:row>
      <xdr:rowOff>0</xdr:rowOff>
    </xdr:from>
    <xdr:ext cx="304800" cy="304800"/>
    <xdr:sp macro="" textlink="">
      <xdr:nvSpPr>
        <xdr:cNvPr id="329" name="AutoShape 3">
          <a:extLst>
            <a:ext uri="{FF2B5EF4-FFF2-40B4-BE49-F238E27FC236}">
              <a16:creationId xmlns:a16="http://schemas.microsoft.com/office/drawing/2014/main" id="{2384FD3D-8C26-4C4E-A2CA-C7D23D0443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166</xdr:row>
      <xdr:rowOff>0</xdr:rowOff>
    </xdr:from>
    <xdr:ext cx="304800" cy="304800"/>
    <xdr:sp macro="" textlink="">
      <xdr:nvSpPr>
        <xdr:cNvPr id="330" name="AutoShape 3">
          <a:extLst>
            <a:ext uri="{FF2B5EF4-FFF2-40B4-BE49-F238E27FC236}">
              <a16:creationId xmlns:a16="http://schemas.microsoft.com/office/drawing/2014/main" id="{700E6DDF-47AA-4551-AF9F-8BD07821C0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331" name="AutoShape 3">
          <a:extLst>
            <a:ext uri="{FF2B5EF4-FFF2-40B4-BE49-F238E27FC236}">
              <a16:creationId xmlns:a16="http://schemas.microsoft.com/office/drawing/2014/main" id="{07F681E2-203B-4319-A1D5-C9554B0C38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332" name="AutoShape 3">
          <a:extLst>
            <a:ext uri="{FF2B5EF4-FFF2-40B4-BE49-F238E27FC236}">
              <a16:creationId xmlns:a16="http://schemas.microsoft.com/office/drawing/2014/main" id="{30C11DD0-7356-4907-9A8F-5C4965CDE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167</xdr:row>
      <xdr:rowOff>0</xdr:rowOff>
    </xdr:from>
    <xdr:ext cx="304800" cy="304800"/>
    <xdr:sp macro="" textlink="">
      <xdr:nvSpPr>
        <xdr:cNvPr id="333" name="AutoShape 3">
          <a:extLst>
            <a:ext uri="{FF2B5EF4-FFF2-40B4-BE49-F238E27FC236}">
              <a16:creationId xmlns:a16="http://schemas.microsoft.com/office/drawing/2014/main" id="{C3166B21-82D5-4286-AF92-23DFC49A34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168</xdr:row>
      <xdr:rowOff>0</xdr:rowOff>
    </xdr:from>
    <xdr:ext cx="304800" cy="304800"/>
    <xdr:sp macro="" textlink="">
      <xdr:nvSpPr>
        <xdr:cNvPr id="334" name="AutoShape 3">
          <a:extLst>
            <a:ext uri="{FF2B5EF4-FFF2-40B4-BE49-F238E27FC236}">
              <a16:creationId xmlns:a16="http://schemas.microsoft.com/office/drawing/2014/main" id="{1A89A8E0-F29C-4F22-9319-236F15C536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168</xdr:row>
      <xdr:rowOff>0</xdr:rowOff>
    </xdr:from>
    <xdr:ext cx="304800" cy="304800"/>
    <xdr:sp macro="" textlink="">
      <xdr:nvSpPr>
        <xdr:cNvPr id="335" name="AutoShape 3">
          <a:extLst>
            <a:ext uri="{FF2B5EF4-FFF2-40B4-BE49-F238E27FC236}">
              <a16:creationId xmlns:a16="http://schemas.microsoft.com/office/drawing/2014/main" id="{DAF9CC00-CAEE-4B27-9A1A-B7C85A01FC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168</xdr:row>
      <xdr:rowOff>0</xdr:rowOff>
    </xdr:from>
    <xdr:ext cx="304800" cy="304800"/>
    <xdr:sp macro="" textlink="">
      <xdr:nvSpPr>
        <xdr:cNvPr id="336" name="AutoShape 3">
          <a:extLst>
            <a:ext uri="{FF2B5EF4-FFF2-40B4-BE49-F238E27FC236}">
              <a16:creationId xmlns:a16="http://schemas.microsoft.com/office/drawing/2014/main" id="{37C8F6F8-1FBA-4217-8839-0FAB3A7ED5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337" name="AutoShape 3">
          <a:extLst>
            <a:ext uri="{FF2B5EF4-FFF2-40B4-BE49-F238E27FC236}">
              <a16:creationId xmlns:a16="http://schemas.microsoft.com/office/drawing/2014/main" id="{F3217B76-4FA8-4035-A320-2E280754FF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338" name="AutoShape 3">
          <a:extLst>
            <a:ext uri="{FF2B5EF4-FFF2-40B4-BE49-F238E27FC236}">
              <a16:creationId xmlns:a16="http://schemas.microsoft.com/office/drawing/2014/main" id="{DC3D220F-E18F-4E0C-9752-75F5DE70D2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169</xdr:row>
      <xdr:rowOff>0</xdr:rowOff>
    </xdr:from>
    <xdr:ext cx="304800" cy="304800"/>
    <xdr:sp macro="" textlink="">
      <xdr:nvSpPr>
        <xdr:cNvPr id="339" name="AutoShape 3">
          <a:extLst>
            <a:ext uri="{FF2B5EF4-FFF2-40B4-BE49-F238E27FC236}">
              <a16:creationId xmlns:a16="http://schemas.microsoft.com/office/drawing/2014/main" id="{2CF1A147-00BE-43A9-B331-769EEFAFAF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340" name="AutoShape 3">
          <a:extLst>
            <a:ext uri="{FF2B5EF4-FFF2-40B4-BE49-F238E27FC236}">
              <a16:creationId xmlns:a16="http://schemas.microsoft.com/office/drawing/2014/main" id="{4EDC5B87-A0D6-449D-8AFF-832DAF8A96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341" name="AutoShape 3">
          <a:extLst>
            <a:ext uri="{FF2B5EF4-FFF2-40B4-BE49-F238E27FC236}">
              <a16:creationId xmlns:a16="http://schemas.microsoft.com/office/drawing/2014/main" id="{25D05873-A67C-41F8-AA73-A9D42FAB02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170</xdr:row>
      <xdr:rowOff>0</xdr:rowOff>
    </xdr:from>
    <xdr:ext cx="304800" cy="304800"/>
    <xdr:sp macro="" textlink="">
      <xdr:nvSpPr>
        <xdr:cNvPr id="342" name="AutoShape 3">
          <a:extLst>
            <a:ext uri="{FF2B5EF4-FFF2-40B4-BE49-F238E27FC236}">
              <a16:creationId xmlns:a16="http://schemas.microsoft.com/office/drawing/2014/main" id="{7AAD4FB5-96F9-49FE-8F8B-0BC238E0B9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343" name="AutoShape 3">
          <a:extLst>
            <a:ext uri="{FF2B5EF4-FFF2-40B4-BE49-F238E27FC236}">
              <a16:creationId xmlns:a16="http://schemas.microsoft.com/office/drawing/2014/main" id="{4D7E9485-14A1-460B-B950-7158A6CA21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344" name="AutoShape 3">
          <a:extLst>
            <a:ext uri="{FF2B5EF4-FFF2-40B4-BE49-F238E27FC236}">
              <a16:creationId xmlns:a16="http://schemas.microsoft.com/office/drawing/2014/main" id="{8872AE69-6A38-48EA-98E4-454048F4F9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171</xdr:row>
      <xdr:rowOff>0</xdr:rowOff>
    </xdr:from>
    <xdr:ext cx="304800" cy="304800"/>
    <xdr:sp macro="" textlink="">
      <xdr:nvSpPr>
        <xdr:cNvPr id="345" name="AutoShape 3">
          <a:extLst>
            <a:ext uri="{FF2B5EF4-FFF2-40B4-BE49-F238E27FC236}">
              <a16:creationId xmlns:a16="http://schemas.microsoft.com/office/drawing/2014/main" id="{664ADD9D-DD38-4B40-ACE4-80AD61F549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346" name="AutoShape 3">
          <a:extLst>
            <a:ext uri="{FF2B5EF4-FFF2-40B4-BE49-F238E27FC236}">
              <a16:creationId xmlns:a16="http://schemas.microsoft.com/office/drawing/2014/main" id="{018C5642-4DA8-4902-A791-1F2EE5C002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347" name="AutoShape 3">
          <a:extLst>
            <a:ext uri="{FF2B5EF4-FFF2-40B4-BE49-F238E27FC236}">
              <a16:creationId xmlns:a16="http://schemas.microsoft.com/office/drawing/2014/main" id="{6C0BD8CF-51D0-441C-B37E-6660FFF089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172</xdr:row>
      <xdr:rowOff>0</xdr:rowOff>
    </xdr:from>
    <xdr:ext cx="304800" cy="304800"/>
    <xdr:sp macro="" textlink="">
      <xdr:nvSpPr>
        <xdr:cNvPr id="348" name="AutoShape 3">
          <a:extLst>
            <a:ext uri="{FF2B5EF4-FFF2-40B4-BE49-F238E27FC236}">
              <a16:creationId xmlns:a16="http://schemas.microsoft.com/office/drawing/2014/main" id="{C0E4CD8A-E204-4306-AE19-0867AA122F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062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173</xdr:row>
      <xdr:rowOff>0</xdr:rowOff>
    </xdr:from>
    <xdr:ext cx="304800" cy="304800"/>
    <xdr:sp macro="" textlink="">
      <xdr:nvSpPr>
        <xdr:cNvPr id="349" name="AutoShape 3">
          <a:extLst>
            <a:ext uri="{FF2B5EF4-FFF2-40B4-BE49-F238E27FC236}">
              <a16:creationId xmlns:a16="http://schemas.microsoft.com/office/drawing/2014/main" id="{D7332D0A-BAA5-4F0C-B9FB-C3E2F26DBF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173</xdr:row>
      <xdr:rowOff>0</xdr:rowOff>
    </xdr:from>
    <xdr:ext cx="304800" cy="304800"/>
    <xdr:sp macro="" textlink="">
      <xdr:nvSpPr>
        <xdr:cNvPr id="350" name="AutoShape 3">
          <a:extLst>
            <a:ext uri="{FF2B5EF4-FFF2-40B4-BE49-F238E27FC236}">
              <a16:creationId xmlns:a16="http://schemas.microsoft.com/office/drawing/2014/main" id="{E5970290-1849-4541-ACD3-81FB4A4506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8364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89647</xdr:colOff>
      <xdr:row>146</xdr:row>
      <xdr:rowOff>67236</xdr:rowOff>
    </xdr:from>
    <xdr:ext cx="1817163" cy="1367118"/>
    <xdr:pic>
      <xdr:nvPicPr>
        <xdr:cNvPr id="351" name="Obrázek 14">
          <a:extLst>
            <a:ext uri="{FF2B5EF4-FFF2-40B4-BE49-F238E27FC236}">
              <a16:creationId xmlns:a16="http://schemas.microsoft.com/office/drawing/2014/main" id="{2E99AED3-17D0-485D-AD97-08CF81D5C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43147" y="48274942"/>
          <a:ext cx="1817163" cy="1367118"/>
        </a:xfrm>
        <a:prstGeom prst="rect">
          <a:avLst/>
        </a:prstGeom>
      </xdr:spPr>
    </xdr:pic>
    <xdr:clientData/>
  </xdr:oneCellAnchor>
  <xdr:oneCellAnchor>
    <xdr:from>
      <xdr:col>7</xdr:col>
      <xdr:colOff>347382</xdr:colOff>
      <xdr:row>178</xdr:row>
      <xdr:rowOff>168089</xdr:rowOff>
    </xdr:from>
    <xdr:ext cx="1400735" cy="1053824"/>
    <xdr:pic>
      <xdr:nvPicPr>
        <xdr:cNvPr id="352" name="Obrázek 15">
          <a:extLst>
            <a:ext uri="{FF2B5EF4-FFF2-40B4-BE49-F238E27FC236}">
              <a16:creationId xmlns:a16="http://schemas.microsoft.com/office/drawing/2014/main" id="{FAD96368-5AF1-4317-8723-059164B9C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00882" y="58236971"/>
          <a:ext cx="1400735" cy="105382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353" name="AutoShape 3">
          <a:extLst>
            <a:ext uri="{FF2B5EF4-FFF2-40B4-BE49-F238E27FC236}">
              <a16:creationId xmlns:a16="http://schemas.microsoft.com/office/drawing/2014/main" id="{21911FC2-8857-4C5E-A23B-8F3E2C0A5E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354" name="AutoShape 3">
          <a:extLst>
            <a:ext uri="{FF2B5EF4-FFF2-40B4-BE49-F238E27FC236}">
              <a16:creationId xmlns:a16="http://schemas.microsoft.com/office/drawing/2014/main" id="{D8F24814-0925-4C37-A39C-1219754FA9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174</xdr:row>
      <xdr:rowOff>0</xdr:rowOff>
    </xdr:from>
    <xdr:ext cx="304800" cy="304800"/>
    <xdr:sp macro="" textlink="">
      <xdr:nvSpPr>
        <xdr:cNvPr id="355" name="AutoShape 3">
          <a:extLst>
            <a:ext uri="{FF2B5EF4-FFF2-40B4-BE49-F238E27FC236}">
              <a16:creationId xmlns:a16="http://schemas.microsoft.com/office/drawing/2014/main" id="{E8681550-AB58-4C3E-8461-F94DEB9338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356" name="AutoShape 3">
          <a:extLst>
            <a:ext uri="{FF2B5EF4-FFF2-40B4-BE49-F238E27FC236}">
              <a16:creationId xmlns:a16="http://schemas.microsoft.com/office/drawing/2014/main" id="{BF275261-7671-4F0F-B2FF-D8E88AF7C4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357" name="AutoShape 3">
          <a:extLst>
            <a:ext uri="{FF2B5EF4-FFF2-40B4-BE49-F238E27FC236}">
              <a16:creationId xmlns:a16="http://schemas.microsoft.com/office/drawing/2014/main" id="{4B44DC25-E67B-4056-9F10-F8C3321DEB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175</xdr:row>
      <xdr:rowOff>0</xdr:rowOff>
    </xdr:from>
    <xdr:ext cx="304800" cy="304800"/>
    <xdr:sp macro="" textlink="">
      <xdr:nvSpPr>
        <xdr:cNvPr id="358" name="AutoShape 3">
          <a:extLst>
            <a:ext uri="{FF2B5EF4-FFF2-40B4-BE49-F238E27FC236}">
              <a16:creationId xmlns:a16="http://schemas.microsoft.com/office/drawing/2014/main" id="{F1728738-0C60-46B9-839E-8B1BEB6D0E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359" name="AutoShape 3">
          <a:extLst>
            <a:ext uri="{FF2B5EF4-FFF2-40B4-BE49-F238E27FC236}">
              <a16:creationId xmlns:a16="http://schemas.microsoft.com/office/drawing/2014/main" id="{8629B30D-FE95-45A1-9D35-9410412FFF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360" name="AutoShape 3">
          <a:extLst>
            <a:ext uri="{FF2B5EF4-FFF2-40B4-BE49-F238E27FC236}">
              <a16:creationId xmlns:a16="http://schemas.microsoft.com/office/drawing/2014/main" id="{B2011DE9-8F14-4127-A580-5260034C2A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176</xdr:row>
      <xdr:rowOff>0</xdr:rowOff>
    </xdr:from>
    <xdr:ext cx="304800" cy="304800"/>
    <xdr:sp macro="" textlink="">
      <xdr:nvSpPr>
        <xdr:cNvPr id="361" name="AutoShape 3">
          <a:extLst>
            <a:ext uri="{FF2B5EF4-FFF2-40B4-BE49-F238E27FC236}">
              <a16:creationId xmlns:a16="http://schemas.microsoft.com/office/drawing/2014/main" id="{CDF617AF-14E2-42AF-B5FC-552A803617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362" name="AutoShape 3">
          <a:extLst>
            <a:ext uri="{FF2B5EF4-FFF2-40B4-BE49-F238E27FC236}">
              <a16:creationId xmlns:a16="http://schemas.microsoft.com/office/drawing/2014/main" id="{0371E8D5-2615-414C-8CEF-713B9571A9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363" name="AutoShape 3">
          <a:extLst>
            <a:ext uri="{FF2B5EF4-FFF2-40B4-BE49-F238E27FC236}">
              <a16:creationId xmlns:a16="http://schemas.microsoft.com/office/drawing/2014/main" id="{584BC7C2-68D2-4C63-B9D0-77EF527110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177</xdr:row>
      <xdr:rowOff>0</xdr:rowOff>
    </xdr:from>
    <xdr:ext cx="304800" cy="304800"/>
    <xdr:sp macro="" textlink="">
      <xdr:nvSpPr>
        <xdr:cNvPr id="364" name="AutoShape 3">
          <a:extLst>
            <a:ext uri="{FF2B5EF4-FFF2-40B4-BE49-F238E27FC236}">
              <a16:creationId xmlns:a16="http://schemas.microsoft.com/office/drawing/2014/main" id="{907BAE7B-7549-4BDE-805B-2EC984ED83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365" name="AutoShape 3">
          <a:extLst>
            <a:ext uri="{FF2B5EF4-FFF2-40B4-BE49-F238E27FC236}">
              <a16:creationId xmlns:a16="http://schemas.microsoft.com/office/drawing/2014/main" id="{F779734A-A7AD-48C6-9F86-0A9FC4238D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366" name="AutoShape 3">
          <a:extLst>
            <a:ext uri="{FF2B5EF4-FFF2-40B4-BE49-F238E27FC236}">
              <a16:creationId xmlns:a16="http://schemas.microsoft.com/office/drawing/2014/main" id="{0502C181-41E4-428B-B452-724684656C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178</xdr:row>
      <xdr:rowOff>0</xdr:rowOff>
    </xdr:from>
    <xdr:ext cx="304800" cy="304800"/>
    <xdr:sp macro="" textlink="">
      <xdr:nvSpPr>
        <xdr:cNvPr id="367" name="AutoShape 3">
          <a:extLst>
            <a:ext uri="{FF2B5EF4-FFF2-40B4-BE49-F238E27FC236}">
              <a16:creationId xmlns:a16="http://schemas.microsoft.com/office/drawing/2014/main" id="{DBCFD885-8783-4CD9-8622-E8025DC981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368" name="AutoShape 3">
          <a:extLst>
            <a:ext uri="{FF2B5EF4-FFF2-40B4-BE49-F238E27FC236}">
              <a16:creationId xmlns:a16="http://schemas.microsoft.com/office/drawing/2014/main" id="{CB5E549F-38BB-4E4A-B82C-5C0EC4F69C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369" name="AutoShape 3">
          <a:extLst>
            <a:ext uri="{FF2B5EF4-FFF2-40B4-BE49-F238E27FC236}">
              <a16:creationId xmlns:a16="http://schemas.microsoft.com/office/drawing/2014/main" id="{A7F4F824-9502-4794-9E2A-DB05B43191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179</xdr:row>
      <xdr:rowOff>0</xdr:rowOff>
    </xdr:from>
    <xdr:ext cx="304800" cy="304800"/>
    <xdr:sp macro="" textlink="">
      <xdr:nvSpPr>
        <xdr:cNvPr id="370" name="AutoShape 3">
          <a:extLst>
            <a:ext uri="{FF2B5EF4-FFF2-40B4-BE49-F238E27FC236}">
              <a16:creationId xmlns:a16="http://schemas.microsoft.com/office/drawing/2014/main" id="{42DBA79F-7B82-452A-9320-E138C95C10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371" name="AutoShape 3">
          <a:extLst>
            <a:ext uri="{FF2B5EF4-FFF2-40B4-BE49-F238E27FC236}">
              <a16:creationId xmlns:a16="http://schemas.microsoft.com/office/drawing/2014/main" id="{9F680605-FD28-41E1-A015-91711AA04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372" name="AutoShape 3">
          <a:extLst>
            <a:ext uri="{FF2B5EF4-FFF2-40B4-BE49-F238E27FC236}">
              <a16:creationId xmlns:a16="http://schemas.microsoft.com/office/drawing/2014/main" id="{72069448-DC7A-4862-9D97-8BC98F0AC6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180</xdr:row>
      <xdr:rowOff>0</xdr:rowOff>
    </xdr:from>
    <xdr:ext cx="304800" cy="304800"/>
    <xdr:sp macro="" textlink="">
      <xdr:nvSpPr>
        <xdr:cNvPr id="373" name="AutoShape 3">
          <a:extLst>
            <a:ext uri="{FF2B5EF4-FFF2-40B4-BE49-F238E27FC236}">
              <a16:creationId xmlns:a16="http://schemas.microsoft.com/office/drawing/2014/main" id="{188DEA97-A482-4E87-871A-5B3B3065DC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374" name="AutoShape 3">
          <a:extLst>
            <a:ext uri="{FF2B5EF4-FFF2-40B4-BE49-F238E27FC236}">
              <a16:creationId xmlns:a16="http://schemas.microsoft.com/office/drawing/2014/main" id="{6088B345-79C3-4833-B054-92E24E6C59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375" name="AutoShape 3">
          <a:extLst>
            <a:ext uri="{FF2B5EF4-FFF2-40B4-BE49-F238E27FC236}">
              <a16:creationId xmlns:a16="http://schemas.microsoft.com/office/drawing/2014/main" id="{FDB5A3AB-B639-4B4F-92FB-C538F72EBF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181</xdr:row>
      <xdr:rowOff>0</xdr:rowOff>
    </xdr:from>
    <xdr:ext cx="304800" cy="304800"/>
    <xdr:sp macro="" textlink="">
      <xdr:nvSpPr>
        <xdr:cNvPr id="376" name="AutoShape 3">
          <a:extLst>
            <a:ext uri="{FF2B5EF4-FFF2-40B4-BE49-F238E27FC236}">
              <a16:creationId xmlns:a16="http://schemas.microsoft.com/office/drawing/2014/main" id="{AB52EE1A-B145-4CF4-9954-DBED732E24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377" name="AutoShape 3">
          <a:extLst>
            <a:ext uri="{FF2B5EF4-FFF2-40B4-BE49-F238E27FC236}">
              <a16:creationId xmlns:a16="http://schemas.microsoft.com/office/drawing/2014/main" id="{C994E5EE-9D8C-4544-A6B4-6DB4A97E83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378" name="AutoShape 3">
          <a:extLst>
            <a:ext uri="{FF2B5EF4-FFF2-40B4-BE49-F238E27FC236}">
              <a16:creationId xmlns:a16="http://schemas.microsoft.com/office/drawing/2014/main" id="{166DF963-2EB7-4ADC-8B04-992FEEFE52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182</xdr:row>
      <xdr:rowOff>0</xdr:rowOff>
    </xdr:from>
    <xdr:ext cx="304800" cy="304800"/>
    <xdr:sp macro="" textlink="">
      <xdr:nvSpPr>
        <xdr:cNvPr id="379" name="AutoShape 3">
          <a:extLst>
            <a:ext uri="{FF2B5EF4-FFF2-40B4-BE49-F238E27FC236}">
              <a16:creationId xmlns:a16="http://schemas.microsoft.com/office/drawing/2014/main" id="{CEEB80EE-6DC4-46E5-86DF-9F905C1A1F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380" name="AutoShape 3">
          <a:extLst>
            <a:ext uri="{FF2B5EF4-FFF2-40B4-BE49-F238E27FC236}">
              <a16:creationId xmlns:a16="http://schemas.microsoft.com/office/drawing/2014/main" id="{2A29A0F3-9FD0-4CCF-9F11-DE0E2F2B7E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381" name="AutoShape 3">
          <a:extLst>
            <a:ext uri="{FF2B5EF4-FFF2-40B4-BE49-F238E27FC236}">
              <a16:creationId xmlns:a16="http://schemas.microsoft.com/office/drawing/2014/main" id="{3DEA03DF-2097-4B0C-95BD-88B4D43DCE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183</xdr:row>
      <xdr:rowOff>0</xdr:rowOff>
    </xdr:from>
    <xdr:ext cx="304800" cy="304800"/>
    <xdr:sp macro="" textlink="">
      <xdr:nvSpPr>
        <xdr:cNvPr id="382" name="AutoShape 3">
          <a:extLst>
            <a:ext uri="{FF2B5EF4-FFF2-40B4-BE49-F238E27FC236}">
              <a16:creationId xmlns:a16="http://schemas.microsoft.com/office/drawing/2014/main" id="{871D5538-43B1-4AF2-B012-3FAD561020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383" name="AutoShape 3">
          <a:extLst>
            <a:ext uri="{FF2B5EF4-FFF2-40B4-BE49-F238E27FC236}">
              <a16:creationId xmlns:a16="http://schemas.microsoft.com/office/drawing/2014/main" id="{26E0F3F0-908C-4F58-9133-56BA8A1021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384" name="AutoShape 3">
          <a:extLst>
            <a:ext uri="{FF2B5EF4-FFF2-40B4-BE49-F238E27FC236}">
              <a16:creationId xmlns:a16="http://schemas.microsoft.com/office/drawing/2014/main" id="{F9B7A4DB-5854-4E23-9017-3005EA20A0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184</xdr:row>
      <xdr:rowOff>0</xdr:rowOff>
    </xdr:from>
    <xdr:ext cx="304800" cy="304800"/>
    <xdr:sp macro="" textlink="">
      <xdr:nvSpPr>
        <xdr:cNvPr id="385" name="AutoShape 3">
          <a:extLst>
            <a:ext uri="{FF2B5EF4-FFF2-40B4-BE49-F238E27FC236}">
              <a16:creationId xmlns:a16="http://schemas.microsoft.com/office/drawing/2014/main" id="{8C4EFCE4-51AC-411D-8326-43901D2799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386" name="AutoShape 3">
          <a:extLst>
            <a:ext uri="{FF2B5EF4-FFF2-40B4-BE49-F238E27FC236}">
              <a16:creationId xmlns:a16="http://schemas.microsoft.com/office/drawing/2014/main" id="{BFC37616-88FD-4527-B012-FF6670AF53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387" name="AutoShape 3">
          <a:extLst>
            <a:ext uri="{FF2B5EF4-FFF2-40B4-BE49-F238E27FC236}">
              <a16:creationId xmlns:a16="http://schemas.microsoft.com/office/drawing/2014/main" id="{452B6DF7-07C1-4610-95ED-44814227C4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185</xdr:row>
      <xdr:rowOff>0</xdr:rowOff>
    </xdr:from>
    <xdr:ext cx="304800" cy="304800"/>
    <xdr:sp macro="" textlink="">
      <xdr:nvSpPr>
        <xdr:cNvPr id="388" name="AutoShape 3">
          <a:extLst>
            <a:ext uri="{FF2B5EF4-FFF2-40B4-BE49-F238E27FC236}">
              <a16:creationId xmlns:a16="http://schemas.microsoft.com/office/drawing/2014/main" id="{309E99CA-94FB-4D3B-BC89-281D17EBC6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389" name="AutoShape 3">
          <a:extLst>
            <a:ext uri="{FF2B5EF4-FFF2-40B4-BE49-F238E27FC236}">
              <a16:creationId xmlns:a16="http://schemas.microsoft.com/office/drawing/2014/main" id="{2B6AD25C-3A43-4609-B5FA-BE597E770B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390" name="AutoShape 3">
          <a:extLst>
            <a:ext uri="{FF2B5EF4-FFF2-40B4-BE49-F238E27FC236}">
              <a16:creationId xmlns:a16="http://schemas.microsoft.com/office/drawing/2014/main" id="{07DC223B-0856-4C41-A6D1-4E2FB65752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186</xdr:row>
      <xdr:rowOff>0</xdr:rowOff>
    </xdr:from>
    <xdr:ext cx="304800" cy="304800"/>
    <xdr:sp macro="" textlink="">
      <xdr:nvSpPr>
        <xdr:cNvPr id="391" name="AutoShape 3">
          <a:extLst>
            <a:ext uri="{FF2B5EF4-FFF2-40B4-BE49-F238E27FC236}">
              <a16:creationId xmlns:a16="http://schemas.microsoft.com/office/drawing/2014/main" id="{C7BD87D3-45D6-4857-B03E-63F0BE7925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392" name="AutoShape 3">
          <a:extLst>
            <a:ext uri="{FF2B5EF4-FFF2-40B4-BE49-F238E27FC236}">
              <a16:creationId xmlns:a16="http://schemas.microsoft.com/office/drawing/2014/main" id="{F1B4C2D9-EFE3-4516-8819-D535B87E4A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393" name="AutoShape 3">
          <a:extLst>
            <a:ext uri="{FF2B5EF4-FFF2-40B4-BE49-F238E27FC236}">
              <a16:creationId xmlns:a16="http://schemas.microsoft.com/office/drawing/2014/main" id="{7A5A9FF0-31CE-41B2-950B-12601A01F1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394" name="AutoShape 3">
          <a:extLst>
            <a:ext uri="{FF2B5EF4-FFF2-40B4-BE49-F238E27FC236}">
              <a16:creationId xmlns:a16="http://schemas.microsoft.com/office/drawing/2014/main" id="{53FEBA96-CB9E-4EEB-BAC4-7F85642A90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5667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187</xdr:row>
      <xdr:rowOff>0</xdr:rowOff>
    </xdr:from>
    <xdr:ext cx="304800" cy="304800"/>
    <xdr:sp macro="" textlink="">
      <xdr:nvSpPr>
        <xdr:cNvPr id="395" name="AutoShape 3">
          <a:extLst>
            <a:ext uri="{FF2B5EF4-FFF2-40B4-BE49-F238E27FC236}">
              <a16:creationId xmlns:a16="http://schemas.microsoft.com/office/drawing/2014/main" id="{04BB5366-B6FD-4BAB-9A9E-907810CBD7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3523647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396" name="AutoShape 3">
          <a:extLst>
            <a:ext uri="{FF2B5EF4-FFF2-40B4-BE49-F238E27FC236}">
              <a16:creationId xmlns:a16="http://schemas.microsoft.com/office/drawing/2014/main" id="{3AD76864-097D-4E16-843D-17C024DCA8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4382620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397" name="AutoShape 3">
          <a:extLst>
            <a:ext uri="{FF2B5EF4-FFF2-40B4-BE49-F238E27FC236}">
              <a16:creationId xmlns:a16="http://schemas.microsoft.com/office/drawing/2014/main" id="{A406D6F1-31A8-4587-95C6-A78F161367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22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398" name="AutoShape 3">
          <a:extLst>
            <a:ext uri="{FF2B5EF4-FFF2-40B4-BE49-F238E27FC236}">
              <a16:creationId xmlns:a16="http://schemas.microsoft.com/office/drawing/2014/main" id="{DBF71A38-D725-4E7F-8052-1AD49C19B2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48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399" name="AutoShape 3">
          <a:extLst>
            <a:ext uri="{FF2B5EF4-FFF2-40B4-BE49-F238E27FC236}">
              <a16:creationId xmlns:a16="http://schemas.microsoft.com/office/drawing/2014/main" id="{BF423DD4-58F2-4C7F-AB06-28FAC187DC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22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400" name="AutoShape 3">
          <a:extLst>
            <a:ext uri="{FF2B5EF4-FFF2-40B4-BE49-F238E27FC236}">
              <a16:creationId xmlns:a16="http://schemas.microsoft.com/office/drawing/2014/main" id="{E42AFADC-3C46-4329-AB6D-C8E006AA94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22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188</xdr:row>
      <xdr:rowOff>0</xdr:rowOff>
    </xdr:from>
    <xdr:ext cx="304800" cy="304800"/>
    <xdr:sp macro="" textlink="">
      <xdr:nvSpPr>
        <xdr:cNvPr id="401" name="AutoShape 3">
          <a:extLst>
            <a:ext uri="{FF2B5EF4-FFF2-40B4-BE49-F238E27FC236}">
              <a16:creationId xmlns:a16="http://schemas.microsoft.com/office/drawing/2014/main" id="{BA7A8828-40B7-4350-80E4-DE351CCB96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22041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2" name="AutoShape 3">
          <a:extLst>
            <a:ext uri="{FF2B5EF4-FFF2-40B4-BE49-F238E27FC236}">
              <a16:creationId xmlns:a16="http://schemas.microsoft.com/office/drawing/2014/main" id="{478DF021-F833-496F-A7CE-F2BB56EF71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48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3" name="AutoShape 3">
          <a:extLst>
            <a:ext uri="{FF2B5EF4-FFF2-40B4-BE49-F238E27FC236}">
              <a16:creationId xmlns:a16="http://schemas.microsoft.com/office/drawing/2014/main" id="{BB9E748C-C107-4EC1-9AA9-377BA79EE0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48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4" name="AutoShape 3">
          <a:extLst>
            <a:ext uri="{FF2B5EF4-FFF2-40B4-BE49-F238E27FC236}">
              <a16:creationId xmlns:a16="http://schemas.microsoft.com/office/drawing/2014/main" id="{68F24581-8FCB-4704-81E8-2BD4E0A8FE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48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5" name="AutoShape 3">
          <a:extLst>
            <a:ext uri="{FF2B5EF4-FFF2-40B4-BE49-F238E27FC236}">
              <a16:creationId xmlns:a16="http://schemas.microsoft.com/office/drawing/2014/main" id="{9D31BDF0-2AC1-481D-AD83-17C50D115A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48935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6" name="AutoShape 3">
          <a:extLst>
            <a:ext uri="{FF2B5EF4-FFF2-40B4-BE49-F238E27FC236}">
              <a16:creationId xmlns:a16="http://schemas.microsoft.com/office/drawing/2014/main" id="{E0ED2A82-60CA-4594-B84A-C02996646C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07" name="AutoShape 3">
          <a:extLst>
            <a:ext uri="{FF2B5EF4-FFF2-40B4-BE49-F238E27FC236}">
              <a16:creationId xmlns:a16="http://schemas.microsoft.com/office/drawing/2014/main" id="{DC72CA60-106F-44E7-90DE-5B3BCE3BD8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8" name="AutoShape 3">
          <a:extLst>
            <a:ext uri="{FF2B5EF4-FFF2-40B4-BE49-F238E27FC236}">
              <a16:creationId xmlns:a16="http://schemas.microsoft.com/office/drawing/2014/main" id="{BD42B021-5E09-4E31-A300-02355EFBA9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09" name="AutoShape 3">
          <a:extLst>
            <a:ext uri="{FF2B5EF4-FFF2-40B4-BE49-F238E27FC236}">
              <a16:creationId xmlns:a16="http://schemas.microsoft.com/office/drawing/2014/main" id="{AA5A6434-6DFE-4D68-B066-79123BC03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0" name="AutoShape 3">
          <a:extLst>
            <a:ext uri="{FF2B5EF4-FFF2-40B4-BE49-F238E27FC236}">
              <a16:creationId xmlns:a16="http://schemas.microsoft.com/office/drawing/2014/main" id="{555934E7-FA3A-4C47-92A2-0CF2B8BB8D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11" name="AutoShape 3">
          <a:extLst>
            <a:ext uri="{FF2B5EF4-FFF2-40B4-BE49-F238E27FC236}">
              <a16:creationId xmlns:a16="http://schemas.microsoft.com/office/drawing/2014/main" id="{7B1CAC09-C3BF-475A-83D2-0B6AACC09C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12" name="AutoShape 3">
          <a:extLst>
            <a:ext uri="{FF2B5EF4-FFF2-40B4-BE49-F238E27FC236}">
              <a16:creationId xmlns:a16="http://schemas.microsoft.com/office/drawing/2014/main" id="{0A07F6C1-0AC8-4957-9D20-41E8566B99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189</xdr:row>
      <xdr:rowOff>0</xdr:rowOff>
    </xdr:from>
    <xdr:ext cx="304800" cy="304800"/>
    <xdr:sp macro="" textlink="">
      <xdr:nvSpPr>
        <xdr:cNvPr id="413" name="AutoShape 3">
          <a:extLst>
            <a:ext uri="{FF2B5EF4-FFF2-40B4-BE49-F238E27FC236}">
              <a16:creationId xmlns:a16="http://schemas.microsoft.com/office/drawing/2014/main" id="{E3290085-B913-41D8-B303-B25B4AD8D8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4" name="AutoShape 3">
          <a:extLst>
            <a:ext uri="{FF2B5EF4-FFF2-40B4-BE49-F238E27FC236}">
              <a16:creationId xmlns:a16="http://schemas.microsoft.com/office/drawing/2014/main" id="{BD472975-5E95-40FD-A153-EBE0CF8065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5" name="AutoShape 3">
          <a:extLst>
            <a:ext uri="{FF2B5EF4-FFF2-40B4-BE49-F238E27FC236}">
              <a16:creationId xmlns:a16="http://schemas.microsoft.com/office/drawing/2014/main" id="{02E69CBF-34D8-4B28-B179-A8746ED5E6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6" name="AutoShape 3">
          <a:extLst>
            <a:ext uri="{FF2B5EF4-FFF2-40B4-BE49-F238E27FC236}">
              <a16:creationId xmlns:a16="http://schemas.microsoft.com/office/drawing/2014/main" id="{EE8E9EE9-B2A6-4F08-9F4C-FCC826575A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7" name="AutoShape 3">
          <a:extLst>
            <a:ext uri="{FF2B5EF4-FFF2-40B4-BE49-F238E27FC236}">
              <a16:creationId xmlns:a16="http://schemas.microsoft.com/office/drawing/2014/main" id="{39247C41-6634-4A24-92FE-44E89D7741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18" name="AutoShape 3">
          <a:extLst>
            <a:ext uri="{FF2B5EF4-FFF2-40B4-BE49-F238E27FC236}">
              <a16:creationId xmlns:a16="http://schemas.microsoft.com/office/drawing/2014/main" id="{DBD55221-09AA-4AC7-AD86-6DF32357C7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19" name="AutoShape 3">
          <a:extLst>
            <a:ext uri="{FF2B5EF4-FFF2-40B4-BE49-F238E27FC236}">
              <a16:creationId xmlns:a16="http://schemas.microsoft.com/office/drawing/2014/main" id="{166BC972-3303-4D60-A773-8697DCC933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20" name="AutoShape 3">
          <a:extLst>
            <a:ext uri="{FF2B5EF4-FFF2-40B4-BE49-F238E27FC236}">
              <a16:creationId xmlns:a16="http://schemas.microsoft.com/office/drawing/2014/main" id="{8263E110-561C-44CD-BF40-8D515E8188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21" name="AutoShape 3">
          <a:extLst>
            <a:ext uri="{FF2B5EF4-FFF2-40B4-BE49-F238E27FC236}">
              <a16:creationId xmlns:a16="http://schemas.microsoft.com/office/drawing/2014/main" id="{CE3F23AC-AEC9-448E-A394-723D879E7D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22" name="AutoShape 3">
          <a:extLst>
            <a:ext uri="{FF2B5EF4-FFF2-40B4-BE49-F238E27FC236}">
              <a16:creationId xmlns:a16="http://schemas.microsoft.com/office/drawing/2014/main" id="{3CABBBC6-B952-4147-915C-9430106B33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23" name="AutoShape 3">
          <a:extLst>
            <a:ext uri="{FF2B5EF4-FFF2-40B4-BE49-F238E27FC236}">
              <a16:creationId xmlns:a16="http://schemas.microsoft.com/office/drawing/2014/main" id="{D4511C2E-9FA0-4C76-A19B-A6E8FE5694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24" name="AutoShape 3">
          <a:extLst>
            <a:ext uri="{FF2B5EF4-FFF2-40B4-BE49-F238E27FC236}">
              <a16:creationId xmlns:a16="http://schemas.microsoft.com/office/drawing/2014/main" id="{5B66D333-6B99-4D3A-A075-724D033595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190</xdr:row>
      <xdr:rowOff>0</xdr:rowOff>
    </xdr:from>
    <xdr:ext cx="304800" cy="304800"/>
    <xdr:sp macro="" textlink="">
      <xdr:nvSpPr>
        <xdr:cNvPr id="425" name="AutoShape 3">
          <a:extLst>
            <a:ext uri="{FF2B5EF4-FFF2-40B4-BE49-F238E27FC236}">
              <a16:creationId xmlns:a16="http://schemas.microsoft.com/office/drawing/2014/main" id="{2DED2D7B-20D7-4342-81EE-D89AD3AD4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26" name="AutoShape 3">
          <a:extLst>
            <a:ext uri="{FF2B5EF4-FFF2-40B4-BE49-F238E27FC236}">
              <a16:creationId xmlns:a16="http://schemas.microsoft.com/office/drawing/2014/main" id="{E38F2C06-E840-498F-A59F-308923F51B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27" name="AutoShape 3">
          <a:extLst>
            <a:ext uri="{FF2B5EF4-FFF2-40B4-BE49-F238E27FC236}">
              <a16:creationId xmlns:a16="http://schemas.microsoft.com/office/drawing/2014/main" id="{8A949DF7-1EF6-4F8E-81ED-D0BEE3E3C9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28" name="AutoShape 3">
          <a:extLst>
            <a:ext uri="{FF2B5EF4-FFF2-40B4-BE49-F238E27FC236}">
              <a16:creationId xmlns:a16="http://schemas.microsoft.com/office/drawing/2014/main" id="{F093944F-897E-4F0A-8900-4FBB6C1C99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29" name="AutoShape 3">
          <a:extLst>
            <a:ext uri="{FF2B5EF4-FFF2-40B4-BE49-F238E27FC236}">
              <a16:creationId xmlns:a16="http://schemas.microsoft.com/office/drawing/2014/main" id="{FABDD712-57FC-4EDC-9B94-EE7464F462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0" name="AutoShape 3">
          <a:extLst>
            <a:ext uri="{FF2B5EF4-FFF2-40B4-BE49-F238E27FC236}">
              <a16:creationId xmlns:a16="http://schemas.microsoft.com/office/drawing/2014/main" id="{07EE37EC-2C43-47AF-A274-58D6F8DD02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1" name="AutoShape 3">
          <a:extLst>
            <a:ext uri="{FF2B5EF4-FFF2-40B4-BE49-F238E27FC236}">
              <a16:creationId xmlns:a16="http://schemas.microsoft.com/office/drawing/2014/main" id="{C0374113-F2CD-45EF-AACB-55C52A7B81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2" name="AutoShape 3">
          <a:extLst>
            <a:ext uri="{FF2B5EF4-FFF2-40B4-BE49-F238E27FC236}">
              <a16:creationId xmlns:a16="http://schemas.microsoft.com/office/drawing/2014/main" id="{7A33E2CB-7DA9-4004-8CD7-3247C95DC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3" name="AutoShape 3">
          <a:extLst>
            <a:ext uri="{FF2B5EF4-FFF2-40B4-BE49-F238E27FC236}">
              <a16:creationId xmlns:a16="http://schemas.microsoft.com/office/drawing/2014/main" id="{905DD795-B1B5-465F-83B8-F538A65E0F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4" name="AutoShape 3">
          <a:extLst>
            <a:ext uri="{FF2B5EF4-FFF2-40B4-BE49-F238E27FC236}">
              <a16:creationId xmlns:a16="http://schemas.microsoft.com/office/drawing/2014/main" id="{BF30BE01-86FA-4352-AF3A-F3C9F14537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5" name="AutoShape 3">
          <a:extLst>
            <a:ext uri="{FF2B5EF4-FFF2-40B4-BE49-F238E27FC236}">
              <a16:creationId xmlns:a16="http://schemas.microsoft.com/office/drawing/2014/main" id="{8B741E5B-37D8-4160-BF5B-D8E51BADC8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6" name="AutoShape 3">
          <a:extLst>
            <a:ext uri="{FF2B5EF4-FFF2-40B4-BE49-F238E27FC236}">
              <a16:creationId xmlns:a16="http://schemas.microsoft.com/office/drawing/2014/main" id="{F2FE031B-3D41-4E2B-A822-DBD8AFAFD4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37" name="AutoShape 3">
          <a:extLst>
            <a:ext uri="{FF2B5EF4-FFF2-40B4-BE49-F238E27FC236}">
              <a16:creationId xmlns:a16="http://schemas.microsoft.com/office/drawing/2014/main" id="{AD366C52-0D6D-4BBE-BE19-35755CFB9B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8" name="AutoShape 3">
          <a:extLst>
            <a:ext uri="{FF2B5EF4-FFF2-40B4-BE49-F238E27FC236}">
              <a16:creationId xmlns:a16="http://schemas.microsoft.com/office/drawing/2014/main" id="{D48D0854-3717-41DC-8B17-7ED9E184C5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39" name="AutoShape 3">
          <a:extLst>
            <a:ext uri="{FF2B5EF4-FFF2-40B4-BE49-F238E27FC236}">
              <a16:creationId xmlns:a16="http://schemas.microsoft.com/office/drawing/2014/main" id="{06522DB7-BD32-4F1D-9ACE-9F4FC5F06E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0" name="AutoShape 3">
          <a:extLst>
            <a:ext uri="{FF2B5EF4-FFF2-40B4-BE49-F238E27FC236}">
              <a16:creationId xmlns:a16="http://schemas.microsoft.com/office/drawing/2014/main" id="{E925780C-5509-41EF-9154-488D3131C2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41" name="AutoShape 3">
          <a:extLst>
            <a:ext uri="{FF2B5EF4-FFF2-40B4-BE49-F238E27FC236}">
              <a16:creationId xmlns:a16="http://schemas.microsoft.com/office/drawing/2014/main" id="{F1D09C85-2164-4885-A7A6-7E8B95D930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42" name="AutoShape 3">
          <a:extLst>
            <a:ext uri="{FF2B5EF4-FFF2-40B4-BE49-F238E27FC236}">
              <a16:creationId xmlns:a16="http://schemas.microsoft.com/office/drawing/2014/main" id="{3B6514C2-1662-4665-8957-678F440D3A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191</xdr:row>
      <xdr:rowOff>0</xdr:rowOff>
    </xdr:from>
    <xdr:ext cx="304800" cy="304800"/>
    <xdr:sp macro="" textlink="">
      <xdr:nvSpPr>
        <xdr:cNvPr id="443" name="AutoShape 3">
          <a:extLst>
            <a:ext uri="{FF2B5EF4-FFF2-40B4-BE49-F238E27FC236}">
              <a16:creationId xmlns:a16="http://schemas.microsoft.com/office/drawing/2014/main" id="{1E920EFB-9C91-4B0B-B19F-F668CDDDBF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4" name="AutoShape 3">
          <a:extLst>
            <a:ext uri="{FF2B5EF4-FFF2-40B4-BE49-F238E27FC236}">
              <a16:creationId xmlns:a16="http://schemas.microsoft.com/office/drawing/2014/main" id="{8FEEBD2F-86FC-4C7A-8F44-75E3E9E905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5" name="AutoShape 3">
          <a:extLst>
            <a:ext uri="{FF2B5EF4-FFF2-40B4-BE49-F238E27FC236}">
              <a16:creationId xmlns:a16="http://schemas.microsoft.com/office/drawing/2014/main" id="{DFFA7871-AA5B-45E1-83D4-DBE892288E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6" name="AutoShape 3">
          <a:extLst>
            <a:ext uri="{FF2B5EF4-FFF2-40B4-BE49-F238E27FC236}">
              <a16:creationId xmlns:a16="http://schemas.microsoft.com/office/drawing/2014/main" id="{5FC2EA0A-54A0-404E-95EE-E0D61C3A43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7" name="AutoShape 3">
          <a:extLst>
            <a:ext uri="{FF2B5EF4-FFF2-40B4-BE49-F238E27FC236}">
              <a16:creationId xmlns:a16="http://schemas.microsoft.com/office/drawing/2014/main" id="{6F58FF32-D1B7-4351-A0B9-CD5333ED53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8" name="AutoShape 3">
          <a:extLst>
            <a:ext uri="{FF2B5EF4-FFF2-40B4-BE49-F238E27FC236}">
              <a16:creationId xmlns:a16="http://schemas.microsoft.com/office/drawing/2014/main" id="{85DB3B0A-D944-484B-B036-9E5EE2B6A5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49" name="AutoShape 3">
          <a:extLst>
            <a:ext uri="{FF2B5EF4-FFF2-40B4-BE49-F238E27FC236}">
              <a16:creationId xmlns:a16="http://schemas.microsoft.com/office/drawing/2014/main" id="{9650CEAE-E188-4BFE-B00D-438EB10D01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0" name="AutoShape 3">
          <a:extLst>
            <a:ext uri="{FF2B5EF4-FFF2-40B4-BE49-F238E27FC236}">
              <a16:creationId xmlns:a16="http://schemas.microsoft.com/office/drawing/2014/main" id="{034A5273-CFF4-4A17-9E4F-A011DE8E8F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1" name="AutoShape 3">
          <a:extLst>
            <a:ext uri="{FF2B5EF4-FFF2-40B4-BE49-F238E27FC236}">
              <a16:creationId xmlns:a16="http://schemas.microsoft.com/office/drawing/2014/main" id="{A732D3FB-F974-41AA-B7CE-6FF76A4442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2" name="AutoShape 3">
          <a:extLst>
            <a:ext uri="{FF2B5EF4-FFF2-40B4-BE49-F238E27FC236}">
              <a16:creationId xmlns:a16="http://schemas.microsoft.com/office/drawing/2014/main" id="{06836934-9013-488B-9479-0910CA97A9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3" name="AutoShape 3">
          <a:extLst>
            <a:ext uri="{FF2B5EF4-FFF2-40B4-BE49-F238E27FC236}">
              <a16:creationId xmlns:a16="http://schemas.microsoft.com/office/drawing/2014/main" id="{515B9CE1-E362-46C3-92CB-06EFDA8825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4" name="AutoShape 3">
          <a:extLst>
            <a:ext uri="{FF2B5EF4-FFF2-40B4-BE49-F238E27FC236}">
              <a16:creationId xmlns:a16="http://schemas.microsoft.com/office/drawing/2014/main" id="{A342CD17-2EC5-44AD-9867-5956882446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55" name="AutoShape 3">
          <a:extLst>
            <a:ext uri="{FF2B5EF4-FFF2-40B4-BE49-F238E27FC236}">
              <a16:creationId xmlns:a16="http://schemas.microsoft.com/office/drawing/2014/main" id="{62A9A8D0-B60D-4AC3-9A5E-D3A69C2635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6" name="AutoShape 3">
          <a:extLst>
            <a:ext uri="{FF2B5EF4-FFF2-40B4-BE49-F238E27FC236}">
              <a16:creationId xmlns:a16="http://schemas.microsoft.com/office/drawing/2014/main" id="{A0E25A4D-4388-49EF-96B7-7F175CC4C9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7" name="AutoShape 3">
          <a:extLst>
            <a:ext uri="{FF2B5EF4-FFF2-40B4-BE49-F238E27FC236}">
              <a16:creationId xmlns:a16="http://schemas.microsoft.com/office/drawing/2014/main" id="{746940B8-54D5-42E7-B858-AA2DFEB425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58" name="AutoShape 3">
          <a:extLst>
            <a:ext uri="{FF2B5EF4-FFF2-40B4-BE49-F238E27FC236}">
              <a16:creationId xmlns:a16="http://schemas.microsoft.com/office/drawing/2014/main" id="{CEE4C9C5-01DF-42AC-ACC4-5FD8BF3F0C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59" name="AutoShape 3">
          <a:extLst>
            <a:ext uri="{FF2B5EF4-FFF2-40B4-BE49-F238E27FC236}">
              <a16:creationId xmlns:a16="http://schemas.microsoft.com/office/drawing/2014/main" id="{495E0C90-26FC-4649-9F24-6B2EF88AF7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60" name="AutoShape 3">
          <a:extLst>
            <a:ext uri="{FF2B5EF4-FFF2-40B4-BE49-F238E27FC236}">
              <a16:creationId xmlns:a16="http://schemas.microsoft.com/office/drawing/2014/main" id="{A4CAA26D-3A5A-4424-AE5B-4435CBD497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192</xdr:row>
      <xdr:rowOff>0</xdr:rowOff>
    </xdr:from>
    <xdr:ext cx="304800" cy="304800"/>
    <xdr:sp macro="" textlink="">
      <xdr:nvSpPr>
        <xdr:cNvPr id="461" name="AutoShape 3">
          <a:extLst>
            <a:ext uri="{FF2B5EF4-FFF2-40B4-BE49-F238E27FC236}">
              <a16:creationId xmlns:a16="http://schemas.microsoft.com/office/drawing/2014/main" id="{850ECDE0-B945-4805-A899-3398258AD0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2" name="AutoShape 3">
          <a:extLst>
            <a:ext uri="{FF2B5EF4-FFF2-40B4-BE49-F238E27FC236}">
              <a16:creationId xmlns:a16="http://schemas.microsoft.com/office/drawing/2014/main" id="{4E4C0CA8-2ADE-4BE1-B211-AE21B58B48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3" name="AutoShape 3">
          <a:extLst>
            <a:ext uri="{FF2B5EF4-FFF2-40B4-BE49-F238E27FC236}">
              <a16:creationId xmlns:a16="http://schemas.microsoft.com/office/drawing/2014/main" id="{22747C32-054D-4C4E-956E-4B06E2866F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4" name="AutoShape 3">
          <a:extLst>
            <a:ext uri="{FF2B5EF4-FFF2-40B4-BE49-F238E27FC236}">
              <a16:creationId xmlns:a16="http://schemas.microsoft.com/office/drawing/2014/main" id="{8FDFCD63-C98B-4360-B155-BBC948A67D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5" name="AutoShape 3">
          <a:extLst>
            <a:ext uri="{FF2B5EF4-FFF2-40B4-BE49-F238E27FC236}">
              <a16:creationId xmlns:a16="http://schemas.microsoft.com/office/drawing/2014/main" id="{A88529BF-3949-4681-8B38-80401A8336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6" name="AutoShape 3">
          <a:extLst>
            <a:ext uri="{FF2B5EF4-FFF2-40B4-BE49-F238E27FC236}">
              <a16:creationId xmlns:a16="http://schemas.microsoft.com/office/drawing/2014/main" id="{08FB4329-10C7-4708-A89B-019DBEF78A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7" name="AutoShape 3">
          <a:extLst>
            <a:ext uri="{FF2B5EF4-FFF2-40B4-BE49-F238E27FC236}">
              <a16:creationId xmlns:a16="http://schemas.microsoft.com/office/drawing/2014/main" id="{55427A77-D333-4905-B661-4A105FE2F1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8" name="AutoShape 3">
          <a:extLst>
            <a:ext uri="{FF2B5EF4-FFF2-40B4-BE49-F238E27FC236}">
              <a16:creationId xmlns:a16="http://schemas.microsoft.com/office/drawing/2014/main" id="{42FFC2D4-EC9A-4645-AE61-918BCCAF9C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69" name="AutoShape 3">
          <a:extLst>
            <a:ext uri="{FF2B5EF4-FFF2-40B4-BE49-F238E27FC236}">
              <a16:creationId xmlns:a16="http://schemas.microsoft.com/office/drawing/2014/main" id="{BAE87151-FC1A-42D1-93B8-1F7B980511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0" name="AutoShape 3">
          <a:extLst>
            <a:ext uri="{FF2B5EF4-FFF2-40B4-BE49-F238E27FC236}">
              <a16:creationId xmlns:a16="http://schemas.microsoft.com/office/drawing/2014/main" id="{AE347E0B-8DD8-4196-A909-502C07CA60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1" name="AutoShape 3">
          <a:extLst>
            <a:ext uri="{FF2B5EF4-FFF2-40B4-BE49-F238E27FC236}">
              <a16:creationId xmlns:a16="http://schemas.microsoft.com/office/drawing/2014/main" id="{236249DD-86AD-4FC5-9FD7-6D0E2356B8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2" name="AutoShape 3">
          <a:extLst>
            <a:ext uri="{FF2B5EF4-FFF2-40B4-BE49-F238E27FC236}">
              <a16:creationId xmlns:a16="http://schemas.microsoft.com/office/drawing/2014/main" id="{79A037B0-5496-46A5-B4DD-B4AA75E934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73" name="AutoShape 3">
          <a:extLst>
            <a:ext uri="{FF2B5EF4-FFF2-40B4-BE49-F238E27FC236}">
              <a16:creationId xmlns:a16="http://schemas.microsoft.com/office/drawing/2014/main" id="{31C9789E-72F9-4094-B3F8-8388D4AFE0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4" name="AutoShape 3">
          <a:extLst>
            <a:ext uri="{FF2B5EF4-FFF2-40B4-BE49-F238E27FC236}">
              <a16:creationId xmlns:a16="http://schemas.microsoft.com/office/drawing/2014/main" id="{802A0552-6A65-4001-AE3E-8BEE360A7F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5" name="AutoShape 3">
          <a:extLst>
            <a:ext uri="{FF2B5EF4-FFF2-40B4-BE49-F238E27FC236}">
              <a16:creationId xmlns:a16="http://schemas.microsoft.com/office/drawing/2014/main" id="{604CEB96-1133-4526-A41A-B8DE3F03A6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76" name="AutoShape 3">
          <a:extLst>
            <a:ext uri="{FF2B5EF4-FFF2-40B4-BE49-F238E27FC236}">
              <a16:creationId xmlns:a16="http://schemas.microsoft.com/office/drawing/2014/main" id="{3A60E703-42B9-4BCA-B25B-1FF025076D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7" name="AutoShape 3">
          <a:extLst>
            <a:ext uri="{FF2B5EF4-FFF2-40B4-BE49-F238E27FC236}">
              <a16:creationId xmlns:a16="http://schemas.microsoft.com/office/drawing/2014/main" id="{96D504E8-0259-4F6C-8933-991686CCFD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8" name="AutoShape 3">
          <a:extLst>
            <a:ext uri="{FF2B5EF4-FFF2-40B4-BE49-F238E27FC236}">
              <a16:creationId xmlns:a16="http://schemas.microsoft.com/office/drawing/2014/main" id="{89DC7B21-284A-49BA-9D63-92B1532776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193</xdr:row>
      <xdr:rowOff>0</xdr:rowOff>
    </xdr:from>
    <xdr:ext cx="304800" cy="304800"/>
    <xdr:sp macro="" textlink="">
      <xdr:nvSpPr>
        <xdr:cNvPr id="479" name="AutoShape 3">
          <a:extLst>
            <a:ext uri="{FF2B5EF4-FFF2-40B4-BE49-F238E27FC236}">
              <a16:creationId xmlns:a16="http://schemas.microsoft.com/office/drawing/2014/main" id="{74FFAB7D-EE16-4C10-B76B-C4B6126D1B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0" name="AutoShape 3">
          <a:extLst>
            <a:ext uri="{FF2B5EF4-FFF2-40B4-BE49-F238E27FC236}">
              <a16:creationId xmlns:a16="http://schemas.microsoft.com/office/drawing/2014/main" id="{0D3626FF-6AA6-4EF9-8FE9-444A10699C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1" name="AutoShape 3">
          <a:extLst>
            <a:ext uri="{FF2B5EF4-FFF2-40B4-BE49-F238E27FC236}">
              <a16:creationId xmlns:a16="http://schemas.microsoft.com/office/drawing/2014/main" id="{4A8F5C94-9C64-4A3C-A951-EA10853589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2" name="AutoShape 3">
          <a:extLst>
            <a:ext uri="{FF2B5EF4-FFF2-40B4-BE49-F238E27FC236}">
              <a16:creationId xmlns:a16="http://schemas.microsoft.com/office/drawing/2014/main" id="{58B19E6C-71E6-4C0D-A45E-B00030A7AA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3" name="AutoShape 3">
          <a:extLst>
            <a:ext uri="{FF2B5EF4-FFF2-40B4-BE49-F238E27FC236}">
              <a16:creationId xmlns:a16="http://schemas.microsoft.com/office/drawing/2014/main" id="{39B1BC55-E098-4674-9ADF-A25C0F82D1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4" name="AutoShape 3">
          <a:extLst>
            <a:ext uri="{FF2B5EF4-FFF2-40B4-BE49-F238E27FC236}">
              <a16:creationId xmlns:a16="http://schemas.microsoft.com/office/drawing/2014/main" id="{C304215E-C54D-4DE4-8AD5-423E02AE85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5" name="AutoShape 3">
          <a:extLst>
            <a:ext uri="{FF2B5EF4-FFF2-40B4-BE49-F238E27FC236}">
              <a16:creationId xmlns:a16="http://schemas.microsoft.com/office/drawing/2014/main" id="{A6966DFB-5E2E-45BB-8D8B-0143809EBB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6" name="AutoShape 3">
          <a:extLst>
            <a:ext uri="{FF2B5EF4-FFF2-40B4-BE49-F238E27FC236}">
              <a16:creationId xmlns:a16="http://schemas.microsoft.com/office/drawing/2014/main" id="{E12DED32-5F14-430D-ADA2-1E73CBBE10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7" name="AutoShape 3">
          <a:extLst>
            <a:ext uri="{FF2B5EF4-FFF2-40B4-BE49-F238E27FC236}">
              <a16:creationId xmlns:a16="http://schemas.microsoft.com/office/drawing/2014/main" id="{E31A461E-68F5-49CA-8F5A-1B243E42A3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8" name="AutoShape 3">
          <a:extLst>
            <a:ext uri="{FF2B5EF4-FFF2-40B4-BE49-F238E27FC236}">
              <a16:creationId xmlns:a16="http://schemas.microsoft.com/office/drawing/2014/main" id="{D29444C2-E48D-4311-AF87-1C137C8BBE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89" name="AutoShape 3">
          <a:extLst>
            <a:ext uri="{FF2B5EF4-FFF2-40B4-BE49-F238E27FC236}">
              <a16:creationId xmlns:a16="http://schemas.microsoft.com/office/drawing/2014/main" id="{0E3AAE6B-0BCF-4D41-A62E-61055A7B46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0" name="AutoShape 3">
          <a:extLst>
            <a:ext uri="{FF2B5EF4-FFF2-40B4-BE49-F238E27FC236}">
              <a16:creationId xmlns:a16="http://schemas.microsoft.com/office/drawing/2014/main" id="{8152127D-5FE8-4A32-8525-E3E6A2EB6E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491" name="AutoShape 3">
          <a:extLst>
            <a:ext uri="{FF2B5EF4-FFF2-40B4-BE49-F238E27FC236}">
              <a16:creationId xmlns:a16="http://schemas.microsoft.com/office/drawing/2014/main" id="{8D94CDD1-FD67-42F7-920A-991C74BB93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2" name="AutoShape 3">
          <a:extLst>
            <a:ext uri="{FF2B5EF4-FFF2-40B4-BE49-F238E27FC236}">
              <a16:creationId xmlns:a16="http://schemas.microsoft.com/office/drawing/2014/main" id="{DB0136CC-C944-457E-BABA-A93846F104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3" name="AutoShape 3">
          <a:extLst>
            <a:ext uri="{FF2B5EF4-FFF2-40B4-BE49-F238E27FC236}">
              <a16:creationId xmlns:a16="http://schemas.microsoft.com/office/drawing/2014/main" id="{6C7448E2-E7F3-447D-8B16-CB3E57E532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494" name="AutoShape 3">
          <a:extLst>
            <a:ext uri="{FF2B5EF4-FFF2-40B4-BE49-F238E27FC236}">
              <a16:creationId xmlns:a16="http://schemas.microsoft.com/office/drawing/2014/main" id="{36B54724-C927-493F-B77E-112904B004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5" name="AutoShape 3">
          <a:extLst>
            <a:ext uri="{FF2B5EF4-FFF2-40B4-BE49-F238E27FC236}">
              <a16:creationId xmlns:a16="http://schemas.microsoft.com/office/drawing/2014/main" id="{C9F3AFCA-A27D-4477-98FE-27B2FBCDBA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6" name="AutoShape 3">
          <a:extLst>
            <a:ext uri="{FF2B5EF4-FFF2-40B4-BE49-F238E27FC236}">
              <a16:creationId xmlns:a16="http://schemas.microsoft.com/office/drawing/2014/main" id="{39F6F33E-1977-474C-8FAB-E437159E41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194</xdr:row>
      <xdr:rowOff>0</xdr:rowOff>
    </xdr:from>
    <xdr:ext cx="304800" cy="304800"/>
    <xdr:sp macro="" textlink="">
      <xdr:nvSpPr>
        <xdr:cNvPr id="497" name="AutoShape 3">
          <a:extLst>
            <a:ext uri="{FF2B5EF4-FFF2-40B4-BE49-F238E27FC236}">
              <a16:creationId xmlns:a16="http://schemas.microsoft.com/office/drawing/2014/main" id="{EB84D0A4-D970-4F42-A5F6-214F24CE2D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498" name="AutoShape 3">
          <a:extLst>
            <a:ext uri="{FF2B5EF4-FFF2-40B4-BE49-F238E27FC236}">
              <a16:creationId xmlns:a16="http://schemas.microsoft.com/office/drawing/2014/main" id="{B7EEDFE5-5C6F-44FC-91E9-08C8580105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499" name="AutoShape 3">
          <a:extLst>
            <a:ext uri="{FF2B5EF4-FFF2-40B4-BE49-F238E27FC236}">
              <a16:creationId xmlns:a16="http://schemas.microsoft.com/office/drawing/2014/main" id="{2522C4B7-D003-4C45-A605-00EB9D4E76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0" name="AutoShape 3">
          <a:extLst>
            <a:ext uri="{FF2B5EF4-FFF2-40B4-BE49-F238E27FC236}">
              <a16:creationId xmlns:a16="http://schemas.microsoft.com/office/drawing/2014/main" id="{A9A93A77-19EF-42AC-9838-C0102FCBC5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1" name="AutoShape 3">
          <a:extLst>
            <a:ext uri="{FF2B5EF4-FFF2-40B4-BE49-F238E27FC236}">
              <a16:creationId xmlns:a16="http://schemas.microsoft.com/office/drawing/2014/main" id="{B550B041-BB8F-4371-97B9-4B0349FF31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2" name="AutoShape 3">
          <a:extLst>
            <a:ext uri="{FF2B5EF4-FFF2-40B4-BE49-F238E27FC236}">
              <a16:creationId xmlns:a16="http://schemas.microsoft.com/office/drawing/2014/main" id="{BE8D6084-3439-4C2B-9C86-0D1553DF95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3" name="AutoShape 3">
          <a:extLst>
            <a:ext uri="{FF2B5EF4-FFF2-40B4-BE49-F238E27FC236}">
              <a16:creationId xmlns:a16="http://schemas.microsoft.com/office/drawing/2014/main" id="{E2478811-A30E-4874-B89F-F306456859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4" name="AutoShape 3">
          <a:extLst>
            <a:ext uri="{FF2B5EF4-FFF2-40B4-BE49-F238E27FC236}">
              <a16:creationId xmlns:a16="http://schemas.microsoft.com/office/drawing/2014/main" id="{CF666809-4779-45CF-9CB2-E3761A828D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5" name="AutoShape 3">
          <a:extLst>
            <a:ext uri="{FF2B5EF4-FFF2-40B4-BE49-F238E27FC236}">
              <a16:creationId xmlns:a16="http://schemas.microsoft.com/office/drawing/2014/main" id="{337CE50D-8DB7-483E-B6A1-4B5775A5AD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6" name="AutoShape 3">
          <a:extLst>
            <a:ext uri="{FF2B5EF4-FFF2-40B4-BE49-F238E27FC236}">
              <a16:creationId xmlns:a16="http://schemas.microsoft.com/office/drawing/2014/main" id="{0C9260D0-6D70-4673-814E-17C47530B2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7" name="AutoShape 3">
          <a:extLst>
            <a:ext uri="{FF2B5EF4-FFF2-40B4-BE49-F238E27FC236}">
              <a16:creationId xmlns:a16="http://schemas.microsoft.com/office/drawing/2014/main" id="{B1EB331F-9DDF-4E4F-89D7-5C6930601B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08" name="AutoShape 3">
          <a:extLst>
            <a:ext uri="{FF2B5EF4-FFF2-40B4-BE49-F238E27FC236}">
              <a16:creationId xmlns:a16="http://schemas.microsoft.com/office/drawing/2014/main" id="{3B053C8F-5155-47A3-9A9A-30F5C64794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09" name="AutoShape 3">
          <a:extLst>
            <a:ext uri="{FF2B5EF4-FFF2-40B4-BE49-F238E27FC236}">
              <a16:creationId xmlns:a16="http://schemas.microsoft.com/office/drawing/2014/main" id="{FDED4460-0BE8-450F-950F-EA2721E22A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10" name="AutoShape 3">
          <a:extLst>
            <a:ext uri="{FF2B5EF4-FFF2-40B4-BE49-F238E27FC236}">
              <a16:creationId xmlns:a16="http://schemas.microsoft.com/office/drawing/2014/main" id="{5929BBFF-9153-4ACC-8F6A-BD3A5482F4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11" name="AutoShape 3">
          <a:extLst>
            <a:ext uri="{FF2B5EF4-FFF2-40B4-BE49-F238E27FC236}">
              <a16:creationId xmlns:a16="http://schemas.microsoft.com/office/drawing/2014/main" id="{E3D161C5-A4F0-4D16-BF3E-282A273BA8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12" name="AutoShape 3">
          <a:extLst>
            <a:ext uri="{FF2B5EF4-FFF2-40B4-BE49-F238E27FC236}">
              <a16:creationId xmlns:a16="http://schemas.microsoft.com/office/drawing/2014/main" id="{0B78B232-CAEE-4DF0-B1C6-1E54AF557D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13" name="AutoShape 3">
          <a:extLst>
            <a:ext uri="{FF2B5EF4-FFF2-40B4-BE49-F238E27FC236}">
              <a16:creationId xmlns:a16="http://schemas.microsoft.com/office/drawing/2014/main" id="{8DDFDAAE-4DB4-4190-B813-F2E9DACCC9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14" name="AutoShape 3">
          <a:extLst>
            <a:ext uri="{FF2B5EF4-FFF2-40B4-BE49-F238E27FC236}">
              <a16:creationId xmlns:a16="http://schemas.microsoft.com/office/drawing/2014/main" id="{E08B8F9B-76A7-4457-94B1-45031E4F49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195</xdr:row>
      <xdr:rowOff>0</xdr:rowOff>
    </xdr:from>
    <xdr:ext cx="304800" cy="304800"/>
    <xdr:sp macro="" textlink="">
      <xdr:nvSpPr>
        <xdr:cNvPr id="515" name="AutoShape 3">
          <a:extLst>
            <a:ext uri="{FF2B5EF4-FFF2-40B4-BE49-F238E27FC236}">
              <a16:creationId xmlns:a16="http://schemas.microsoft.com/office/drawing/2014/main" id="{2FF088F1-90C4-4A5C-86A1-F032EB893E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16" name="AutoShape 3">
          <a:extLst>
            <a:ext uri="{FF2B5EF4-FFF2-40B4-BE49-F238E27FC236}">
              <a16:creationId xmlns:a16="http://schemas.microsoft.com/office/drawing/2014/main" id="{CA420871-4B26-4914-8D86-467D0A2A9C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17" name="AutoShape 3">
          <a:extLst>
            <a:ext uri="{FF2B5EF4-FFF2-40B4-BE49-F238E27FC236}">
              <a16:creationId xmlns:a16="http://schemas.microsoft.com/office/drawing/2014/main" id="{6725E6C8-C1FC-4095-8595-F3592039D1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18" name="AutoShape 3">
          <a:extLst>
            <a:ext uri="{FF2B5EF4-FFF2-40B4-BE49-F238E27FC236}">
              <a16:creationId xmlns:a16="http://schemas.microsoft.com/office/drawing/2014/main" id="{C5DD6A68-8B2E-49E3-9C60-6A263B6774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19" name="AutoShape 3">
          <a:extLst>
            <a:ext uri="{FF2B5EF4-FFF2-40B4-BE49-F238E27FC236}">
              <a16:creationId xmlns:a16="http://schemas.microsoft.com/office/drawing/2014/main" id="{4B12E580-B196-4F1E-97F3-E21EAE25AC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0" name="AutoShape 3">
          <a:extLst>
            <a:ext uri="{FF2B5EF4-FFF2-40B4-BE49-F238E27FC236}">
              <a16:creationId xmlns:a16="http://schemas.microsoft.com/office/drawing/2014/main" id="{EC6BCD48-54D1-4162-A971-148C40757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1" name="AutoShape 3">
          <a:extLst>
            <a:ext uri="{FF2B5EF4-FFF2-40B4-BE49-F238E27FC236}">
              <a16:creationId xmlns:a16="http://schemas.microsoft.com/office/drawing/2014/main" id="{5A7E0515-DC78-483C-870F-B02DA76DE9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2" name="AutoShape 3">
          <a:extLst>
            <a:ext uri="{FF2B5EF4-FFF2-40B4-BE49-F238E27FC236}">
              <a16:creationId xmlns:a16="http://schemas.microsoft.com/office/drawing/2014/main" id="{534AFC7C-5A6F-4970-92CB-A7A2BD2EC9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3" name="AutoShape 3">
          <a:extLst>
            <a:ext uri="{FF2B5EF4-FFF2-40B4-BE49-F238E27FC236}">
              <a16:creationId xmlns:a16="http://schemas.microsoft.com/office/drawing/2014/main" id="{904961ED-C1FC-49BF-A122-6DBC4D4E42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4" name="AutoShape 3">
          <a:extLst>
            <a:ext uri="{FF2B5EF4-FFF2-40B4-BE49-F238E27FC236}">
              <a16:creationId xmlns:a16="http://schemas.microsoft.com/office/drawing/2014/main" id="{B6230419-8F6F-4D67-A47D-62F436541E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5" name="AutoShape 3">
          <a:extLst>
            <a:ext uri="{FF2B5EF4-FFF2-40B4-BE49-F238E27FC236}">
              <a16:creationId xmlns:a16="http://schemas.microsoft.com/office/drawing/2014/main" id="{BCE0E7DA-162B-406E-8787-B3648EA50E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6" name="AutoShape 3">
          <a:extLst>
            <a:ext uri="{FF2B5EF4-FFF2-40B4-BE49-F238E27FC236}">
              <a16:creationId xmlns:a16="http://schemas.microsoft.com/office/drawing/2014/main" id="{F9CD6987-A014-447E-A9C8-9779036561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27" name="AutoShape 3">
          <a:extLst>
            <a:ext uri="{FF2B5EF4-FFF2-40B4-BE49-F238E27FC236}">
              <a16:creationId xmlns:a16="http://schemas.microsoft.com/office/drawing/2014/main" id="{52CA5331-CF22-4031-8553-E66E379C44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8" name="AutoShape 3">
          <a:extLst>
            <a:ext uri="{FF2B5EF4-FFF2-40B4-BE49-F238E27FC236}">
              <a16:creationId xmlns:a16="http://schemas.microsoft.com/office/drawing/2014/main" id="{FE3D3A25-77DB-47EB-AC9E-A38A2BBB3A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29" name="AutoShape 3">
          <a:extLst>
            <a:ext uri="{FF2B5EF4-FFF2-40B4-BE49-F238E27FC236}">
              <a16:creationId xmlns:a16="http://schemas.microsoft.com/office/drawing/2014/main" id="{FD59A978-DAD7-4FAE-BD04-817088E22E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0" name="AutoShape 3">
          <a:extLst>
            <a:ext uri="{FF2B5EF4-FFF2-40B4-BE49-F238E27FC236}">
              <a16:creationId xmlns:a16="http://schemas.microsoft.com/office/drawing/2014/main" id="{C98B3E7B-59A7-40E6-B5C2-D90EFA09EA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31" name="AutoShape 3">
          <a:extLst>
            <a:ext uri="{FF2B5EF4-FFF2-40B4-BE49-F238E27FC236}">
              <a16:creationId xmlns:a16="http://schemas.microsoft.com/office/drawing/2014/main" id="{3F9D564B-D5F3-452F-B4AB-410CC097F2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32" name="AutoShape 3">
          <a:extLst>
            <a:ext uri="{FF2B5EF4-FFF2-40B4-BE49-F238E27FC236}">
              <a16:creationId xmlns:a16="http://schemas.microsoft.com/office/drawing/2014/main" id="{232E5CF6-391A-4789-802C-9769B8A476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196</xdr:row>
      <xdr:rowOff>0</xdr:rowOff>
    </xdr:from>
    <xdr:ext cx="304800" cy="304800"/>
    <xdr:sp macro="" textlink="">
      <xdr:nvSpPr>
        <xdr:cNvPr id="533" name="AutoShape 3">
          <a:extLst>
            <a:ext uri="{FF2B5EF4-FFF2-40B4-BE49-F238E27FC236}">
              <a16:creationId xmlns:a16="http://schemas.microsoft.com/office/drawing/2014/main" id="{7A0B709E-7E5F-455B-98A6-2F1A23CBCA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4" name="AutoShape 3">
          <a:extLst>
            <a:ext uri="{FF2B5EF4-FFF2-40B4-BE49-F238E27FC236}">
              <a16:creationId xmlns:a16="http://schemas.microsoft.com/office/drawing/2014/main" id="{C1B99BC0-CBE7-4AAD-B6A0-C070E9E733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5" name="AutoShape 3">
          <a:extLst>
            <a:ext uri="{FF2B5EF4-FFF2-40B4-BE49-F238E27FC236}">
              <a16:creationId xmlns:a16="http://schemas.microsoft.com/office/drawing/2014/main" id="{45CF7F7E-6EF7-498D-AAB1-DD40BCFE42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6" name="AutoShape 3">
          <a:extLst>
            <a:ext uri="{FF2B5EF4-FFF2-40B4-BE49-F238E27FC236}">
              <a16:creationId xmlns:a16="http://schemas.microsoft.com/office/drawing/2014/main" id="{18B77CA3-89D4-4A7F-B702-97561C8EC3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7" name="AutoShape 3">
          <a:extLst>
            <a:ext uri="{FF2B5EF4-FFF2-40B4-BE49-F238E27FC236}">
              <a16:creationId xmlns:a16="http://schemas.microsoft.com/office/drawing/2014/main" id="{941923B7-FA98-4059-AF87-7AB890281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8" name="AutoShape 3">
          <a:extLst>
            <a:ext uri="{FF2B5EF4-FFF2-40B4-BE49-F238E27FC236}">
              <a16:creationId xmlns:a16="http://schemas.microsoft.com/office/drawing/2014/main" id="{E380AD96-1CFD-4FC6-A8B6-1359763529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39" name="AutoShape 3">
          <a:extLst>
            <a:ext uri="{FF2B5EF4-FFF2-40B4-BE49-F238E27FC236}">
              <a16:creationId xmlns:a16="http://schemas.microsoft.com/office/drawing/2014/main" id="{AFF49710-BE7C-4D5E-B926-226AF6812E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0" name="AutoShape 3">
          <a:extLst>
            <a:ext uri="{FF2B5EF4-FFF2-40B4-BE49-F238E27FC236}">
              <a16:creationId xmlns:a16="http://schemas.microsoft.com/office/drawing/2014/main" id="{A5679756-27A2-446F-B930-2C542CD820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1" name="AutoShape 3">
          <a:extLst>
            <a:ext uri="{FF2B5EF4-FFF2-40B4-BE49-F238E27FC236}">
              <a16:creationId xmlns:a16="http://schemas.microsoft.com/office/drawing/2014/main" id="{605AF8AB-DD11-4C4E-A0EF-E69A32F85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2" name="AutoShape 3">
          <a:extLst>
            <a:ext uri="{FF2B5EF4-FFF2-40B4-BE49-F238E27FC236}">
              <a16:creationId xmlns:a16="http://schemas.microsoft.com/office/drawing/2014/main" id="{1CE77E20-E3B7-47F1-B75B-10A667B415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3" name="AutoShape 3">
          <a:extLst>
            <a:ext uri="{FF2B5EF4-FFF2-40B4-BE49-F238E27FC236}">
              <a16:creationId xmlns:a16="http://schemas.microsoft.com/office/drawing/2014/main" id="{2DDDD1C3-622B-497E-AA95-9FA01A4274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4" name="AutoShape 3">
          <a:extLst>
            <a:ext uri="{FF2B5EF4-FFF2-40B4-BE49-F238E27FC236}">
              <a16:creationId xmlns:a16="http://schemas.microsoft.com/office/drawing/2014/main" id="{1DD47DB8-C3A8-4910-8334-232E8BD40B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45" name="AutoShape 3">
          <a:extLst>
            <a:ext uri="{FF2B5EF4-FFF2-40B4-BE49-F238E27FC236}">
              <a16:creationId xmlns:a16="http://schemas.microsoft.com/office/drawing/2014/main" id="{282080A9-A069-4435-AAC8-D82814D95A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6" name="AutoShape 3">
          <a:extLst>
            <a:ext uri="{FF2B5EF4-FFF2-40B4-BE49-F238E27FC236}">
              <a16:creationId xmlns:a16="http://schemas.microsoft.com/office/drawing/2014/main" id="{ACD5E652-46FD-46DA-AA97-2DDE86C231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7" name="AutoShape 3">
          <a:extLst>
            <a:ext uri="{FF2B5EF4-FFF2-40B4-BE49-F238E27FC236}">
              <a16:creationId xmlns:a16="http://schemas.microsoft.com/office/drawing/2014/main" id="{A7E85D5F-1C67-4BDB-871B-6392210154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48" name="AutoShape 3">
          <a:extLst>
            <a:ext uri="{FF2B5EF4-FFF2-40B4-BE49-F238E27FC236}">
              <a16:creationId xmlns:a16="http://schemas.microsoft.com/office/drawing/2014/main" id="{3796F331-D633-4A19-88FB-C2C1753237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49" name="AutoShape 3">
          <a:extLst>
            <a:ext uri="{FF2B5EF4-FFF2-40B4-BE49-F238E27FC236}">
              <a16:creationId xmlns:a16="http://schemas.microsoft.com/office/drawing/2014/main" id="{B9A7F874-B43E-42EE-9584-9EF3763DFC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50" name="AutoShape 3">
          <a:extLst>
            <a:ext uri="{FF2B5EF4-FFF2-40B4-BE49-F238E27FC236}">
              <a16:creationId xmlns:a16="http://schemas.microsoft.com/office/drawing/2014/main" id="{1A6F95CE-2B1A-4D15-98C8-2738D3A4A8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197</xdr:row>
      <xdr:rowOff>0</xdr:rowOff>
    </xdr:from>
    <xdr:ext cx="304800" cy="304800"/>
    <xdr:sp macro="" textlink="">
      <xdr:nvSpPr>
        <xdr:cNvPr id="551" name="AutoShape 3">
          <a:extLst>
            <a:ext uri="{FF2B5EF4-FFF2-40B4-BE49-F238E27FC236}">
              <a16:creationId xmlns:a16="http://schemas.microsoft.com/office/drawing/2014/main" id="{2C141A11-7496-4D7B-B5C3-06012CF011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2" name="AutoShape 3">
          <a:extLst>
            <a:ext uri="{FF2B5EF4-FFF2-40B4-BE49-F238E27FC236}">
              <a16:creationId xmlns:a16="http://schemas.microsoft.com/office/drawing/2014/main" id="{93B332C0-9CE1-4277-8BCE-6D227F0E96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3" name="AutoShape 3">
          <a:extLst>
            <a:ext uri="{FF2B5EF4-FFF2-40B4-BE49-F238E27FC236}">
              <a16:creationId xmlns:a16="http://schemas.microsoft.com/office/drawing/2014/main" id="{33B871F5-0354-4D37-942E-7B4583532B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4" name="AutoShape 3">
          <a:extLst>
            <a:ext uri="{FF2B5EF4-FFF2-40B4-BE49-F238E27FC236}">
              <a16:creationId xmlns:a16="http://schemas.microsoft.com/office/drawing/2014/main" id="{2B999C9B-14BB-40DB-A2F6-70969AABD1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5" name="AutoShape 3">
          <a:extLst>
            <a:ext uri="{FF2B5EF4-FFF2-40B4-BE49-F238E27FC236}">
              <a16:creationId xmlns:a16="http://schemas.microsoft.com/office/drawing/2014/main" id="{5FE2932F-3ED6-4171-A866-8EDCDCA866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6" name="AutoShape 3">
          <a:extLst>
            <a:ext uri="{FF2B5EF4-FFF2-40B4-BE49-F238E27FC236}">
              <a16:creationId xmlns:a16="http://schemas.microsoft.com/office/drawing/2014/main" id="{91B49596-B733-45EB-900F-CB54DDECFC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7" name="AutoShape 3">
          <a:extLst>
            <a:ext uri="{FF2B5EF4-FFF2-40B4-BE49-F238E27FC236}">
              <a16:creationId xmlns:a16="http://schemas.microsoft.com/office/drawing/2014/main" id="{CA11E55A-92DB-4ECE-AA4C-98A4766267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8" name="AutoShape 3">
          <a:extLst>
            <a:ext uri="{FF2B5EF4-FFF2-40B4-BE49-F238E27FC236}">
              <a16:creationId xmlns:a16="http://schemas.microsoft.com/office/drawing/2014/main" id="{1BAE8020-337F-47B5-8DAD-0C2DE7654A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59" name="AutoShape 3">
          <a:extLst>
            <a:ext uri="{FF2B5EF4-FFF2-40B4-BE49-F238E27FC236}">
              <a16:creationId xmlns:a16="http://schemas.microsoft.com/office/drawing/2014/main" id="{0672B8BB-DFF6-4D87-A4EA-EE3CE31B24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0" name="AutoShape 3">
          <a:extLst>
            <a:ext uri="{FF2B5EF4-FFF2-40B4-BE49-F238E27FC236}">
              <a16:creationId xmlns:a16="http://schemas.microsoft.com/office/drawing/2014/main" id="{9496E771-6AC9-4299-A760-824A27CDFC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1" name="AutoShape 3">
          <a:extLst>
            <a:ext uri="{FF2B5EF4-FFF2-40B4-BE49-F238E27FC236}">
              <a16:creationId xmlns:a16="http://schemas.microsoft.com/office/drawing/2014/main" id="{7EE35922-A53A-4DFF-AABF-F307646B0A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2" name="AutoShape 3">
          <a:extLst>
            <a:ext uri="{FF2B5EF4-FFF2-40B4-BE49-F238E27FC236}">
              <a16:creationId xmlns:a16="http://schemas.microsoft.com/office/drawing/2014/main" id="{2812F095-3ABF-409C-A2EC-74E5C45917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63" name="AutoShape 3">
          <a:extLst>
            <a:ext uri="{FF2B5EF4-FFF2-40B4-BE49-F238E27FC236}">
              <a16:creationId xmlns:a16="http://schemas.microsoft.com/office/drawing/2014/main" id="{691AB639-C4BF-4E6E-B333-AC72DC0B37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4" name="AutoShape 3">
          <a:extLst>
            <a:ext uri="{FF2B5EF4-FFF2-40B4-BE49-F238E27FC236}">
              <a16:creationId xmlns:a16="http://schemas.microsoft.com/office/drawing/2014/main" id="{F178E6AA-0B98-459D-BFB0-9639A9647C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5" name="AutoShape 3">
          <a:extLst>
            <a:ext uri="{FF2B5EF4-FFF2-40B4-BE49-F238E27FC236}">
              <a16:creationId xmlns:a16="http://schemas.microsoft.com/office/drawing/2014/main" id="{3187726B-36A2-4468-B74B-2E04FBC3B3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66" name="AutoShape 3">
          <a:extLst>
            <a:ext uri="{FF2B5EF4-FFF2-40B4-BE49-F238E27FC236}">
              <a16:creationId xmlns:a16="http://schemas.microsoft.com/office/drawing/2014/main" id="{376ED602-C937-46C9-A14F-92BE88D73A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7" name="AutoShape 3">
          <a:extLst>
            <a:ext uri="{FF2B5EF4-FFF2-40B4-BE49-F238E27FC236}">
              <a16:creationId xmlns:a16="http://schemas.microsoft.com/office/drawing/2014/main" id="{4F7428F1-ECF0-44B3-8C5C-B1B66D3983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8" name="AutoShape 3">
          <a:extLst>
            <a:ext uri="{FF2B5EF4-FFF2-40B4-BE49-F238E27FC236}">
              <a16:creationId xmlns:a16="http://schemas.microsoft.com/office/drawing/2014/main" id="{47CCE3CC-29CB-4B4B-8FF6-D0CE10FBDA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198</xdr:row>
      <xdr:rowOff>0</xdr:rowOff>
    </xdr:from>
    <xdr:ext cx="304800" cy="304800"/>
    <xdr:sp macro="" textlink="">
      <xdr:nvSpPr>
        <xdr:cNvPr id="569" name="AutoShape 3">
          <a:extLst>
            <a:ext uri="{FF2B5EF4-FFF2-40B4-BE49-F238E27FC236}">
              <a16:creationId xmlns:a16="http://schemas.microsoft.com/office/drawing/2014/main" id="{1A953BB1-C97C-4CD8-BC53-A17DD37DD3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0" name="AutoShape 3">
          <a:extLst>
            <a:ext uri="{FF2B5EF4-FFF2-40B4-BE49-F238E27FC236}">
              <a16:creationId xmlns:a16="http://schemas.microsoft.com/office/drawing/2014/main" id="{3DB3B45E-6B4D-4ED5-A8D5-D752777E6B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1" name="AutoShape 3">
          <a:extLst>
            <a:ext uri="{FF2B5EF4-FFF2-40B4-BE49-F238E27FC236}">
              <a16:creationId xmlns:a16="http://schemas.microsoft.com/office/drawing/2014/main" id="{7BF00BE1-DBA6-40B7-84C1-FDD27755EB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2" name="AutoShape 3">
          <a:extLst>
            <a:ext uri="{FF2B5EF4-FFF2-40B4-BE49-F238E27FC236}">
              <a16:creationId xmlns:a16="http://schemas.microsoft.com/office/drawing/2014/main" id="{DB856CC3-83D3-4607-A0AE-5B823F6554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3" name="AutoShape 3">
          <a:extLst>
            <a:ext uri="{FF2B5EF4-FFF2-40B4-BE49-F238E27FC236}">
              <a16:creationId xmlns:a16="http://schemas.microsoft.com/office/drawing/2014/main" id="{6EBDBC98-24FD-4AC7-A965-4C05FAE227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4" name="AutoShape 3">
          <a:extLst>
            <a:ext uri="{FF2B5EF4-FFF2-40B4-BE49-F238E27FC236}">
              <a16:creationId xmlns:a16="http://schemas.microsoft.com/office/drawing/2014/main" id="{A0101BEB-B77C-4A9D-B12D-9DCF187072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5" name="AutoShape 3">
          <a:extLst>
            <a:ext uri="{FF2B5EF4-FFF2-40B4-BE49-F238E27FC236}">
              <a16:creationId xmlns:a16="http://schemas.microsoft.com/office/drawing/2014/main" id="{0F2FC0A9-8386-4A9F-A8B5-74426D9F0C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6" name="AutoShape 3">
          <a:extLst>
            <a:ext uri="{FF2B5EF4-FFF2-40B4-BE49-F238E27FC236}">
              <a16:creationId xmlns:a16="http://schemas.microsoft.com/office/drawing/2014/main" id="{DF841601-C2C3-4713-BD37-31CCD1DAD6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7" name="AutoShape 3">
          <a:extLst>
            <a:ext uri="{FF2B5EF4-FFF2-40B4-BE49-F238E27FC236}">
              <a16:creationId xmlns:a16="http://schemas.microsoft.com/office/drawing/2014/main" id="{E7FCB7F5-55A2-4392-AE44-70F71FF03C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8" name="AutoShape 3">
          <a:extLst>
            <a:ext uri="{FF2B5EF4-FFF2-40B4-BE49-F238E27FC236}">
              <a16:creationId xmlns:a16="http://schemas.microsoft.com/office/drawing/2014/main" id="{86A4F9A2-B3E1-4FC2-AD66-B8231580CB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79" name="AutoShape 3">
          <a:extLst>
            <a:ext uri="{FF2B5EF4-FFF2-40B4-BE49-F238E27FC236}">
              <a16:creationId xmlns:a16="http://schemas.microsoft.com/office/drawing/2014/main" id="{74830898-3839-4BFB-B0C5-8FF39C7D7E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0" name="AutoShape 3">
          <a:extLst>
            <a:ext uri="{FF2B5EF4-FFF2-40B4-BE49-F238E27FC236}">
              <a16:creationId xmlns:a16="http://schemas.microsoft.com/office/drawing/2014/main" id="{B3CF4524-394F-4C74-AE4B-B92D9619C5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81" name="AutoShape 3">
          <a:extLst>
            <a:ext uri="{FF2B5EF4-FFF2-40B4-BE49-F238E27FC236}">
              <a16:creationId xmlns:a16="http://schemas.microsoft.com/office/drawing/2014/main" id="{5CF87A70-5BEE-4055-BAE4-66B461267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2" name="AutoShape 3">
          <a:extLst>
            <a:ext uri="{FF2B5EF4-FFF2-40B4-BE49-F238E27FC236}">
              <a16:creationId xmlns:a16="http://schemas.microsoft.com/office/drawing/2014/main" id="{16EF677B-B541-47CA-934E-A134732CD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3" name="AutoShape 3">
          <a:extLst>
            <a:ext uri="{FF2B5EF4-FFF2-40B4-BE49-F238E27FC236}">
              <a16:creationId xmlns:a16="http://schemas.microsoft.com/office/drawing/2014/main" id="{08A399AE-9FFD-4083-AFDD-8087B82F78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84" name="AutoShape 3">
          <a:extLst>
            <a:ext uri="{FF2B5EF4-FFF2-40B4-BE49-F238E27FC236}">
              <a16:creationId xmlns:a16="http://schemas.microsoft.com/office/drawing/2014/main" id="{BED6EAC1-5B2B-4258-80CA-5888F301A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5" name="AutoShape 3">
          <a:extLst>
            <a:ext uri="{FF2B5EF4-FFF2-40B4-BE49-F238E27FC236}">
              <a16:creationId xmlns:a16="http://schemas.microsoft.com/office/drawing/2014/main" id="{76F492F8-075C-44E4-A7AF-D6B7F4322D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6" name="AutoShape 3">
          <a:extLst>
            <a:ext uri="{FF2B5EF4-FFF2-40B4-BE49-F238E27FC236}">
              <a16:creationId xmlns:a16="http://schemas.microsoft.com/office/drawing/2014/main" id="{8A015299-BC8C-48FA-AB2B-A9B5F48654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199</xdr:row>
      <xdr:rowOff>0</xdr:rowOff>
    </xdr:from>
    <xdr:ext cx="304800" cy="304800"/>
    <xdr:sp macro="" textlink="">
      <xdr:nvSpPr>
        <xdr:cNvPr id="587" name="AutoShape 3">
          <a:extLst>
            <a:ext uri="{FF2B5EF4-FFF2-40B4-BE49-F238E27FC236}">
              <a16:creationId xmlns:a16="http://schemas.microsoft.com/office/drawing/2014/main" id="{1AA2FC46-117F-409D-8637-FF124814DA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88" name="AutoShape 3">
          <a:extLst>
            <a:ext uri="{FF2B5EF4-FFF2-40B4-BE49-F238E27FC236}">
              <a16:creationId xmlns:a16="http://schemas.microsoft.com/office/drawing/2014/main" id="{040A1D5A-6318-4F16-8AFF-D01A726FF2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89" name="AutoShape 3">
          <a:extLst>
            <a:ext uri="{FF2B5EF4-FFF2-40B4-BE49-F238E27FC236}">
              <a16:creationId xmlns:a16="http://schemas.microsoft.com/office/drawing/2014/main" id="{60E87916-5C71-4072-9609-9D7C1922E4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0" name="AutoShape 3">
          <a:extLst>
            <a:ext uri="{FF2B5EF4-FFF2-40B4-BE49-F238E27FC236}">
              <a16:creationId xmlns:a16="http://schemas.microsoft.com/office/drawing/2014/main" id="{91F50035-BF69-41EF-816E-FA97BFB6A8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1" name="AutoShape 3">
          <a:extLst>
            <a:ext uri="{FF2B5EF4-FFF2-40B4-BE49-F238E27FC236}">
              <a16:creationId xmlns:a16="http://schemas.microsoft.com/office/drawing/2014/main" id="{2E1E81C4-C76C-4CE7-8B79-E834E3720E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2" name="AutoShape 3">
          <a:extLst>
            <a:ext uri="{FF2B5EF4-FFF2-40B4-BE49-F238E27FC236}">
              <a16:creationId xmlns:a16="http://schemas.microsoft.com/office/drawing/2014/main" id="{66BD5F69-6455-4B3C-A2E9-79CB8A275F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3" name="AutoShape 3">
          <a:extLst>
            <a:ext uri="{FF2B5EF4-FFF2-40B4-BE49-F238E27FC236}">
              <a16:creationId xmlns:a16="http://schemas.microsoft.com/office/drawing/2014/main" id="{10BAC605-398D-4D5B-BF5C-C7A545FD5B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4" name="AutoShape 3">
          <a:extLst>
            <a:ext uri="{FF2B5EF4-FFF2-40B4-BE49-F238E27FC236}">
              <a16:creationId xmlns:a16="http://schemas.microsoft.com/office/drawing/2014/main" id="{C4CB160F-C0E8-4265-BCF1-E8276E08BC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5" name="AutoShape 3">
          <a:extLst>
            <a:ext uri="{FF2B5EF4-FFF2-40B4-BE49-F238E27FC236}">
              <a16:creationId xmlns:a16="http://schemas.microsoft.com/office/drawing/2014/main" id="{1B7E3BDC-49C7-4A72-A0EA-BE634B9FD9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6" name="AutoShape 3">
          <a:extLst>
            <a:ext uri="{FF2B5EF4-FFF2-40B4-BE49-F238E27FC236}">
              <a16:creationId xmlns:a16="http://schemas.microsoft.com/office/drawing/2014/main" id="{657E6F80-74B6-4AA9-BA54-CE52225103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7" name="AutoShape 3">
          <a:extLst>
            <a:ext uri="{FF2B5EF4-FFF2-40B4-BE49-F238E27FC236}">
              <a16:creationId xmlns:a16="http://schemas.microsoft.com/office/drawing/2014/main" id="{E427EB31-689A-4A93-8B63-832FFAE02F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598" name="AutoShape 3">
          <a:extLst>
            <a:ext uri="{FF2B5EF4-FFF2-40B4-BE49-F238E27FC236}">
              <a16:creationId xmlns:a16="http://schemas.microsoft.com/office/drawing/2014/main" id="{F0C5D8E4-C58F-4558-BFD3-ECF3E6A17E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599" name="AutoShape 3">
          <a:extLst>
            <a:ext uri="{FF2B5EF4-FFF2-40B4-BE49-F238E27FC236}">
              <a16:creationId xmlns:a16="http://schemas.microsoft.com/office/drawing/2014/main" id="{74F085D6-D4AA-4A41-B61A-49045817FF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600" name="AutoShape 3">
          <a:extLst>
            <a:ext uri="{FF2B5EF4-FFF2-40B4-BE49-F238E27FC236}">
              <a16:creationId xmlns:a16="http://schemas.microsoft.com/office/drawing/2014/main" id="{8E7760B5-6B80-48AE-9BC0-4A8F1DA7DF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601" name="AutoShape 3">
          <a:extLst>
            <a:ext uri="{FF2B5EF4-FFF2-40B4-BE49-F238E27FC236}">
              <a16:creationId xmlns:a16="http://schemas.microsoft.com/office/drawing/2014/main" id="{CCF7BF85-B956-4810-B4CF-82D49A59F6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02" name="AutoShape 3">
          <a:extLst>
            <a:ext uri="{FF2B5EF4-FFF2-40B4-BE49-F238E27FC236}">
              <a16:creationId xmlns:a16="http://schemas.microsoft.com/office/drawing/2014/main" id="{D165E544-718B-46AC-8588-FAC9B660BC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603" name="AutoShape 3">
          <a:extLst>
            <a:ext uri="{FF2B5EF4-FFF2-40B4-BE49-F238E27FC236}">
              <a16:creationId xmlns:a16="http://schemas.microsoft.com/office/drawing/2014/main" id="{99B2B655-D3FB-4AFC-B640-D2E9026D6F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604" name="AutoShape 3">
          <a:extLst>
            <a:ext uri="{FF2B5EF4-FFF2-40B4-BE49-F238E27FC236}">
              <a16:creationId xmlns:a16="http://schemas.microsoft.com/office/drawing/2014/main" id="{FE5FF218-212D-4CA2-96BC-6917EACFDC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200</xdr:row>
      <xdr:rowOff>0</xdr:rowOff>
    </xdr:from>
    <xdr:ext cx="304800" cy="304800"/>
    <xdr:sp macro="" textlink="">
      <xdr:nvSpPr>
        <xdr:cNvPr id="605" name="AutoShape 3">
          <a:extLst>
            <a:ext uri="{FF2B5EF4-FFF2-40B4-BE49-F238E27FC236}">
              <a16:creationId xmlns:a16="http://schemas.microsoft.com/office/drawing/2014/main" id="{87B8821B-AB5E-4ED4-A4E2-42A456A261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06" name="AutoShape 3">
          <a:extLst>
            <a:ext uri="{FF2B5EF4-FFF2-40B4-BE49-F238E27FC236}">
              <a16:creationId xmlns:a16="http://schemas.microsoft.com/office/drawing/2014/main" id="{31E517EC-0935-47F5-93B4-92B6BD40A4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07" name="AutoShape 3">
          <a:extLst>
            <a:ext uri="{FF2B5EF4-FFF2-40B4-BE49-F238E27FC236}">
              <a16:creationId xmlns:a16="http://schemas.microsoft.com/office/drawing/2014/main" id="{5198DD5B-59AE-4626-91F9-13206D50A8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08" name="AutoShape 3">
          <a:extLst>
            <a:ext uri="{FF2B5EF4-FFF2-40B4-BE49-F238E27FC236}">
              <a16:creationId xmlns:a16="http://schemas.microsoft.com/office/drawing/2014/main" id="{5121368A-B20B-4D44-AB4F-9B3B7D26C4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09" name="AutoShape 3">
          <a:extLst>
            <a:ext uri="{FF2B5EF4-FFF2-40B4-BE49-F238E27FC236}">
              <a16:creationId xmlns:a16="http://schemas.microsoft.com/office/drawing/2014/main" id="{759C7AC1-A19E-4E95-9A05-969BCFB00D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0" name="AutoShape 3">
          <a:extLst>
            <a:ext uri="{FF2B5EF4-FFF2-40B4-BE49-F238E27FC236}">
              <a16:creationId xmlns:a16="http://schemas.microsoft.com/office/drawing/2014/main" id="{D39AABD7-5501-4416-A123-F61D50BE13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1" name="AutoShape 3">
          <a:extLst>
            <a:ext uri="{FF2B5EF4-FFF2-40B4-BE49-F238E27FC236}">
              <a16:creationId xmlns:a16="http://schemas.microsoft.com/office/drawing/2014/main" id="{818DE46B-CECD-4C39-9DBD-FD9C153C67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2" name="AutoShape 3">
          <a:extLst>
            <a:ext uri="{FF2B5EF4-FFF2-40B4-BE49-F238E27FC236}">
              <a16:creationId xmlns:a16="http://schemas.microsoft.com/office/drawing/2014/main" id="{7957F6BF-EC6E-40A2-9A51-30592439D4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3" name="AutoShape 3">
          <a:extLst>
            <a:ext uri="{FF2B5EF4-FFF2-40B4-BE49-F238E27FC236}">
              <a16:creationId xmlns:a16="http://schemas.microsoft.com/office/drawing/2014/main" id="{A2F9ED87-B6E9-4AE3-89E2-8C91445F6B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4" name="AutoShape 3">
          <a:extLst>
            <a:ext uri="{FF2B5EF4-FFF2-40B4-BE49-F238E27FC236}">
              <a16:creationId xmlns:a16="http://schemas.microsoft.com/office/drawing/2014/main" id="{17353D1C-293A-4667-9B92-B80E0D13C4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5" name="AutoShape 3">
          <a:extLst>
            <a:ext uri="{FF2B5EF4-FFF2-40B4-BE49-F238E27FC236}">
              <a16:creationId xmlns:a16="http://schemas.microsoft.com/office/drawing/2014/main" id="{175D1616-C0E3-4DF1-89FB-5F7C1F4A18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6" name="AutoShape 3">
          <a:extLst>
            <a:ext uri="{FF2B5EF4-FFF2-40B4-BE49-F238E27FC236}">
              <a16:creationId xmlns:a16="http://schemas.microsoft.com/office/drawing/2014/main" id="{8F8C3DCD-0B3F-4C31-B91E-EDFC791E9B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17" name="AutoShape 3">
          <a:extLst>
            <a:ext uri="{FF2B5EF4-FFF2-40B4-BE49-F238E27FC236}">
              <a16:creationId xmlns:a16="http://schemas.microsoft.com/office/drawing/2014/main" id="{C09699E5-C81C-4CE7-BCAB-BC7AD96388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8" name="AutoShape 3">
          <a:extLst>
            <a:ext uri="{FF2B5EF4-FFF2-40B4-BE49-F238E27FC236}">
              <a16:creationId xmlns:a16="http://schemas.microsoft.com/office/drawing/2014/main" id="{A4DDE6D0-FA09-465E-9247-24BDFC5C43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19" name="AutoShape 3">
          <a:extLst>
            <a:ext uri="{FF2B5EF4-FFF2-40B4-BE49-F238E27FC236}">
              <a16:creationId xmlns:a16="http://schemas.microsoft.com/office/drawing/2014/main" id="{FC48FDAA-A551-47AC-AF05-1BFA12765E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0" name="AutoShape 3">
          <a:extLst>
            <a:ext uri="{FF2B5EF4-FFF2-40B4-BE49-F238E27FC236}">
              <a16:creationId xmlns:a16="http://schemas.microsoft.com/office/drawing/2014/main" id="{19EE293F-E916-4E39-8557-7071C739A8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21" name="AutoShape 3">
          <a:extLst>
            <a:ext uri="{FF2B5EF4-FFF2-40B4-BE49-F238E27FC236}">
              <a16:creationId xmlns:a16="http://schemas.microsoft.com/office/drawing/2014/main" id="{C0FACE65-7630-4ED1-8993-C1600ABB5D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22" name="AutoShape 3">
          <a:extLst>
            <a:ext uri="{FF2B5EF4-FFF2-40B4-BE49-F238E27FC236}">
              <a16:creationId xmlns:a16="http://schemas.microsoft.com/office/drawing/2014/main" id="{C3D9C56C-A479-4E31-A5A3-1C8ABC6326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201</xdr:row>
      <xdr:rowOff>0</xdr:rowOff>
    </xdr:from>
    <xdr:ext cx="304800" cy="304800"/>
    <xdr:sp macro="" textlink="">
      <xdr:nvSpPr>
        <xdr:cNvPr id="623" name="AutoShape 3">
          <a:extLst>
            <a:ext uri="{FF2B5EF4-FFF2-40B4-BE49-F238E27FC236}">
              <a16:creationId xmlns:a16="http://schemas.microsoft.com/office/drawing/2014/main" id="{80FEBBA2-ADAC-40CC-A14A-A1CFB7F6EE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4" name="AutoShape 3">
          <a:extLst>
            <a:ext uri="{FF2B5EF4-FFF2-40B4-BE49-F238E27FC236}">
              <a16:creationId xmlns:a16="http://schemas.microsoft.com/office/drawing/2014/main" id="{E8F018E1-F868-4756-86FB-61F9A26AF6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5" name="AutoShape 3">
          <a:extLst>
            <a:ext uri="{FF2B5EF4-FFF2-40B4-BE49-F238E27FC236}">
              <a16:creationId xmlns:a16="http://schemas.microsoft.com/office/drawing/2014/main" id="{A11C1CE4-BE3B-4004-A488-3AE7B0BCC7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6" name="AutoShape 3">
          <a:extLst>
            <a:ext uri="{FF2B5EF4-FFF2-40B4-BE49-F238E27FC236}">
              <a16:creationId xmlns:a16="http://schemas.microsoft.com/office/drawing/2014/main" id="{2236FC2F-532C-47A6-85AE-3D61BA50EB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7" name="AutoShape 3">
          <a:extLst>
            <a:ext uri="{FF2B5EF4-FFF2-40B4-BE49-F238E27FC236}">
              <a16:creationId xmlns:a16="http://schemas.microsoft.com/office/drawing/2014/main" id="{49236046-F0C6-4403-9384-5C571BBCA0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8" name="AutoShape 3">
          <a:extLst>
            <a:ext uri="{FF2B5EF4-FFF2-40B4-BE49-F238E27FC236}">
              <a16:creationId xmlns:a16="http://schemas.microsoft.com/office/drawing/2014/main" id="{9042AB11-3144-416F-B7F3-AA83F12DB9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29" name="AutoShape 3">
          <a:extLst>
            <a:ext uri="{FF2B5EF4-FFF2-40B4-BE49-F238E27FC236}">
              <a16:creationId xmlns:a16="http://schemas.microsoft.com/office/drawing/2014/main" id="{5B47F224-90FD-405C-B9F7-6341DEEBAC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0" name="AutoShape 3">
          <a:extLst>
            <a:ext uri="{FF2B5EF4-FFF2-40B4-BE49-F238E27FC236}">
              <a16:creationId xmlns:a16="http://schemas.microsoft.com/office/drawing/2014/main" id="{872AB95D-EECA-496A-A536-17078EB5FA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1" name="AutoShape 3">
          <a:extLst>
            <a:ext uri="{FF2B5EF4-FFF2-40B4-BE49-F238E27FC236}">
              <a16:creationId xmlns:a16="http://schemas.microsoft.com/office/drawing/2014/main" id="{3452A32F-20C9-4DB9-B8DA-7148A3B074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2" name="AutoShape 3">
          <a:extLst>
            <a:ext uri="{FF2B5EF4-FFF2-40B4-BE49-F238E27FC236}">
              <a16:creationId xmlns:a16="http://schemas.microsoft.com/office/drawing/2014/main" id="{6130CFEE-94BB-4885-AA99-98FD2DB396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3" name="AutoShape 3">
          <a:extLst>
            <a:ext uri="{FF2B5EF4-FFF2-40B4-BE49-F238E27FC236}">
              <a16:creationId xmlns:a16="http://schemas.microsoft.com/office/drawing/2014/main" id="{9E85FD2A-9B37-4721-9DF5-12061B59B1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4" name="AutoShape 3">
          <a:extLst>
            <a:ext uri="{FF2B5EF4-FFF2-40B4-BE49-F238E27FC236}">
              <a16:creationId xmlns:a16="http://schemas.microsoft.com/office/drawing/2014/main" id="{E9EA6918-E5B2-415C-A833-51B60BDDF3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35" name="AutoShape 3">
          <a:extLst>
            <a:ext uri="{FF2B5EF4-FFF2-40B4-BE49-F238E27FC236}">
              <a16:creationId xmlns:a16="http://schemas.microsoft.com/office/drawing/2014/main" id="{48BB0FFF-6FC7-458C-A35F-9852DE74D0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6" name="AutoShape 3">
          <a:extLst>
            <a:ext uri="{FF2B5EF4-FFF2-40B4-BE49-F238E27FC236}">
              <a16:creationId xmlns:a16="http://schemas.microsoft.com/office/drawing/2014/main" id="{3BE5FE06-012D-4F54-B4CC-7358F0470E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7" name="AutoShape 3">
          <a:extLst>
            <a:ext uri="{FF2B5EF4-FFF2-40B4-BE49-F238E27FC236}">
              <a16:creationId xmlns:a16="http://schemas.microsoft.com/office/drawing/2014/main" id="{BDEF0F11-E175-4F1B-95E9-79AEDBC00B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38" name="AutoShape 3">
          <a:extLst>
            <a:ext uri="{FF2B5EF4-FFF2-40B4-BE49-F238E27FC236}">
              <a16:creationId xmlns:a16="http://schemas.microsoft.com/office/drawing/2014/main" id="{052D02F0-DE24-41B0-A56E-0BB35E028D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39" name="AutoShape 3">
          <a:extLst>
            <a:ext uri="{FF2B5EF4-FFF2-40B4-BE49-F238E27FC236}">
              <a16:creationId xmlns:a16="http://schemas.microsoft.com/office/drawing/2014/main" id="{AC83D714-AFF3-4B20-945C-0397CE193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40" name="AutoShape 3">
          <a:extLst>
            <a:ext uri="{FF2B5EF4-FFF2-40B4-BE49-F238E27FC236}">
              <a16:creationId xmlns:a16="http://schemas.microsoft.com/office/drawing/2014/main" id="{D4DBC288-5CA9-4E5E-B80A-8FDE7BB71A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202</xdr:row>
      <xdr:rowOff>0</xdr:rowOff>
    </xdr:from>
    <xdr:ext cx="304800" cy="304800"/>
    <xdr:sp macro="" textlink="">
      <xdr:nvSpPr>
        <xdr:cNvPr id="641" name="AutoShape 3">
          <a:extLst>
            <a:ext uri="{FF2B5EF4-FFF2-40B4-BE49-F238E27FC236}">
              <a16:creationId xmlns:a16="http://schemas.microsoft.com/office/drawing/2014/main" id="{0DB9A98E-2CA0-46E6-A480-A40F3FD94C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2" name="AutoShape 3">
          <a:extLst>
            <a:ext uri="{FF2B5EF4-FFF2-40B4-BE49-F238E27FC236}">
              <a16:creationId xmlns:a16="http://schemas.microsoft.com/office/drawing/2014/main" id="{F58E9411-7816-4C4C-B436-FF3B944EAB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3" name="AutoShape 3">
          <a:extLst>
            <a:ext uri="{FF2B5EF4-FFF2-40B4-BE49-F238E27FC236}">
              <a16:creationId xmlns:a16="http://schemas.microsoft.com/office/drawing/2014/main" id="{DE664335-7F99-4305-BD68-1027764BF4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4" name="AutoShape 3">
          <a:extLst>
            <a:ext uri="{FF2B5EF4-FFF2-40B4-BE49-F238E27FC236}">
              <a16:creationId xmlns:a16="http://schemas.microsoft.com/office/drawing/2014/main" id="{8E372B27-83E4-4676-8987-EA22DEF463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5" name="AutoShape 3">
          <a:extLst>
            <a:ext uri="{FF2B5EF4-FFF2-40B4-BE49-F238E27FC236}">
              <a16:creationId xmlns:a16="http://schemas.microsoft.com/office/drawing/2014/main" id="{1C3F4C3F-A9BD-4F5D-857F-1C59E75153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6" name="AutoShape 3">
          <a:extLst>
            <a:ext uri="{FF2B5EF4-FFF2-40B4-BE49-F238E27FC236}">
              <a16:creationId xmlns:a16="http://schemas.microsoft.com/office/drawing/2014/main" id="{31BB3D4A-E620-4D36-83A0-1FA215EBC1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7" name="AutoShape 3">
          <a:extLst>
            <a:ext uri="{FF2B5EF4-FFF2-40B4-BE49-F238E27FC236}">
              <a16:creationId xmlns:a16="http://schemas.microsoft.com/office/drawing/2014/main" id="{03E53E4F-84C1-4D58-9AB8-B813EC5678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8" name="AutoShape 3">
          <a:extLst>
            <a:ext uri="{FF2B5EF4-FFF2-40B4-BE49-F238E27FC236}">
              <a16:creationId xmlns:a16="http://schemas.microsoft.com/office/drawing/2014/main" id="{F0578197-6B8C-4FAD-8127-8B211C747C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49" name="AutoShape 3">
          <a:extLst>
            <a:ext uri="{FF2B5EF4-FFF2-40B4-BE49-F238E27FC236}">
              <a16:creationId xmlns:a16="http://schemas.microsoft.com/office/drawing/2014/main" id="{A95D4058-9BFD-44A1-A18B-492A621965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0" name="AutoShape 3">
          <a:extLst>
            <a:ext uri="{FF2B5EF4-FFF2-40B4-BE49-F238E27FC236}">
              <a16:creationId xmlns:a16="http://schemas.microsoft.com/office/drawing/2014/main" id="{8BD33283-F0CD-4800-95EF-EAF43472CE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1" name="AutoShape 3">
          <a:extLst>
            <a:ext uri="{FF2B5EF4-FFF2-40B4-BE49-F238E27FC236}">
              <a16:creationId xmlns:a16="http://schemas.microsoft.com/office/drawing/2014/main" id="{5506DDD7-8A62-4AF8-9901-3E536A16F6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2" name="AutoShape 3">
          <a:extLst>
            <a:ext uri="{FF2B5EF4-FFF2-40B4-BE49-F238E27FC236}">
              <a16:creationId xmlns:a16="http://schemas.microsoft.com/office/drawing/2014/main" id="{053D7B2D-E76F-482B-AEBD-672DADD4A7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53" name="AutoShape 3">
          <a:extLst>
            <a:ext uri="{FF2B5EF4-FFF2-40B4-BE49-F238E27FC236}">
              <a16:creationId xmlns:a16="http://schemas.microsoft.com/office/drawing/2014/main" id="{095C7562-C161-46DD-B411-7CADC44E25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4" name="AutoShape 3">
          <a:extLst>
            <a:ext uri="{FF2B5EF4-FFF2-40B4-BE49-F238E27FC236}">
              <a16:creationId xmlns:a16="http://schemas.microsoft.com/office/drawing/2014/main" id="{94E43080-53F7-40E4-AC5C-1E58EAB9EB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5" name="AutoShape 3">
          <a:extLst>
            <a:ext uri="{FF2B5EF4-FFF2-40B4-BE49-F238E27FC236}">
              <a16:creationId xmlns:a16="http://schemas.microsoft.com/office/drawing/2014/main" id="{94073BC8-8539-4940-9169-93C9D27BB3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56" name="AutoShape 3">
          <a:extLst>
            <a:ext uri="{FF2B5EF4-FFF2-40B4-BE49-F238E27FC236}">
              <a16:creationId xmlns:a16="http://schemas.microsoft.com/office/drawing/2014/main" id="{C6BC0B15-9448-4195-B4EE-41CE57259C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7" name="AutoShape 3">
          <a:extLst>
            <a:ext uri="{FF2B5EF4-FFF2-40B4-BE49-F238E27FC236}">
              <a16:creationId xmlns:a16="http://schemas.microsoft.com/office/drawing/2014/main" id="{45773810-A1B7-4DA4-9198-36C67B7DD0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8" name="AutoShape 3">
          <a:extLst>
            <a:ext uri="{FF2B5EF4-FFF2-40B4-BE49-F238E27FC236}">
              <a16:creationId xmlns:a16="http://schemas.microsoft.com/office/drawing/2014/main" id="{9BBC1EDD-022B-41F5-A6B5-61C81A1337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203</xdr:row>
      <xdr:rowOff>0</xdr:rowOff>
    </xdr:from>
    <xdr:ext cx="304800" cy="304800"/>
    <xdr:sp macro="" textlink="">
      <xdr:nvSpPr>
        <xdr:cNvPr id="659" name="AutoShape 3">
          <a:extLst>
            <a:ext uri="{FF2B5EF4-FFF2-40B4-BE49-F238E27FC236}">
              <a16:creationId xmlns:a16="http://schemas.microsoft.com/office/drawing/2014/main" id="{3263F1B3-96F4-47BF-87AB-EFFF0B5BA9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0" name="AutoShape 3">
          <a:extLst>
            <a:ext uri="{FF2B5EF4-FFF2-40B4-BE49-F238E27FC236}">
              <a16:creationId xmlns:a16="http://schemas.microsoft.com/office/drawing/2014/main" id="{E4E6359D-D7F2-432E-A7CF-9F8C443D92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1" name="AutoShape 3">
          <a:extLst>
            <a:ext uri="{FF2B5EF4-FFF2-40B4-BE49-F238E27FC236}">
              <a16:creationId xmlns:a16="http://schemas.microsoft.com/office/drawing/2014/main" id="{A91BDE17-BCC6-4985-838A-CFFF1CFE4F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2" name="AutoShape 3">
          <a:extLst>
            <a:ext uri="{FF2B5EF4-FFF2-40B4-BE49-F238E27FC236}">
              <a16:creationId xmlns:a16="http://schemas.microsoft.com/office/drawing/2014/main" id="{9058A991-0B63-4269-845E-FA1C52465C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3" name="AutoShape 3">
          <a:extLst>
            <a:ext uri="{FF2B5EF4-FFF2-40B4-BE49-F238E27FC236}">
              <a16:creationId xmlns:a16="http://schemas.microsoft.com/office/drawing/2014/main" id="{1781E7A6-7828-4164-A6DA-BB046DAF20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4" name="AutoShape 3">
          <a:extLst>
            <a:ext uri="{FF2B5EF4-FFF2-40B4-BE49-F238E27FC236}">
              <a16:creationId xmlns:a16="http://schemas.microsoft.com/office/drawing/2014/main" id="{D65C0FB8-8A87-44FC-9C43-8A96267F07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5" name="AutoShape 3">
          <a:extLst>
            <a:ext uri="{FF2B5EF4-FFF2-40B4-BE49-F238E27FC236}">
              <a16:creationId xmlns:a16="http://schemas.microsoft.com/office/drawing/2014/main" id="{DD18E727-8299-47BD-BE35-F1DF7C879B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6" name="AutoShape 3">
          <a:extLst>
            <a:ext uri="{FF2B5EF4-FFF2-40B4-BE49-F238E27FC236}">
              <a16:creationId xmlns:a16="http://schemas.microsoft.com/office/drawing/2014/main" id="{EB12326D-E109-4926-B2E2-7A547E35BE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7" name="AutoShape 3">
          <a:extLst>
            <a:ext uri="{FF2B5EF4-FFF2-40B4-BE49-F238E27FC236}">
              <a16:creationId xmlns:a16="http://schemas.microsoft.com/office/drawing/2014/main" id="{A01B8D44-2B7D-4E19-AFDB-B55315058C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8" name="AutoShape 3">
          <a:extLst>
            <a:ext uri="{FF2B5EF4-FFF2-40B4-BE49-F238E27FC236}">
              <a16:creationId xmlns:a16="http://schemas.microsoft.com/office/drawing/2014/main" id="{1F3DBABB-3F10-41F3-9609-494D8052AA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69" name="AutoShape 3">
          <a:extLst>
            <a:ext uri="{FF2B5EF4-FFF2-40B4-BE49-F238E27FC236}">
              <a16:creationId xmlns:a16="http://schemas.microsoft.com/office/drawing/2014/main" id="{FAD2DB3E-0C80-4B11-BE3B-38FBF12600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0" name="AutoShape 3">
          <a:extLst>
            <a:ext uri="{FF2B5EF4-FFF2-40B4-BE49-F238E27FC236}">
              <a16:creationId xmlns:a16="http://schemas.microsoft.com/office/drawing/2014/main" id="{EC88733B-D194-42B0-BCDC-420B66307D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71" name="AutoShape 3">
          <a:extLst>
            <a:ext uri="{FF2B5EF4-FFF2-40B4-BE49-F238E27FC236}">
              <a16:creationId xmlns:a16="http://schemas.microsoft.com/office/drawing/2014/main" id="{BAD2F9A6-0CA7-42C1-AFCC-7784DBEB9D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2" name="AutoShape 3">
          <a:extLst>
            <a:ext uri="{FF2B5EF4-FFF2-40B4-BE49-F238E27FC236}">
              <a16:creationId xmlns:a16="http://schemas.microsoft.com/office/drawing/2014/main" id="{65226F66-B593-4E3F-8023-E50271EA41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3" name="AutoShape 3">
          <a:extLst>
            <a:ext uri="{FF2B5EF4-FFF2-40B4-BE49-F238E27FC236}">
              <a16:creationId xmlns:a16="http://schemas.microsoft.com/office/drawing/2014/main" id="{14414659-45E7-4D0B-8C3E-74C74874AD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74" name="AutoShape 3">
          <a:extLst>
            <a:ext uri="{FF2B5EF4-FFF2-40B4-BE49-F238E27FC236}">
              <a16:creationId xmlns:a16="http://schemas.microsoft.com/office/drawing/2014/main" id="{5AB68432-F992-4444-932A-1413D31B6D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5" name="AutoShape 3">
          <a:extLst>
            <a:ext uri="{FF2B5EF4-FFF2-40B4-BE49-F238E27FC236}">
              <a16:creationId xmlns:a16="http://schemas.microsoft.com/office/drawing/2014/main" id="{D305665D-6FB2-43D0-BD34-1FD13CAD64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6" name="AutoShape 3">
          <a:extLst>
            <a:ext uri="{FF2B5EF4-FFF2-40B4-BE49-F238E27FC236}">
              <a16:creationId xmlns:a16="http://schemas.microsoft.com/office/drawing/2014/main" id="{15026E67-3583-469B-893C-CEA6BC1DE6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204</xdr:row>
      <xdr:rowOff>0</xdr:rowOff>
    </xdr:from>
    <xdr:ext cx="304800" cy="304800"/>
    <xdr:sp macro="" textlink="">
      <xdr:nvSpPr>
        <xdr:cNvPr id="677" name="AutoShape 3">
          <a:extLst>
            <a:ext uri="{FF2B5EF4-FFF2-40B4-BE49-F238E27FC236}">
              <a16:creationId xmlns:a16="http://schemas.microsoft.com/office/drawing/2014/main" id="{763BCCD2-F916-43E3-9B5D-F48CC14F5B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78" name="AutoShape 3">
          <a:extLst>
            <a:ext uri="{FF2B5EF4-FFF2-40B4-BE49-F238E27FC236}">
              <a16:creationId xmlns:a16="http://schemas.microsoft.com/office/drawing/2014/main" id="{BC854D1E-ADE4-4135-9498-5C7EE1C62F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79" name="AutoShape 3">
          <a:extLst>
            <a:ext uri="{FF2B5EF4-FFF2-40B4-BE49-F238E27FC236}">
              <a16:creationId xmlns:a16="http://schemas.microsoft.com/office/drawing/2014/main" id="{67520737-1491-4D30-AF75-F00FD7B7D5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0" name="AutoShape 3">
          <a:extLst>
            <a:ext uri="{FF2B5EF4-FFF2-40B4-BE49-F238E27FC236}">
              <a16:creationId xmlns:a16="http://schemas.microsoft.com/office/drawing/2014/main" id="{AA14C3D0-A240-410A-B5D6-B2660E43A8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1" name="AutoShape 3">
          <a:extLst>
            <a:ext uri="{FF2B5EF4-FFF2-40B4-BE49-F238E27FC236}">
              <a16:creationId xmlns:a16="http://schemas.microsoft.com/office/drawing/2014/main" id="{2314D74E-A78B-4625-AE17-0549172556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2" name="AutoShape 3">
          <a:extLst>
            <a:ext uri="{FF2B5EF4-FFF2-40B4-BE49-F238E27FC236}">
              <a16:creationId xmlns:a16="http://schemas.microsoft.com/office/drawing/2014/main" id="{47533488-8FE8-4223-A49F-131CC48068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3" name="AutoShape 3">
          <a:extLst>
            <a:ext uri="{FF2B5EF4-FFF2-40B4-BE49-F238E27FC236}">
              <a16:creationId xmlns:a16="http://schemas.microsoft.com/office/drawing/2014/main" id="{8C846603-51A1-4A27-A562-ABECB52EEC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4" name="AutoShape 3">
          <a:extLst>
            <a:ext uri="{FF2B5EF4-FFF2-40B4-BE49-F238E27FC236}">
              <a16:creationId xmlns:a16="http://schemas.microsoft.com/office/drawing/2014/main" id="{AD1F5E8F-BBD1-4B58-AD78-5405CE94CE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5" name="AutoShape 3">
          <a:extLst>
            <a:ext uri="{FF2B5EF4-FFF2-40B4-BE49-F238E27FC236}">
              <a16:creationId xmlns:a16="http://schemas.microsoft.com/office/drawing/2014/main" id="{9B2A4DAE-10E1-4FFC-94D5-88B1AA8231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6" name="AutoShape 3">
          <a:extLst>
            <a:ext uri="{FF2B5EF4-FFF2-40B4-BE49-F238E27FC236}">
              <a16:creationId xmlns:a16="http://schemas.microsoft.com/office/drawing/2014/main" id="{DC88CAB0-8754-490D-BFD5-16D0F4D2E1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7" name="AutoShape 3">
          <a:extLst>
            <a:ext uri="{FF2B5EF4-FFF2-40B4-BE49-F238E27FC236}">
              <a16:creationId xmlns:a16="http://schemas.microsoft.com/office/drawing/2014/main" id="{3B510328-3E5E-4AA4-806E-9A61686F96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88" name="AutoShape 3">
          <a:extLst>
            <a:ext uri="{FF2B5EF4-FFF2-40B4-BE49-F238E27FC236}">
              <a16:creationId xmlns:a16="http://schemas.microsoft.com/office/drawing/2014/main" id="{C06887BD-FF4A-4041-AA03-0481541144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89" name="AutoShape 3">
          <a:extLst>
            <a:ext uri="{FF2B5EF4-FFF2-40B4-BE49-F238E27FC236}">
              <a16:creationId xmlns:a16="http://schemas.microsoft.com/office/drawing/2014/main" id="{82CA9B6C-768D-49DF-9CA0-9B6356FB5C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90" name="AutoShape 3">
          <a:extLst>
            <a:ext uri="{FF2B5EF4-FFF2-40B4-BE49-F238E27FC236}">
              <a16:creationId xmlns:a16="http://schemas.microsoft.com/office/drawing/2014/main" id="{04A1C7C2-D5EB-4EF6-97B9-9DE4FB8D4C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91" name="AutoShape 3">
          <a:extLst>
            <a:ext uri="{FF2B5EF4-FFF2-40B4-BE49-F238E27FC236}">
              <a16:creationId xmlns:a16="http://schemas.microsoft.com/office/drawing/2014/main" id="{7A10B3F0-236F-4C0C-ADF5-E0971B8403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92" name="AutoShape 3">
          <a:extLst>
            <a:ext uri="{FF2B5EF4-FFF2-40B4-BE49-F238E27FC236}">
              <a16:creationId xmlns:a16="http://schemas.microsoft.com/office/drawing/2014/main" id="{13ADC453-CD1B-454B-BA80-A48FFDAED5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93" name="AutoShape 3">
          <a:extLst>
            <a:ext uri="{FF2B5EF4-FFF2-40B4-BE49-F238E27FC236}">
              <a16:creationId xmlns:a16="http://schemas.microsoft.com/office/drawing/2014/main" id="{33919F98-E3CE-4995-A5D1-B8778AB085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94" name="AutoShape 3">
          <a:extLst>
            <a:ext uri="{FF2B5EF4-FFF2-40B4-BE49-F238E27FC236}">
              <a16:creationId xmlns:a16="http://schemas.microsoft.com/office/drawing/2014/main" id="{CC25DDA2-2FF4-408A-BC90-962AEC88D7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205</xdr:row>
      <xdr:rowOff>0</xdr:rowOff>
    </xdr:from>
    <xdr:ext cx="304800" cy="304800"/>
    <xdr:sp macro="" textlink="">
      <xdr:nvSpPr>
        <xdr:cNvPr id="695" name="AutoShape 3">
          <a:extLst>
            <a:ext uri="{FF2B5EF4-FFF2-40B4-BE49-F238E27FC236}">
              <a16:creationId xmlns:a16="http://schemas.microsoft.com/office/drawing/2014/main" id="{DC1DD642-FBDC-4C2B-A58D-32E8373486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96" name="AutoShape 3">
          <a:extLst>
            <a:ext uri="{FF2B5EF4-FFF2-40B4-BE49-F238E27FC236}">
              <a16:creationId xmlns:a16="http://schemas.microsoft.com/office/drawing/2014/main" id="{CCC3CD3D-01BC-45A4-8EF0-5234DB163D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97" name="AutoShape 3">
          <a:extLst>
            <a:ext uri="{FF2B5EF4-FFF2-40B4-BE49-F238E27FC236}">
              <a16:creationId xmlns:a16="http://schemas.microsoft.com/office/drawing/2014/main" id="{E228F120-037D-4901-99A9-6EF65A9CA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98" name="AutoShape 3">
          <a:extLst>
            <a:ext uri="{FF2B5EF4-FFF2-40B4-BE49-F238E27FC236}">
              <a16:creationId xmlns:a16="http://schemas.microsoft.com/office/drawing/2014/main" id="{E9EFA355-FD78-4681-93CE-0207EA8B78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699" name="AutoShape 3">
          <a:extLst>
            <a:ext uri="{FF2B5EF4-FFF2-40B4-BE49-F238E27FC236}">
              <a16:creationId xmlns:a16="http://schemas.microsoft.com/office/drawing/2014/main" id="{66F9436F-0DD4-4FC6-ADDD-AC623BACA2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0" name="AutoShape 3">
          <a:extLst>
            <a:ext uri="{FF2B5EF4-FFF2-40B4-BE49-F238E27FC236}">
              <a16:creationId xmlns:a16="http://schemas.microsoft.com/office/drawing/2014/main" id="{2F8C8362-E8ED-46DC-927F-9003C1F944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1" name="AutoShape 3">
          <a:extLst>
            <a:ext uri="{FF2B5EF4-FFF2-40B4-BE49-F238E27FC236}">
              <a16:creationId xmlns:a16="http://schemas.microsoft.com/office/drawing/2014/main" id="{2859C940-F84C-469C-BEAD-E8FB50B277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2" name="AutoShape 3">
          <a:extLst>
            <a:ext uri="{FF2B5EF4-FFF2-40B4-BE49-F238E27FC236}">
              <a16:creationId xmlns:a16="http://schemas.microsoft.com/office/drawing/2014/main" id="{18875ECE-9F22-4303-AAAC-510F679858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3" name="AutoShape 3">
          <a:extLst>
            <a:ext uri="{FF2B5EF4-FFF2-40B4-BE49-F238E27FC236}">
              <a16:creationId xmlns:a16="http://schemas.microsoft.com/office/drawing/2014/main" id="{93A1C684-A80D-4AB5-A878-AE2777C449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4" name="AutoShape 3">
          <a:extLst>
            <a:ext uri="{FF2B5EF4-FFF2-40B4-BE49-F238E27FC236}">
              <a16:creationId xmlns:a16="http://schemas.microsoft.com/office/drawing/2014/main" id="{8771D1B2-0F5F-4DC5-ADED-3A495B4F3F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5" name="AutoShape 3">
          <a:extLst>
            <a:ext uri="{FF2B5EF4-FFF2-40B4-BE49-F238E27FC236}">
              <a16:creationId xmlns:a16="http://schemas.microsoft.com/office/drawing/2014/main" id="{2F0F1940-69E8-45E8-A7B2-D6BF0DCFD4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6" name="AutoShape 3">
          <a:extLst>
            <a:ext uri="{FF2B5EF4-FFF2-40B4-BE49-F238E27FC236}">
              <a16:creationId xmlns:a16="http://schemas.microsoft.com/office/drawing/2014/main" id="{A2D52A55-A2AA-4832-B460-601B068772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07" name="AutoShape 3">
          <a:extLst>
            <a:ext uri="{FF2B5EF4-FFF2-40B4-BE49-F238E27FC236}">
              <a16:creationId xmlns:a16="http://schemas.microsoft.com/office/drawing/2014/main" id="{5236A6EF-7C4D-429F-947B-6C2F0774D8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8" name="AutoShape 3">
          <a:extLst>
            <a:ext uri="{FF2B5EF4-FFF2-40B4-BE49-F238E27FC236}">
              <a16:creationId xmlns:a16="http://schemas.microsoft.com/office/drawing/2014/main" id="{C8D61D9B-ADF8-4374-92B2-A5D7C73CB1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09" name="AutoShape 3">
          <a:extLst>
            <a:ext uri="{FF2B5EF4-FFF2-40B4-BE49-F238E27FC236}">
              <a16:creationId xmlns:a16="http://schemas.microsoft.com/office/drawing/2014/main" id="{02189FC2-C2F4-4AE6-821F-2296EB3032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0" name="AutoShape 3">
          <a:extLst>
            <a:ext uri="{FF2B5EF4-FFF2-40B4-BE49-F238E27FC236}">
              <a16:creationId xmlns:a16="http://schemas.microsoft.com/office/drawing/2014/main" id="{3A7CB52C-FD2E-49D7-96B4-76C06A053E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11" name="AutoShape 3">
          <a:extLst>
            <a:ext uri="{FF2B5EF4-FFF2-40B4-BE49-F238E27FC236}">
              <a16:creationId xmlns:a16="http://schemas.microsoft.com/office/drawing/2014/main" id="{56FA158A-2452-43B2-BE8F-69999BDC14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12" name="AutoShape 3">
          <a:extLst>
            <a:ext uri="{FF2B5EF4-FFF2-40B4-BE49-F238E27FC236}">
              <a16:creationId xmlns:a16="http://schemas.microsoft.com/office/drawing/2014/main" id="{41F56AA3-B848-42C5-B5FF-CE01773208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206</xdr:row>
      <xdr:rowOff>0</xdr:rowOff>
    </xdr:from>
    <xdr:ext cx="304800" cy="304800"/>
    <xdr:sp macro="" textlink="">
      <xdr:nvSpPr>
        <xdr:cNvPr id="713" name="AutoShape 3">
          <a:extLst>
            <a:ext uri="{FF2B5EF4-FFF2-40B4-BE49-F238E27FC236}">
              <a16:creationId xmlns:a16="http://schemas.microsoft.com/office/drawing/2014/main" id="{09A60FEB-2031-4C7C-ACFA-BC00BF4984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4" name="AutoShape 3">
          <a:extLst>
            <a:ext uri="{FF2B5EF4-FFF2-40B4-BE49-F238E27FC236}">
              <a16:creationId xmlns:a16="http://schemas.microsoft.com/office/drawing/2014/main" id="{41A5D11B-B08A-4940-8C0F-EF16B28DD6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5" name="AutoShape 3">
          <a:extLst>
            <a:ext uri="{FF2B5EF4-FFF2-40B4-BE49-F238E27FC236}">
              <a16:creationId xmlns:a16="http://schemas.microsoft.com/office/drawing/2014/main" id="{49075905-6674-4E35-8CD3-D2EA044AC0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6" name="AutoShape 3">
          <a:extLst>
            <a:ext uri="{FF2B5EF4-FFF2-40B4-BE49-F238E27FC236}">
              <a16:creationId xmlns:a16="http://schemas.microsoft.com/office/drawing/2014/main" id="{DB0535D6-750B-48C9-A6CD-126C54FFDB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7" name="AutoShape 3">
          <a:extLst>
            <a:ext uri="{FF2B5EF4-FFF2-40B4-BE49-F238E27FC236}">
              <a16:creationId xmlns:a16="http://schemas.microsoft.com/office/drawing/2014/main" id="{60AA8AC8-7B25-4FAE-B9DC-2B6B3F8BC8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8" name="AutoShape 3">
          <a:extLst>
            <a:ext uri="{FF2B5EF4-FFF2-40B4-BE49-F238E27FC236}">
              <a16:creationId xmlns:a16="http://schemas.microsoft.com/office/drawing/2014/main" id="{9CF075A8-3C16-482D-8F9A-737E432B50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19" name="AutoShape 3">
          <a:extLst>
            <a:ext uri="{FF2B5EF4-FFF2-40B4-BE49-F238E27FC236}">
              <a16:creationId xmlns:a16="http://schemas.microsoft.com/office/drawing/2014/main" id="{F8D92F71-AC41-485D-9D87-502B145C92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0" name="AutoShape 3">
          <a:extLst>
            <a:ext uri="{FF2B5EF4-FFF2-40B4-BE49-F238E27FC236}">
              <a16:creationId xmlns:a16="http://schemas.microsoft.com/office/drawing/2014/main" id="{B30C1E94-E664-42C5-BEA0-55087F0D8D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1" name="AutoShape 3">
          <a:extLst>
            <a:ext uri="{FF2B5EF4-FFF2-40B4-BE49-F238E27FC236}">
              <a16:creationId xmlns:a16="http://schemas.microsoft.com/office/drawing/2014/main" id="{C94054F0-C113-4FB2-989F-B2EDD35F7D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2" name="AutoShape 3">
          <a:extLst>
            <a:ext uri="{FF2B5EF4-FFF2-40B4-BE49-F238E27FC236}">
              <a16:creationId xmlns:a16="http://schemas.microsoft.com/office/drawing/2014/main" id="{522988A9-7E3F-4105-9065-F721D64A75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3" name="AutoShape 3">
          <a:extLst>
            <a:ext uri="{FF2B5EF4-FFF2-40B4-BE49-F238E27FC236}">
              <a16:creationId xmlns:a16="http://schemas.microsoft.com/office/drawing/2014/main" id="{6EF96AF5-64F6-432D-BF07-2AA21A9CDD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4" name="AutoShape 3">
          <a:extLst>
            <a:ext uri="{FF2B5EF4-FFF2-40B4-BE49-F238E27FC236}">
              <a16:creationId xmlns:a16="http://schemas.microsoft.com/office/drawing/2014/main" id="{F3E4BD76-72A0-42AB-84C2-9E000CD434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25" name="AutoShape 3">
          <a:extLst>
            <a:ext uri="{FF2B5EF4-FFF2-40B4-BE49-F238E27FC236}">
              <a16:creationId xmlns:a16="http://schemas.microsoft.com/office/drawing/2014/main" id="{017B4D41-E613-4B60-946C-B64D4CDA13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6" name="AutoShape 3">
          <a:extLst>
            <a:ext uri="{FF2B5EF4-FFF2-40B4-BE49-F238E27FC236}">
              <a16:creationId xmlns:a16="http://schemas.microsoft.com/office/drawing/2014/main" id="{8F018B50-6B02-489F-B6B6-B50363B07E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7" name="AutoShape 3">
          <a:extLst>
            <a:ext uri="{FF2B5EF4-FFF2-40B4-BE49-F238E27FC236}">
              <a16:creationId xmlns:a16="http://schemas.microsoft.com/office/drawing/2014/main" id="{FB3F3B68-E1C6-4174-B0DA-ACFBFB1FD9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28" name="AutoShape 3">
          <a:extLst>
            <a:ext uri="{FF2B5EF4-FFF2-40B4-BE49-F238E27FC236}">
              <a16:creationId xmlns:a16="http://schemas.microsoft.com/office/drawing/2014/main" id="{C9D23C05-D9EB-4364-85F8-33BDB344C5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29" name="AutoShape 3">
          <a:extLst>
            <a:ext uri="{FF2B5EF4-FFF2-40B4-BE49-F238E27FC236}">
              <a16:creationId xmlns:a16="http://schemas.microsoft.com/office/drawing/2014/main" id="{85EDB39E-4A36-4504-B568-154974A951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30" name="AutoShape 3">
          <a:extLst>
            <a:ext uri="{FF2B5EF4-FFF2-40B4-BE49-F238E27FC236}">
              <a16:creationId xmlns:a16="http://schemas.microsoft.com/office/drawing/2014/main" id="{347A1FA8-BA24-4AEA-BB66-32C3E6C022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207</xdr:row>
      <xdr:rowOff>0</xdr:rowOff>
    </xdr:from>
    <xdr:ext cx="304800" cy="304800"/>
    <xdr:sp macro="" textlink="">
      <xdr:nvSpPr>
        <xdr:cNvPr id="731" name="AutoShape 3">
          <a:extLst>
            <a:ext uri="{FF2B5EF4-FFF2-40B4-BE49-F238E27FC236}">
              <a16:creationId xmlns:a16="http://schemas.microsoft.com/office/drawing/2014/main" id="{E7467A50-822A-4204-8AE5-AD71CB41FC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2" name="AutoShape 3">
          <a:extLst>
            <a:ext uri="{FF2B5EF4-FFF2-40B4-BE49-F238E27FC236}">
              <a16:creationId xmlns:a16="http://schemas.microsoft.com/office/drawing/2014/main" id="{F04704B9-51B2-4081-8F63-D01FC1AD75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3" name="AutoShape 3">
          <a:extLst>
            <a:ext uri="{FF2B5EF4-FFF2-40B4-BE49-F238E27FC236}">
              <a16:creationId xmlns:a16="http://schemas.microsoft.com/office/drawing/2014/main" id="{220110CA-6593-4123-8A68-8B5D422759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4" name="AutoShape 3">
          <a:extLst>
            <a:ext uri="{FF2B5EF4-FFF2-40B4-BE49-F238E27FC236}">
              <a16:creationId xmlns:a16="http://schemas.microsoft.com/office/drawing/2014/main" id="{587301CC-4BEC-42F3-A929-5C7A9F67F3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5" name="AutoShape 3">
          <a:extLst>
            <a:ext uri="{FF2B5EF4-FFF2-40B4-BE49-F238E27FC236}">
              <a16:creationId xmlns:a16="http://schemas.microsoft.com/office/drawing/2014/main" id="{CD667D82-5DB6-4CE3-B3B1-8707B0EA21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6" name="AutoShape 3">
          <a:extLst>
            <a:ext uri="{FF2B5EF4-FFF2-40B4-BE49-F238E27FC236}">
              <a16:creationId xmlns:a16="http://schemas.microsoft.com/office/drawing/2014/main" id="{62F0B52E-40C2-4B94-A673-F12B3DF1D8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7" name="AutoShape 3">
          <a:extLst>
            <a:ext uri="{FF2B5EF4-FFF2-40B4-BE49-F238E27FC236}">
              <a16:creationId xmlns:a16="http://schemas.microsoft.com/office/drawing/2014/main" id="{F1BBCBF7-E0DF-464C-9442-598450266F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8" name="AutoShape 3">
          <a:extLst>
            <a:ext uri="{FF2B5EF4-FFF2-40B4-BE49-F238E27FC236}">
              <a16:creationId xmlns:a16="http://schemas.microsoft.com/office/drawing/2014/main" id="{A4550A98-F45B-4270-B80A-548CB9DDDC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39" name="AutoShape 3">
          <a:extLst>
            <a:ext uri="{FF2B5EF4-FFF2-40B4-BE49-F238E27FC236}">
              <a16:creationId xmlns:a16="http://schemas.microsoft.com/office/drawing/2014/main" id="{167BD693-414A-476D-804C-F463F6B7E1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0" name="AutoShape 3">
          <a:extLst>
            <a:ext uri="{FF2B5EF4-FFF2-40B4-BE49-F238E27FC236}">
              <a16:creationId xmlns:a16="http://schemas.microsoft.com/office/drawing/2014/main" id="{5ABA7B4E-6358-400F-90C7-61F6A4047C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1" name="AutoShape 3">
          <a:extLst>
            <a:ext uri="{FF2B5EF4-FFF2-40B4-BE49-F238E27FC236}">
              <a16:creationId xmlns:a16="http://schemas.microsoft.com/office/drawing/2014/main" id="{6C22A132-7160-40E7-B3E6-6CB4359FF6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2" name="AutoShape 3">
          <a:extLst>
            <a:ext uri="{FF2B5EF4-FFF2-40B4-BE49-F238E27FC236}">
              <a16:creationId xmlns:a16="http://schemas.microsoft.com/office/drawing/2014/main" id="{1338BB34-46B9-40B3-8810-D0833152BA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43" name="AutoShape 3">
          <a:extLst>
            <a:ext uri="{FF2B5EF4-FFF2-40B4-BE49-F238E27FC236}">
              <a16:creationId xmlns:a16="http://schemas.microsoft.com/office/drawing/2014/main" id="{6F20F55E-99C5-430F-B660-EB772DA5AF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4" name="AutoShape 3">
          <a:extLst>
            <a:ext uri="{FF2B5EF4-FFF2-40B4-BE49-F238E27FC236}">
              <a16:creationId xmlns:a16="http://schemas.microsoft.com/office/drawing/2014/main" id="{27746FF3-1A96-4F52-B187-C3AA0D354E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5" name="AutoShape 3">
          <a:extLst>
            <a:ext uri="{FF2B5EF4-FFF2-40B4-BE49-F238E27FC236}">
              <a16:creationId xmlns:a16="http://schemas.microsoft.com/office/drawing/2014/main" id="{5B4232CF-19A8-456D-B068-49EFC0A5D3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46" name="AutoShape 3">
          <a:extLst>
            <a:ext uri="{FF2B5EF4-FFF2-40B4-BE49-F238E27FC236}">
              <a16:creationId xmlns:a16="http://schemas.microsoft.com/office/drawing/2014/main" id="{23EEF98D-B60D-4858-A9A7-52C410B013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7" name="AutoShape 3">
          <a:extLst>
            <a:ext uri="{FF2B5EF4-FFF2-40B4-BE49-F238E27FC236}">
              <a16:creationId xmlns:a16="http://schemas.microsoft.com/office/drawing/2014/main" id="{C4192B0C-242E-476B-92BE-5BFE7D2304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8" name="AutoShape 3">
          <a:extLst>
            <a:ext uri="{FF2B5EF4-FFF2-40B4-BE49-F238E27FC236}">
              <a16:creationId xmlns:a16="http://schemas.microsoft.com/office/drawing/2014/main" id="{4A0A0ABD-DB30-454B-934D-24982EACC9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208</xdr:row>
      <xdr:rowOff>0</xdr:rowOff>
    </xdr:from>
    <xdr:ext cx="304800" cy="304800"/>
    <xdr:sp macro="" textlink="">
      <xdr:nvSpPr>
        <xdr:cNvPr id="749" name="AutoShape 3">
          <a:extLst>
            <a:ext uri="{FF2B5EF4-FFF2-40B4-BE49-F238E27FC236}">
              <a16:creationId xmlns:a16="http://schemas.microsoft.com/office/drawing/2014/main" id="{D822086A-4454-4769-AD28-66D92A1928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0" name="AutoShape 3">
          <a:extLst>
            <a:ext uri="{FF2B5EF4-FFF2-40B4-BE49-F238E27FC236}">
              <a16:creationId xmlns:a16="http://schemas.microsoft.com/office/drawing/2014/main" id="{5FD0ECB0-0479-45DB-8FA2-C37EEDE8F7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1" name="AutoShape 3">
          <a:extLst>
            <a:ext uri="{FF2B5EF4-FFF2-40B4-BE49-F238E27FC236}">
              <a16:creationId xmlns:a16="http://schemas.microsoft.com/office/drawing/2014/main" id="{240441CC-83E0-4493-8809-BE1D754635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2" name="AutoShape 3">
          <a:extLst>
            <a:ext uri="{FF2B5EF4-FFF2-40B4-BE49-F238E27FC236}">
              <a16:creationId xmlns:a16="http://schemas.microsoft.com/office/drawing/2014/main" id="{FC712415-E25F-4F15-A23B-599F091B19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3" name="AutoShape 3">
          <a:extLst>
            <a:ext uri="{FF2B5EF4-FFF2-40B4-BE49-F238E27FC236}">
              <a16:creationId xmlns:a16="http://schemas.microsoft.com/office/drawing/2014/main" id="{F39A3CCA-6B85-4EC3-8E7B-BE18E591C7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4" name="AutoShape 3">
          <a:extLst>
            <a:ext uri="{FF2B5EF4-FFF2-40B4-BE49-F238E27FC236}">
              <a16:creationId xmlns:a16="http://schemas.microsoft.com/office/drawing/2014/main" id="{64547601-22CD-4AE9-82CE-1B775F80AE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5" name="AutoShape 3">
          <a:extLst>
            <a:ext uri="{FF2B5EF4-FFF2-40B4-BE49-F238E27FC236}">
              <a16:creationId xmlns:a16="http://schemas.microsoft.com/office/drawing/2014/main" id="{F2D1EE8E-DA51-4FD5-B36E-EC38FD3592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6" name="AutoShape 3">
          <a:extLst>
            <a:ext uri="{FF2B5EF4-FFF2-40B4-BE49-F238E27FC236}">
              <a16:creationId xmlns:a16="http://schemas.microsoft.com/office/drawing/2014/main" id="{371F631C-6E01-4E51-8FAD-AA4F0D8FD0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7" name="AutoShape 3">
          <a:extLst>
            <a:ext uri="{FF2B5EF4-FFF2-40B4-BE49-F238E27FC236}">
              <a16:creationId xmlns:a16="http://schemas.microsoft.com/office/drawing/2014/main" id="{81AA89A8-2C5C-49B8-A46B-C8E07C5EE6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8" name="AutoShape 3">
          <a:extLst>
            <a:ext uri="{FF2B5EF4-FFF2-40B4-BE49-F238E27FC236}">
              <a16:creationId xmlns:a16="http://schemas.microsoft.com/office/drawing/2014/main" id="{0A65D12E-45F4-461A-821F-D1F4161FB1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59" name="AutoShape 3">
          <a:extLst>
            <a:ext uri="{FF2B5EF4-FFF2-40B4-BE49-F238E27FC236}">
              <a16:creationId xmlns:a16="http://schemas.microsoft.com/office/drawing/2014/main" id="{86710636-E769-43DA-87A2-85A36F824F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0" name="AutoShape 3">
          <a:extLst>
            <a:ext uri="{FF2B5EF4-FFF2-40B4-BE49-F238E27FC236}">
              <a16:creationId xmlns:a16="http://schemas.microsoft.com/office/drawing/2014/main" id="{E6C56007-A97A-4FD6-9FC2-9C4F3DE10D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61" name="AutoShape 3">
          <a:extLst>
            <a:ext uri="{FF2B5EF4-FFF2-40B4-BE49-F238E27FC236}">
              <a16:creationId xmlns:a16="http://schemas.microsoft.com/office/drawing/2014/main" id="{2DCA8C38-1372-4697-BBD6-A35F275E2D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2" name="AutoShape 3">
          <a:extLst>
            <a:ext uri="{FF2B5EF4-FFF2-40B4-BE49-F238E27FC236}">
              <a16:creationId xmlns:a16="http://schemas.microsoft.com/office/drawing/2014/main" id="{8176F748-B59A-4536-B5F9-812DA41957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3" name="AutoShape 3">
          <a:extLst>
            <a:ext uri="{FF2B5EF4-FFF2-40B4-BE49-F238E27FC236}">
              <a16:creationId xmlns:a16="http://schemas.microsoft.com/office/drawing/2014/main" id="{2D9878F5-4D79-4C55-B4B8-E580303A6E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64" name="AutoShape 3">
          <a:extLst>
            <a:ext uri="{FF2B5EF4-FFF2-40B4-BE49-F238E27FC236}">
              <a16:creationId xmlns:a16="http://schemas.microsoft.com/office/drawing/2014/main" id="{E52B7B33-E13F-4529-9356-6971B136AD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5" name="AutoShape 3">
          <a:extLst>
            <a:ext uri="{FF2B5EF4-FFF2-40B4-BE49-F238E27FC236}">
              <a16:creationId xmlns:a16="http://schemas.microsoft.com/office/drawing/2014/main" id="{C781FB91-E329-4BDE-B947-53EBF5647B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6" name="AutoShape 3">
          <a:extLst>
            <a:ext uri="{FF2B5EF4-FFF2-40B4-BE49-F238E27FC236}">
              <a16:creationId xmlns:a16="http://schemas.microsoft.com/office/drawing/2014/main" id="{7A6161DA-4998-49B0-B7C2-360B0CBF6D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209</xdr:row>
      <xdr:rowOff>0</xdr:rowOff>
    </xdr:from>
    <xdr:ext cx="304800" cy="304800"/>
    <xdr:sp macro="" textlink="">
      <xdr:nvSpPr>
        <xdr:cNvPr id="767" name="AutoShape 3">
          <a:extLst>
            <a:ext uri="{FF2B5EF4-FFF2-40B4-BE49-F238E27FC236}">
              <a16:creationId xmlns:a16="http://schemas.microsoft.com/office/drawing/2014/main" id="{DCAD714B-2B3E-46D0-BF8F-83267D441C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075829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68" name="AutoShape 3">
          <a:extLst>
            <a:ext uri="{FF2B5EF4-FFF2-40B4-BE49-F238E27FC236}">
              <a16:creationId xmlns:a16="http://schemas.microsoft.com/office/drawing/2014/main" id="{2FC87A78-34A7-4F54-B82C-11B1FB2E14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69" name="AutoShape 3">
          <a:extLst>
            <a:ext uri="{FF2B5EF4-FFF2-40B4-BE49-F238E27FC236}">
              <a16:creationId xmlns:a16="http://schemas.microsoft.com/office/drawing/2014/main" id="{DF046F07-989F-4689-9720-9AD18D98F7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0" name="AutoShape 3">
          <a:extLst>
            <a:ext uri="{FF2B5EF4-FFF2-40B4-BE49-F238E27FC236}">
              <a16:creationId xmlns:a16="http://schemas.microsoft.com/office/drawing/2014/main" id="{20646150-95A6-45F3-9963-D8328FE644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1" name="AutoShape 3">
          <a:extLst>
            <a:ext uri="{FF2B5EF4-FFF2-40B4-BE49-F238E27FC236}">
              <a16:creationId xmlns:a16="http://schemas.microsoft.com/office/drawing/2014/main" id="{D763B00C-2449-449E-8F91-40228CFD11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2" name="AutoShape 3">
          <a:extLst>
            <a:ext uri="{FF2B5EF4-FFF2-40B4-BE49-F238E27FC236}">
              <a16:creationId xmlns:a16="http://schemas.microsoft.com/office/drawing/2014/main" id="{6CAB1D60-9BAC-4385-ABF2-0AC4D12769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3" name="AutoShape 3">
          <a:extLst>
            <a:ext uri="{FF2B5EF4-FFF2-40B4-BE49-F238E27FC236}">
              <a16:creationId xmlns:a16="http://schemas.microsoft.com/office/drawing/2014/main" id="{81A97DBE-FB24-4548-B7F2-61248CED54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4" name="AutoShape 3">
          <a:extLst>
            <a:ext uri="{FF2B5EF4-FFF2-40B4-BE49-F238E27FC236}">
              <a16:creationId xmlns:a16="http://schemas.microsoft.com/office/drawing/2014/main" id="{FBAC0421-8E21-49FD-B2AB-468D15E407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5" name="AutoShape 3">
          <a:extLst>
            <a:ext uri="{FF2B5EF4-FFF2-40B4-BE49-F238E27FC236}">
              <a16:creationId xmlns:a16="http://schemas.microsoft.com/office/drawing/2014/main" id="{9F792B0C-E7B5-4CCE-9EC8-66EC30D23C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6" name="AutoShape 3">
          <a:extLst>
            <a:ext uri="{FF2B5EF4-FFF2-40B4-BE49-F238E27FC236}">
              <a16:creationId xmlns:a16="http://schemas.microsoft.com/office/drawing/2014/main" id="{104C6E56-0935-46EF-856C-973CAAA6C8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210</xdr:row>
      <xdr:rowOff>0</xdr:rowOff>
    </xdr:from>
    <xdr:ext cx="304800" cy="304800"/>
    <xdr:sp macro="" textlink="">
      <xdr:nvSpPr>
        <xdr:cNvPr id="777" name="AutoShape 3">
          <a:extLst>
            <a:ext uri="{FF2B5EF4-FFF2-40B4-BE49-F238E27FC236}">
              <a16:creationId xmlns:a16="http://schemas.microsoft.com/office/drawing/2014/main" id="{0A73E57B-1009-419D-A52A-6F4717374B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1027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760319</xdr:colOff>
      <xdr:row>197</xdr:row>
      <xdr:rowOff>57710</xdr:rowOff>
    </xdr:from>
    <xdr:ext cx="962025" cy="2505075"/>
    <xdr:pic>
      <xdr:nvPicPr>
        <xdr:cNvPr id="778" name="Obrázek 16">
          <a:extLst>
            <a:ext uri="{FF2B5EF4-FFF2-40B4-BE49-F238E27FC236}">
              <a16:creationId xmlns:a16="http://schemas.microsoft.com/office/drawing/2014/main" id="{AB1688E1-7F87-488B-939F-9A8E4B180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16200000">
          <a:off x="8942294" y="64456235"/>
          <a:ext cx="2505075" cy="9620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79" name="AutoShape 3">
          <a:extLst>
            <a:ext uri="{FF2B5EF4-FFF2-40B4-BE49-F238E27FC236}">
              <a16:creationId xmlns:a16="http://schemas.microsoft.com/office/drawing/2014/main" id="{83F15843-54F6-4CD5-B156-481984847A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0" name="AutoShape 3">
          <a:extLst>
            <a:ext uri="{FF2B5EF4-FFF2-40B4-BE49-F238E27FC236}">
              <a16:creationId xmlns:a16="http://schemas.microsoft.com/office/drawing/2014/main" id="{288E421B-581D-4444-9BA3-E9EDDE3BD4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1" name="AutoShape 3">
          <a:extLst>
            <a:ext uri="{FF2B5EF4-FFF2-40B4-BE49-F238E27FC236}">
              <a16:creationId xmlns:a16="http://schemas.microsoft.com/office/drawing/2014/main" id="{318CFE7A-F4CC-444C-8136-F5890B03BC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2" name="AutoShape 3">
          <a:extLst>
            <a:ext uri="{FF2B5EF4-FFF2-40B4-BE49-F238E27FC236}">
              <a16:creationId xmlns:a16="http://schemas.microsoft.com/office/drawing/2014/main" id="{076A25E7-8D39-453E-A97A-CE8A7B2ECB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3" name="AutoShape 3">
          <a:extLst>
            <a:ext uri="{FF2B5EF4-FFF2-40B4-BE49-F238E27FC236}">
              <a16:creationId xmlns:a16="http://schemas.microsoft.com/office/drawing/2014/main" id="{E77ADDE6-9D4D-4A2C-827C-55FC5C0F0E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4" name="AutoShape 3">
          <a:extLst>
            <a:ext uri="{FF2B5EF4-FFF2-40B4-BE49-F238E27FC236}">
              <a16:creationId xmlns:a16="http://schemas.microsoft.com/office/drawing/2014/main" id="{A9B08EC7-CB3E-41D1-9E84-95A05AC2B3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5" name="AutoShape 3">
          <a:extLst>
            <a:ext uri="{FF2B5EF4-FFF2-40B4-BE49-F238E27FC236}">
              <a16:creationId xmlns:a16="http://schemas.microsoft.com/office/drawing/2014/main" id="{6B47328A-E546-462B-A5FF-4218252867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6" name="AutoShape 3">
          <a:extLst>
            <a:ext uri="{FF2B5EF4-FFF2-40B4-BE49-F238E27FC236}">
              <a16:creationId xmlns:a16="http://schemas.microsoft.com/office/drawing/2014/main" id="{18B055A8-DA10-46F3-86C2-FD41B6C4D4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7" name="AutoShape 3">
          <a:extLst>
            <a:ext uri="{FF2B5EF4-FFF2-40B4-BE49-F238E27FC236}">
              <a16:creationId xmlns:a16="http://schemas.microsoft.com/office/drawing/2014/main" id="{1C5C22F6-7935-4493-8FD1-C5024F1B61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8" name="AutoShape 3">
          <a:extLst>
            <a:ext uri="{FF2B5EF4-FFF2-40B4-BE49-F238E27FC236}">
              <a16:creationId xmlns:a16="http://schemas.microsoft.com/office/drawing/2014/main" id="{E751F7EC-23C0-4FD0-A2C4-38569B18B3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89" name="AutoShape 3">
          <a:extLst>
            <a:ext uri="{FF2B5EF4-FFF2-40B4-BE49-F238E27FC236}">
              <a16:creationId xmlns:a16="http://schemas.microsoft.com/office/drawing/2014/main" id="{4C5E7337-8400-4056-A1C8-E4AFB3BFF8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90" name="AutoShape 3">
          <a:extLst>
            <a:ext uri="{FF2B5EF4-FFF2-40B4-BE49-F238E27FC236}">
              <a16:creationId xmlns:a16="http://schemas.microsoft.com/office/drawing/2014/main" id="{622C8008-A6DC-492B-A40B-25562ABABD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91" name="AutoShape 3">
          <a:extLst>
            <a:ext uri="{FF2B5EF4-FFF2-40B4-BE49-F238E27FC236}">
              <a16:creationId xmlns:a16="http://schemas.microsoft.com/office/drawing/2014/main" id="{6859BB05-93BE-498C-A313-EDCD3EF262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92" name="AutoShape 3">
          <a:extLst>
            <a:ext uri="{FF2B5EF4-FFF2-40B4-BE49-F238E27FC236}">
              <a16:creationId xmlns:a16="http://schemas.microsoft.com/office/drawing/2014/main" id="{E5CDF116-31A2-4D07-8D59-BF320F3169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78516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93" name="AutoShape 3">
          <a:extLst>
            <a:ext uri="{FF2B5EF4-FFF2-40B4-BE49-F238E27FC236}">
              <a16:creationId xmlns:a16="http://schemas.microsoft.com/office/drawing/2014/main" id="{3F14209D-84AB-44C8-AE41-3B828D9ED1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176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212</xdr:row>
      <xdr:rowOff>0</xdr:rowOff>
    </xdr:from>
    <xdr:ext cx="304800" cy="304800"/>
    <xdr:sp macro="" textlink="">
      <xdr:nvSpPr>
        <xdr:cNvPr id="794" name="AutoShape 3">
          <a:extLst>
            <a:ext uri="{FF2B5EF4-FFF2-40B4-BE49-F238E27FC236}">
              <a16:creationId xmlns:a16="http://schemas.microsoft.com/office/drawing/2014/main" id="{8402A536-6100-43F5-A18E-4D186BB18B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176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795" name="AutoShape 3">
          <a:extLst>
            <a:ext uri="{FF2B5EF4-FFF2-40B4-BE49-F238E27FC236}">
              <a16:creationId xmlns:a16="http://schemas.microsoft.com/office/drawing/2014/main" id="{4D14639F-B8FD-4337-9689-C8C4B4AC4A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796" name="AutoShape 3">
          <a:extLst>
            <a:ext uri="{FF2B5EF4-FFF2-40B4-BE49-F238E27FC236}">
              <a16:creationId xmlns:a16="http://schemas.microsoft.com/office/drawing/2014/main" id="{0723695A-D29A-485B-BAEF-D27C90C2D6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797" name="AutoShape 3">
          <a:extLst>
            <a:ext uri="{FF2B5EF4-FFF2-40B4-BE49-F238E27FC236}">
              <a16:creationId xmlns:a16="http://schemas.microsoft.com/office/drawing/2014/main" id="{026BFD38-D247-4412-9819-24B3479418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798" name="AutoShape 3">
          <a:extLst>
            <a:ext uri="{FF2B5EF4-FFF2-40B4-BE49-F238E27FC236}">
              <a16:creationId xmlns:a16="http://schemas.microsoft.com/office/drawing/2014/main" id="{AEFF6258-0AE0-4377-82BD-130D4B656D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799" name="AutoShape 3">
          <a:extLst>
            <a:ext uri="{FF2B5EF4-FFF2-40B4-BE49-F238E27FC236}">
              <a16:creationId xmlns:a16="http://schemas.microsoft.com/office/drawing/2014/main" id="{B4EDE355-5BEF-4E8E-8304-2BC0879792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0" name="AutoShape 3">
          <a:extLst>
            <a:ext uri="{FF2B5EF4-FFF2-40B4-BE49-F238E27FC236}">
              <a16:creationId xmlns:a16="http://schemas.microsoft.com/office/drawing/2014/main" id="{E93C2007-8804-4AB7-AB3A-E270519F7A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1" name="AutoShape 3">
          <a:extLst>
            <a:ext uri="{FF2B5EF4-FFF2-40B4-BE49-F238E27FC236}">
              <a16:creationId xmlns:a16="http://schemas.microsoft.com/office/drawing/2014/main" id="{CBBAA1B7-DE47-4F77-9185-70FD303705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2" name="AutoShape 3">
          <a:extLst>
            <a:ext uri="{FF2B5EF4-FFF2-40B4-BE49-F238E27FC236}">
              <a16:creationId xmlns:a16="http://schemas.microsoft.com/office/drawing/2014/main" id="{3D319CEF-C9F4-488C-B106-637C41F131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3" name="AutoShape 3">
          <a:extLst>
            <a:ext uri="{FF2B5EF4-FFF2-40B4-BE49-F238E27FC236}">
              <a16:creationId xmlns:a16="http://schemas.microsoft.com/office/drawing/2014/main" id="{81F46A1F-C788-49C7-83FA-10EFE04E3B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4" name="AutoShape 3">
          <a:extLst>
            <a:ext uri="{FF2B5EF4-FFF2-40B4-BE49-F238E27FC236}">
              <a16:creationId xmlns:a16="http://schemas.microsoft.com/office/drawing/2014/main" id="{911F8115-EE30-4C2C-926C-CA6D60D0F8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5" name="AutoShape 3">
          <a:extLst>
            <a:ext uri="{FF2B5EF4-FFF2-40B4-BE49-F238E27FC236}">
              <a16:creationId xmlns:a16="http://schemas.microsoft.com/office/drawing/2014/main" id="{AAFE7DA0-30CA-49CB-8897-507C09F0E9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6" name="AutoShape 3">
          <a:extLst>
            <a:ext uri="{FF2B5EF4-FFF2-40B4-BE49-F238E27FC236}">
              <a16:creationId xmlns:a16="http://schemas.microsoft.com/office/drawing/2014/main" id="{5C69B95E-7E06-4F97-BE45-84E90C7C23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7" name="AutoShape 3">
          <a:extLst>
            <a:ext uri="{FF2B5EF4-FFF2-40B4-BE49-F238E27FC236}">
              <a16:creationId xmlns:a16="http://schemas.microsoft.com/office/drawing/2014/main" id="{C154C7D1-C8A0-40D5-A76A-0E01A923DC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8" name="AutoShape 3">
          <a:extLst>
            <a:ext uri="{FF2B5EF4-FFF2-40B4-BE49-F238E27FC236}">
              <a16:creationId xmlns:a16="http://schemas.microsoft.com/office/drawing/2014/main" id="{8D803E56-20CB-4409-AA92-D436C0FBC1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09" name="AutoShape 3">
          <a:extLst>
            <a:ext uri="{FF2B5EF4-FFF2-40B4-BE49-F238E27FC236}">
              <a16:creationId xmlns:a16="http://schemas.microsoft.com/office/drawing/2014/main" id="{D482EEE1-DF88-4ECC-A0A3-2C764196FF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10" name="AutoShape 3">
          <a:extLst>
            <a:ext uri="{FF2B5EF4-FFF2-40B4-BE49-F238E27FC236}">
              <a16:creationId xmlns:a16="http://schemas.microsoft.com/office/drawing/2014/main" id="{0868438F-2618-46AD-9800-75D05A242B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176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213</xdr:row>
      <xdr:rowOff>0</xdr:rowOff>
    </xdr:from>
    <xdr:ext cx="304800" cy="304800"/>
    <xdr:sp macro="" textlink="">
      <xdr:nvSpPr>
        <xdr:cNvPr id="811" name="AutoShape 3">
          <a:extLst>
            <a:ext uri="{FF2B5EF4-FFF2-40B4-BE49-F238E27FC236}">
              <a16:creationId xmlns:a16="http://schemas.microsoft.com/office/drawing/2014/main" id="{8723356B-1937-4585-8DC5-0B079E7A4F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1765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2" name="AutoShape 3">
          <a:extLst>
            <a:ext uri="{FF2B5EF4-FFF2-40B4-BE49-F238E27FC236}">
              <a16:creationId xmlns:a16="http://schemas.microsoft.com/office/drawing/2014/main" id="{D23B8054-4395-4B90-812D-417448222E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3" name="AutoShape 3">
          <a:extLst>
            <a:ext uri="{FF2B5EF4-FFF2-40B4-BE49-F238E27FC236}">
              <a16:creationId xmlns:a16="http://schemas.microsoft.com/office/drawing/2014/main" id="{CBF9BF43-05E8-41F3-A85F-46959B6440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4" name="AutoShape 3">
          <a:extLst>
            <a:ext uri="{FF2B5EF4-FFF2-40B4-BE49-F238E27FC236}">
              <a16:creationId xmlns:a16="http://schemas.microsoft.com/office/drawing/2014/main" id="{3A6C7EE8-C4B9-4B02-8AA5-93562FA8CA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5" name="AutoShape 3">
          <a:extLst>
            <a:ext uri="{FF2B5EF4-FFF2-40B4-BE49-F238E27FC236}">
              <a16:creationId xmlns:a16="http://schemas.microsoft.com/office/drawing/2014/main" id="{643860D1-D884-474C-9FC5-8A2137EFE5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6" name="AutoShape 3">
          <a:extLst>
            <a:ext uri="{FF2B5EF4-FFF2-40B4-BE49-F238E27FC236}">
              <a16:creationId xmlns:a16="http://schemas.microsoft.com/office/drawing/2014/main" id="{D39481DD-CE6E-49C9-A95A-3A36F99224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7" name="AutoShape 3">
          <a:extLst>
            <a:ext uri="{FF2B5EF4-FFF2-40B4-BE49-F238E27FC236}">
              <a16:creationId xmlns:a16="http://schemas.microsoft.com/office/drawing/2014/main" id="{2BFBA1EF-84E3-4B92-B7D6-DD2D480168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8" name="AutoShape 3">
          <a:extLst>
            <a:ext uri="{FF2B5EF4-FFF2-40B4-BE49-F238E27FC236}">
              <a16:creationId xmlns:a16="http://schemas.microsoft.com/office/drawing/2014/main" id="{2B4E9790-F7B4-450C-83C3-2D73BA6185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19" name="AutoShape 3">
          <a:extLst>
            <a:ext uri="{FF2B5EF4-FFF2-40B4-BE49-F238E27FC236}">
              <a16:creationId xmlns:a16="http://schemas.microsoft.com/office/drawing/2014/main" id="{C106D24B-8121-4ACB-BA47-AF022FC0F2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0" name="AutoShape 3">
          <a:extLst>
            <a:ext uri="{FF2B5EF4-FFF2-40B4-BE49-F238E27FC236}">
              <a16:creationId xmlns:a16="http://schemas.microsoft.com/office/drawing/2014/main" id="{49F33C9E-A8F4-4C2E-BE1C-3A820CA195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1" name="AutoShape 3">
          <a:extLst>
            <a:ext uri="{FF2B5EF4-FFF2-40B4-BE49-F238E27FC236}">
              <a16:creationId xmlns:a16="http://schemas.microsoft.com/office/drawing/2014/main" id="{09B384B7-458F-4D77-9967-7037656C5E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2" name="AutoShape 3">
          <a:extLst>
            <a:ext uri="{FF2B5EF4-FFF2-40B4-BE49-F238E27FC236}">
              <a16:creationId xmlns:a16="http://schemas.microsoft.com/office/drawing/2014/main" id="{1C346499-2CBF-4D9E-9D7F-3300C5E337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3" name="AutoShape 3">
          <a:extLst>
            <a:ext uri="{FF2B5EF4-FFF2-40B4-BE49-F238E27FC236}">
              <a16:creationId xmlns:a16="http://schemas.microsoft.com/office/drawing/2014/main" id="{10D3A215-3F79-4074-ADAE-3808351871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4" name="AutoShape 3">
          <a:extLst>
            <a:ext uri="{FF2B5EF4-FFF2-40B4-BE49-F238E27FC236}">
              <a16:creationId xmlns:a16="http://schemas.microsoft.com/office/drawing/2014/main" id="{BA06C0D9-E9E1-4BF6-9136-9D0E192868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5" name="AutoShape 3">
          <a:extLst>
            <a:ext uri="{FF2B5EF4-FFF2-40B4-BE49-F238E27FC236}">
              <a16:creationId xmlns:a16="http://schemas.microsoft.com/office/drawing/2014/main" id="{C35013B8-AE2E-408E-8F6A-70765C8DEA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6" name="AutoShape 3">
          <a:extLst>
            <a:ext uri="{FF2B5EF4-FFF2-40B4-BE49-F238E27FC236}">
              <a16:creationId xmlns:a16="http://schemas.microsoft.com/office/drawing/2014/main" id="{CFE75E48-043D-4C12-A9C5-03CF90FB7A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7" name="AutoShape 3">
          <a:extLst>
            <a:ext uri="{FF2B5EF4-FFF2-40B4-BE49-F238E27FC236}">
              <a16:creationId xmlns:a16="http://schemas.microsoft.com/office/drawing/2014/main" id="{30595E26-F679-415F-9252-F4648B5C44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214</xdr:row>
      <xdr:rowOff>0</xdr:rowOff>
    </xdr:from>
    <xdr:ext cx="304800" cy="304800"/>
    <xdr:sp macro="" textlink="">
      <xdr:nvSpPr>
        <xdr:cNvPr id="828" name="AutoShape 3">
          <a:extLst>
            <a:ext uri="{FF2B5EF4-FFF2-40B4-BE49-F238E27FC236}">
              <a16:creationId xmlns:a16="http://schemas.microsoft.com/office/drawing/2014/main" id="{02EC83C6-1046-4B9D-9934-02A4F4F12F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45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291354</xdr:colOff>
      <xdr:row>212</xdr:row>
      <xdr:rowOff>145678</xdr:rowOff>
    </xdr:from>
    <xdr:ext cx="1714500" cy="574892"/>
    <xdr:pic>
      <xdr:nvPicPr>
        <xdr:cNvPr id="829" name="Obrázek 18">
          <a:extLst>
            <a:ext uri="{FF2B5EF4-FFF2-40B4-BE49-F238E27FC236}">
              <a16:creationId xmlns:a16="http://schemas.microsoft.com/office/drawing/2014/main" id="{DE21B6B0-47C0-492E-B44E-88C1EEFC4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244854" y="68602413"/>
          <a:ext cx="1714500" cy="57489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0" name="AutoShape 3">
          <a:extLst>
            <a:ext uri="{FF2B5EF4-FFF2-40B4-BE49-F238E27FC236}">
              <a16:creationId xmlns:a16="http://schemas.microsoft.com/office/drawing/2014/main" id="{15F47531-37BC-4DD4-A75F-B930DD3C84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1" name="AutoShape 3">
          <a:extLst>
            <a:ext uri="{FF2B5EF4-FFF2-40B4-BE49-F238E27FC236}">
              <a16:creationId xmlns:a16="http://schemas.microsoft.com/office/drawing/2014/main" id="{D23519AE-7957-411B-A4D0-FFB7D8290D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32" name="AutoShape 3">
          <a:extLst>
            <a:ext uri="{FF2B5EF4-FFF2-40B4-BE49-F238E27FC236}">
              <a16:creationId xmlns:a16="http://schemas.microsoft.com/office/drawing/2014/main" id="{C8D6A374-CE5B-4488-8FFA-068F8C42E1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33" name="AutoShape 3">
          <a:extLst>
            <a:ext uri="{FF2B5EF4-FFF2-40B4-BE49-F238E27FC236}">
              <a16:creationId xmlns:a16="http://schemas.microsoft.com/office/drawing/2014/main" id="{D8892826-54C0-4A3E-A117-8931D30429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4" name="AutoShape 3">
          <a:extLst>
            <a:ext uri="{FF2B5EF4-FFF2-40B4-BE49-F238E27FC236}">
              <a16:creationId xmlns:a16="http://schemas.microsoft.com/office/drawing/2014/main" id="{7139CE85-4186-4E93-A7CC-863773280C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5" name="AutoShape 3">
          <a:extLst>
            <a:ext uri="{FF2B5EF4-FFF2-40B4-BE49-F238E27FC236}">
              <a16:creationId xmlns:a16="http://schemas.microsoft.com/office/drawing/2014/main" id="{D98AB6E7-287A-4913-943B-EC148E9578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6" name="AutoShape 3">
          <a:extLst>
            <a:ext uri="{FF2B5EF4-FFF2-40B4-BE49-F238E27FC236}">
              <a16:creationId xmlns:a16="http://schemas.microsoft.com/office/drawing/2014/main" id="{3E28ABA3-8E19-45DE-A26F-896FA43EEF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7" name="AutoShape 3">
          <a:extLst>
            <a:ext uri="{FF2B5EF4-FFF2-40B4-BE49-F238E27FC236}">
              <a16:creationId xmlns:a16="http://schemas.microsoft.com/office/drawing/2014/main" id="{C042985D-66CA-47C2-8F0A-4365A7A2E5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8" name="AutoShape 3">
          <a:extLst>
            <a:ext uri="{FF2B5EF4-FFF2-40B4-BE49-F238E27FC236}">
              <a16:creationId xmlns:a16="http://schemas.microsoft.com/office/drawing/2014/main" id="{0C06284A-12FC-4724-BB5D-5B253F3A62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39" name="AutoShape 3">
          <a:extLst>
            <a:ext uri="{FF2B5EF4-FFF2-40B4-BE49-F238E27FC236}">
              <a16:creationId xmlns:a16="http://schemas.microsoft.com/office/drawing/2014/main" id="{6829BABC-9731-4770-B1A0-68A80D6DDD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0" name="AutoShape 3">
          <a:extLst>
            <a:ext uri="{FF2B5EF4-FFF2-40B4-BE49-F238E27FC236}">
              <a16:creationId xmlns:a16="http://schemas.microsoft.com/office/drawing/2014/main" id="{096561CD-0D7E-407F-ACC5-C3BAC69FF7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1" name="AutoShape 3">
          <a:extLst>
            <a:ext uri="{FF2B5EF4-FFF2-40B4-BE49-F238E27FC236}">
              <a16:creationId xmlns:a16="http://schemas.microsoft.com/office/drawing/2014/main" id="{FF88BCEF-3FB8-40A9-970A-112D74A36E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2" name="AutoShape 3">
          <a:extLst>
            <a:ext uri="{FF2B5EF4-FFF2-40B4-BE49-F238E27FC236}">
              <a16:creationId xmlns:a16="http://schemas.microsoft.com/office/drawing/2014/main" id="{D90410FC-AAA4-405D-A4C5-C0A1E67FDE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3" name="AutoShape 3">
          <a:extLst>
            <a:ext uri="{FF2B5EF4-FFF2-40B4-BE49-F238E27FC236}">
              <a16:creationId xmlns:a16="http://schemas.microsoft.com/office/drawing/2014/main" id="{E2BF2B65-0340-45A3-831E-C3BA5D5C45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4" name="AutoShape 3">
          <a:extLst>
            <a:ext uri="{FF2B5EF4-FFF2-40B4-BE49-F238E27FC236}">
              <a16:creationId xmlns:a16="http://schemas.microsoft.com/office/drawing/2014/main" id="{F5CBC75E-6848-4156-8A64-78A93DB7F9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5" name="AutoShape 3">
          <a:extLst>
            <a:ext uri="{FF2B5EF4-FFF2-40B4-BE49-F238E27FC236}">
              <a16:creationId xmlns:a16="http://schemas.microsoft.com/office/drawing/2014/main" id="{D720DC2C-718A-40D8-AE02-5F6E61A5BE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6" name="AutoShape 3">
          <a:extLst>
            <a:ext uri="{FF2B5EF4-FFF2-40B4-BE49-F238E27FC236}">
              <a16:creationId xmlns:a16="http://schemas.microsoft.com/office/drawing/2014/main" id="{F31B8720-90F6-47FA-832B-0117DAA9AF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7" name="AutoShape 3">
          <a:extLst>
            <a:ext uri="{FF2B5EF4-FFF2-40B4-BE49-F238E27FC236}">
              <a16:creationId xmlns:a16="http://schemas.microsoft.com/office/drawing/2014/main" id="{69593333-D2D0-4487-8724-1EB63A74B7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8" name="AutoShape 3">
          <a:extLst>
            <a:ext uri="{FF2B5EF4-FFF2-40B4-BE49-F238E27FC236}">
              <a16:creationId xmlns:a16="http://schemas.microsoft.com/office/drawing/2014/main" id="{E065B117-2641-426D-A225-4AF35F47E8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49" name="AutoShape 3">
          <a:extLst>
            <a:ext uri="{FF2B5EF4-FFF2-40B4-BE49-F238E27FC236}">
              <a16:creationId xmlns:a16="http://schemas.microsoft.com/office/drawing/2014/main" id="{A54BB04C-8691-4AED-B77E-108673E3CC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215</xdr:row>
      <xdr:rowOff>0</xdr:rowOff>
    </xdr:from>
    <xdr:ext cx="304800" cy="304800"/>
    <xdr:sp macro="" textlink="">
      <xdr:nvSpPr>
        <xdr:cNvPr id="850" name="AutoShape 3">
          <a:extLst>
            <a:ext uri="{FF2B5EF4-FFF2-40B4-BE49-F238E27FC236}">
              <a16:creationId xmlns:a16="http://schemas.microsoft.com/office/drawing/2014/main" id="{77759BF5-1E79-4EB9-B1D3-B53BB01EE3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8736882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1" name="AutoShape 3">
          <a:extLst>
            <a:ext uri="{FF2B5EF4-FFF2-40B4-BE49-F238E27FC236}">
              <a16:creationId xmlns:a16="http://schemas.microsoft.com/office/drawing/2014/main" id="{6E92F12E-DC4B-4504-AA33-61A6513400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2" name="AutoShape 3">
          <a:extLst>
            <a:ext uri="{FF2B5EF4-FFF2-40B4-BE49-F238E27FC236}">
              <a16:creationId xmlns:a16="http://schemas.microsoft.com/office/drawing/2014/main" id="{D9971A26-F958-422E-B85D-B01FD2B198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3" name="AutoShape 3">
          <a:extLst>
            <a:ext uri="{FF2B5EF4-FFF2-40B4-BE49-F238E27FC236}">
              <a16:creationId xmlns:a16="http://schemas.microsoft.com/office/drawing/2014/main" id="{1C400427-4DFD-4E06-87BF-C611E02F9C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4" name="AutoShape 3">
          <a:extLst>
            <a:ext uri="{FF2B5EF4-FFF2-40B4-BE49-F238E27FC236}">
              <a16:creationId xmlns:a16="http://schemas.microsoft.com/office/drawing/2014/main" id="{C9D10D5E-C49E-451D-8A3E-D86131D752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5" name="AutoShape 3">
          <a:extLst>
            <a:ext uri="{FF2B5EF4-FFF2-40B4-BE49-F238E27FC236}">
              <a16:creationId xmlns:a16="http://schemas.microsoft.com/office/drawing/2014/main" id="{ED46EC8A-55EB-4299-B9AE-39E047FDDB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6" name="AutoShape 3">
          <a:extLst>
            <a:ext uri="{FF2B5EF4-FFF2-40B4-BE49-F238E27FC236}">
              <a16:creationId xmlns:a16="http://schemas.microsoft.com/office/drawing/2014/main" id="{6377ED38-A540-4814-86E4-10F22E03D5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7" name="AutoShape 3">
          <a:extLst>
            <a:ext uri="{FF2B5EF4-FFF2-40B4-BE49-F238E27FC236}">
              <a16:creationId xmlns:a16="http://schemas.microsoft.com/office/drawing/2014/main" id="{84B3FF11-3CE9-4D90-8A35-EDBAA42F02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8" name="AutoShape 3">
          <a:extLst>
            <a:ext uri="{FF2B5EF4-FFF2-40B4-BE49-F238E27FC236}">
              <a16:creationId xmlns:a16="http://schemas.microsoft.com/office/drawing/2014/main" id="{B08595B9-FD89-4322-9EDD-7FD9A289C4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59" name="AutoShape 3">
          <a:extLst>
            <a:ext uri="{FF2B5EF4-FFF2-40B4-BE49-F238E27FC236}">
              <a16:creationId xmlns:a16="http://schemas.microsoft.com/office/drawing/2014/main" id="{B909790A-EB98-4116-A3D7-93500894EF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0" name="AutoShape 3">
          <a:extLst>
            <a:ext uri="{FF2B5EF4-FFF2-40B4-BE49-F238E27FC236}">
              <a16:creationId xmlns:a16="http://schemas.microsoft.com/office/drawing/2014/main" id="{BEECFAA8-E642-4576-8B72-AA106F5486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1" name="AutoShape 3">
          <a:extLst>
            <a:ext uri="{FF2B5EF4-FFF2-40B4-BE49-F238E27FC236}">
              <a16:creationId xmlns:a16="http://schemas.microsoft.com/office/drawing/2014/main" id="{884E468B-FDD3-49B9-B27F-5C346F8DA4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2" name="AutoShape 3">
          <a:extLst>
            <a:ext uri="{FF2B5EF4-FFF2-40B4-BE49-F238E27FC236}">
              <a16:creationId xmlns:a16="http://schemas.microsoft.com/office/drawing/2014/main" id="{84CCD92B-79DC-4FD3-B501-25E919FB80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3" name="AutoShape 3">
          <a:extLst>
            <a:ext uri="{FF2B5EF4-FFF2-40B4-BE49-F238E27FC236}">
              <a16:creationId xmlns:a16="http://schemas.microsoft.com/office/drawing/2014/main" id="{4C71577C-37BD-4331-A23F-168E02678C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4" name="AutoShape 3">
          <a:extLst>
            <a:ext uri="{FF2B5EF4-FFF2-40B4-BE49-F238E27FC236}">
              <a16:creationId xmlns:a16="http://schemas.microsoft.com/office/drawing/2014/main" id="{3E37C791-13FC-4966-AEE3-B387F4C6A7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5" name="AutoShape 3">
          <a:extLst>
            <a:ext uri="{FF2B5EF4-FFF2-40B4-BE49-F238E27FC236}">
              <a16:creationId xmlns:a16="http://schemas.microsoft.com/office/drawing/2014/main" id="{0C8B461E-521A-4F86-A495-B2A4778795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6" name="AutoShape 3">
          <a:extLst>
            <a:ext uri="{FF2B5EF4-FFF2-40B4-BE49-F238E27FC236}">
              <a16:creationId xmlns:a16="http://schemas.microsoft.com/office/drawing/2014/main" id="{1E5891C9-1532-43D3-8391-5A908FD668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7" name="AutoShape 3">
          <a:extLst>
            <a:ext uri="{FF2B5EF4-FFF2-40B4-BE49-F238E27FC236}">
              <a16:creationId xmlns:a16="http://schemas.microsoft.com/office/drawing/2014/main" id="{C3DD8DEC-4FE7-4ACC-9025-40A1C9E93E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017029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8" name="AutoShape 3">
          <a:extLst>
            <a:ext uri="{FF2B5EF4-FFF2-40B4-BE49-F238E27FC236}">
              <a16:creationId xmlns:a16="http://schemas.microsoft.com/office/drawing/2014/main" id="{691658FB-5594-49A1-9077-4727A320B0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69" name="AutoShape 3">
          <a:extLst>
            <a:ext uri="{FF2B5EF4-FFF2-40B4-BE49-F238E27FC236}">
              <a16:creationId xmlns:a16="http://schemas.microsoft.com/office/drawing/2014/main" id="{6718539A-812A-4A95-98BD-1DEE92C191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70" name="AutoShape 3">
          <a:extLst>
            <a:ext uri="{FF2B5EF4-FFF2-40B4-BE49-F238E27FC236}">
              <a16:creationId xmlns:a16="http://schemas.microsoft.com/office/drawing/2014/main" id="{A2BF07C4-AC4F-4DFC-B5A7-5F37505724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1" name="AutoShape 3">
          <a:extLst>
            <a:ext uri="{FF2B5EF4-FFF2-40B4-BE49-F238E27FC236}">
              <a16:creationId xmlns:a16="http://schemas.microsoft.com/office/drawing/2014/main" id="{CEA44DBD-5F18-4A04-9AB0-2EC69F805A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2" name="AutoShape 3">
          <a:extLst>
            <a:ext uri="{FF2B5EF4-FFF2-40B4-BE49-F238E27FC236}">
              <a16:creationId xmlns:a16="http://schemas.microsoft.com/office/drawing/2014/main" id="{A195AFD0-B279-4E55-A0C2-3855468863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73" name="AutoShape 3">
          <a:extLst>
            <a:ext uri="{FF2B5EF4-FFF2-40B4-BE49-F238E27FC236}">
              <a16:creationId xmlns:a16="http://schemas.microsoft.com/office/drawing/2014/main" id="{D10BB7C0-B1D7-4AC4-ADF9-EE20496976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74" name="AutoShape 3">
          <a:extLst>
            <a:ext uri="{FF2B5EF4-FFF2-40B4-BE49-F238E27FC236}">
              <a16:creationId xmlns:a16="http://schemas.microsoft.com/office/drawing/2014/main" id="{67F683B8-68CD-4653-A886-A70D7A40E0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5" name="AutoShape 3">
          <a:extLst>
            <a:ext uri="{FF2B5EF4-FFF2-40B4-BE49-F238E27FC236}">
              <a16:creationId xmlns:a16="http://schemas.microsoft.com/office/drawing/2014/main" id="{9B3FD681-3713-489A-A991-6EF05D1234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6" name="AutoShape 3">
          <a:extLst>
            <a:ext uri="{FF2B5EF4-FFF2-40B4-BE49-F238E27FC236}">
              <a16:creationId xmlns:a16="http://schemas.microsoft.com/office/drawing/2014/main" id="{07BC670D-C2A5-44FA-9BA7-E7DFEF1742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7" name="AutoShape 3">
          <a:extLst>
            <a:ext uri="{FF2B5EF4-FFF2-40B4-BE49-F238E27FC236}">
              <a16:creationId xmlns:a16="http://schemas.microsoft.com/office/drawing/2014/main" id="{F7280188-3276-4A7E-A404-C2C0621F1E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8" name="AutoShape 3">
          <a:extLst>
            <a:ext uri="{FF2B5EF4-FFF2-40B4-BE49-F238E27FC236}">
              <a16:creationId xmlns:a16="http://schemas.microsoft.com/office/drawing/2014/main" id="{B49EB1E8-9722-4C26-BD37-937CA0AE6F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79" name="AutoShape 3">
          <a:extLst>
            <a:ext uri="{FF2B5EF4-FFF2-40B4-BE49-F238E27FC236}">
              <a16:creationId xmlns:a16="http://schemas.microsoft.com/office/drawing/2014/main" id="{9BA2202A-90F5-4A37-A49E-6E24821CAE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0" name="AutoShape 3">
          <a:extLst>
            <a:ext uri="{FF2B5EF4-FFF2-40B4-BE49-F238E27FC236}">
              <a16:creationId xmlns:a16="http://schemas.microsoft.com/office/drawing/2014/main" id="{D705E592-7B48-47FF-B2D5-AE54B4A4F0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1" name="AutoShape 3">
          <a:extLst>
            <a:ext uri="{FF2B5EF4-FFF2-40B4-BE49-F238E27FC236}">
              <a16:creationId xmlns:a16="http://schemas.microsoft.com/office/drawing/2014/main" id="{5F652956-0143-4623-81D0-6F3D5410E8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2" name="AutoShape 3">
          <a:extLst>
            <a:ext uri="{FF2B5EF4-FFF2-40B4-BE49-F238E27FC236}">
              <a16:creationId xmlns:a16="http://schemas.microsoft.com/office/drawing/2014/main" id="{0C74C263-4E21-4522-9C56-33E9F250D1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3" name="AutoShape 3">
          <a:extLst>
            <a:ext uri="{FF2B5EF4-FFF2-40B4-BE49-F238E27FC236}">
              <a16:creationId xmlns:a16="http://schemas.microsoft.com/office/drawing/2014/main" id="{24FB9681-A803-4252-A26C-37CA447D2F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4" name="AutoShape 3">
          <a:extLst>
            <a:ext uri="{FF2B5EF4-FFF2-40B4-BE49-F238E27FC236}">
              <a16:creationId xmlns:a16="http://schemas.microsoft.com/office/drawing/2014/main" id="{B539921E-CC23-4DAB-BB03-40C470594D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5" name="AutoShape 3">
          <a:extLst>
            <a:ext uri="{FF2B5EF4-FFF2-40B4-BE49-F238E27FC236}">
              <a16:creationId xmlns:a16="http://schemas.microsoft.com/office/drawing/2014/main" id="{ABD836FB-22C0-4579-A29A-3E9A8E3A82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6" name="AutoShape 3">
          <a:extLst>
            <a:ext uri="{FF2B5EF4-FFF2-40B4-BE49-F238E27FC236}">
              <a16:creationId xmlns:a16="http://schemas.microsoft.com/office/drawing/2014/main" id="{E0CF2A50-593A-467F-9B64-C43F8935F0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7" name="AutoShape 3">
          <a:extLst>
            <a:ext uri="{FF2B5EF4-FFF2-40B4-BE49-F238E27FC236}">
              <a16:creationId xmlns:a16="http://schemas.microsoft.com/office/drawing/2014/main" id="{ABD213A8-7385-4DDB-887C-0E1E09E689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8" name="AutoShape 3">
          <a:extLst>
            <a:ext uri="{FF2B5EF4-FFF2-40B4-BE49-F238E27FC236}">
              <a16:creationId xmlns:a16="http://schemas.microsoft.com/office/drawing/2014/main" id="{85F015DA-A67B-42F5-9C2F-017A213D9A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89" name="AutoShape 3">
          <a:extLst>
            <a:ext uri="{FF2B5EF4-FFF2-40B4-BE49-F238E27FC236}">
              <a16:creationId xmlns:a16="http://schemas.microsoft.com/office/drawing/2014/main" id="{2F2771AC-CE70-4CA5-BCB4-C78B4E5274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90" name="AutoShape 3">
          <a:extLst>
            <a:ext uri="{FF2B5EF4-FFF2-40B4-BE49-F238E27FC236}">
              <a16:creationId xmlns:a16="http://schemas.microsoft.com/office/drawing/2014/main" id="{F11D0190-F7E2-4885-AD1E-3448E097AE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216</xdr:row>
      <xdr:rowOff>0</xdr:rowOff>
    </xdr:from>
    <xdr:ext cx="304800" cy="304800"/>
    <xdr:sp macro="" textlink="">
      <xdr:nvSpPr>
        <xdr:cNvPr id="891" name="AutoShape 3">
          <a:extLst>
            <a:ext uri="{FF2B5EF4-FFF2-40B4-BE49-F238E27FC236}">
              <a16:creationId xmlns:a16="http://schemas.microsoft.com/office/drawing/2014/main" id="{6BD7B29A-A53B-4457-9052-50D8D7840D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2" name="AutoShape 3">
          <a:extLst>
            <a:ext uri="{FF2B5EF4-FFF2-40B4-BE49-F238E27FC236}">
              <a16:creationId xmlns:a16="http://schemas.microsoft.com/office/drawing/2014/main" id="{F93D2647-774B-4FC6-B65F-1E64A4A429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3" name="AutoShape 3">
          <a:extLst>
            <a:ext uri="{FF2B5EF4-FFF2-40B4-BE49-F238E27FC236}">
              <a16:creationId xmlns:a16="http://schemas.microsoft.com/office/drawing/2014/main" id="{F549903C-7B5B-4DA8-9CD2-2E9E29C1AD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4" name="AutoShape 3">
          <a:extLst>
            <a:ext uri="{FF2B5EF4-FFF2-40B4-BE49-F238E27FC236}">
              <a16:creationId xmlns:a16="http://schemas.microsoft.com/office/drawing/2014/main" id="{AD59BC78-692F-4C2F-81EC-FECA9AD777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5" name="AutoShape 3">
          <a:extLst>
            <a:ext uri="{FF2B5EF4-FFF2-40B4-BE49-F238E27FC236}">
              <a16:creationId xmlns:a16="http://schemas.microsoft.com/office/drawing/2014/main" id="{91FC10F7-A5F2-4C2E-86E0-A0D5FD5FCA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6" name="AutoShape 3">
          <a:extLst>
            <a:ext uri="{FF2B5EF4-FFF2-40B4-BE49-F238E27FC236}">
              <a16:creationId xmlns:a16="http://schemas.microsoft.com/office/drawing/2014/main" id="{D6CFB630-15CE-4217-9DCE-8FD1D85F86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7" name="AutoShape 3">
          <a:extLst>
            <a:ext uri="{FF2B5EF4-FFF2-40B4-BE49-F238E27FC236}">
              <a16:creationId xmlns:a16="http://schemas.microsoft.com/office/drawing/2014/main" id="{17585B9D-1F9A-4C71-B507-6F332379DC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8" name="AutoShape 3">
          <a:extLst>
            <a:ext uri="{FF2B5EF4-FFF2-40B4-BE49-F238E27FC236}">
              <a16:creationId xmlns:a16="http://schemas.microsoft.com/office/drawing/2014/main" id="{4E044FAA-16D7-42B5-83EF-46E1D15EFA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899" name="AutoShape 3">
          <a:extLst>
            <a:ext uri="{FF2B5EF4-FFF2-40B4-BE49-F238E27FC236}">
              <a16:creationId xmlns:a16="http://schemas.microsoft.com/office/drawing/2014/main" id="{745F4D5B-D8D0-453F-B56A-7CB0020AE9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0" name="AutoShape 3">
          <a:extLst>
            <a:ext uri="{FF2B5EF4-FFF2-40B4-BE49-F238E27FC236}">
              <a16:creationId xmlns:a16="http://schemas.microsoft.com/office/drawing/2014/main" id="{24C811F9-2758-4307-A2A8-75313F906A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1" name="AutoShape 3">
          <a:extLst>
            <a:ext uri="{FF2B5EF4-FFF2-40B4-BE49-F238E27FC236}">
              <a16:creationId xmlns:a16="http://schemas.microsoft.com/office/drawing/2014/main" id="{3DF39E7B-2CFD-446C-8B38-6BDC98A2B6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2" name="AutoShape 3">
          <a:extLst>
            <a:ext uri="{FF2B5EF4-FFF2-40B4-BE49-F238E27FC236}">
              <a16:creationId xmlns:a16="http://schemas.microsoft.com/office/drawing/2014/main" id="{A01BCF82-064F-4BBD-B844-C7A18B94CF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3" name="AutoShape 3">
          <a:extLst>
            <a:ext uri="{FF2B5EF4-FFF2-40B4-BE49-F238E27FC236}">
              <a16:creationId xmlns:a16="http://schemas.microsoft.com/office/drawing/2014/main" id="{815C4386-1638-4380-9B30-D6DBE17E5D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4" name="AutoShape 3">
          <a:extLst>
            <a:ext uri="{FF2B5EF4-FFF2-40B4-BE49-F238E27FC236}">
              <a16:creationId xmlns:a16="http://schemas.microsoft.com/office/drawing/2014/main" id="{2B6BFA58-E93F-4F1D-B0BD-4552BC906B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5" name="AutoShape 3">
          <a:extLst>
            <a:ext uri="{FF2B5EF4-FFF2-40B4-BE49-F238E27FC236}">
              <a16:creationId xmlns:a16="http://schemas.microsoft.com/office/drawing/2014/main" id="{33FC5100-ADFF-4C20-92C6-A8DF9ED361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6" name="AutoShape 3">
          <a:extLst>
            <a:ext uri="{FF2B5EF4-FFF2-40B4-BE49-F238E27FC236}">
              <a16:creationId xmlns:a16="http://schemas.microsoft.com/office/drawing/2014/main" id="{8F2480EE-6244-4200-993E-1A38FD8EE9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7" name="AutoShape 3">
          <a:extLst>
            <a:ext uri="{FF2B5EF4-FFF2-40B4-BE49-F238E27FC236}">
              <a16:creationId xmlns:a16="http://schemas.microsoft.com/office/drawing/2014/main" id="{998EA0B3-EF66-4E1A-BB66-3A2ACB71F5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8" name="AutoShape 3">
          <a:extLst>
            <a:ext uri="{FF2B5EF4-FFF2-40B4-BE49-F238E27FC236}">
              <a16:creationId xmlns:a16="http://schemas.microsoft.com/office/drawing/2014/main" id="{1764C7AC-7005-41D9-B90A-1D91D85DB8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09" name="AutoShape 3">
          <a:extLst>
            <a:ext uri="{FF2B5EF4-FFF2-40B4-BE49-F238E27FC236}">
              <a16:creationId xmlns:a16="http://schemas.microsoft.com/office/drawing/2014/main" id="{613F477B-2B01-4B84-ABE0-9FE7E77221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0" name="AutoShape 3">
          <a:extLst>
            <a:ext uri="{FF2B5EF4-FFF2-40B4-BE49-F238E27FC236}">
              <a16:creationId xmlns:a16="http://schemas.microsoft.com/office/drawing/2014/main" id="{E3CB7A1D-5CFF-4A2A-B220-3D32ED09C4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11" name="AutoShape 3">
          <a:extLst>
            <a:ext uri="{FF2B5EF4-FFF2-40B4-BE49-F238E27FC236}">
              <a16:creationId xmlns:a16="http://schemas.microsoft.com/office/drawing/2014/main" id="{94559BEF-B21A-4228-99A3-9A6B9209D3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2" name="AutoShape 3">
          <a:extLst>
            <a:ext uri="{FF2B5EF4-FFF2-40B4-BE49-F238E27FC236}">
              <a16:creationId xmlns:a16="http://schemas.microsoft.com/office/drawing/2014/main" id="{DB49E799-72ED-45EB-B1F1-F6F4136DCD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3" name="AutoShape 3">
          <a:extLst>
            <a:ext uri="{FF2B5EF4-FFF2-40B4-BE49-F238E27FC236}">
              <a16:creationId xmlns:a16="http://schemas.microsoft.com/office/drawing/2014/main" id="{ADF76EA9-8E6D-47B2-8D2F-DE509DBEED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14" name="AutoShape 3">
          <a:extLst>
            <a:ext uri="{FF2B5EF4-FFF2-40B4-BE49-F238E27FC236}">
              <a16:creationId xmlns:a16="http://schemas.microsoft.com/office/drawing/2014/main" id="{80DCE948-9153-4C75-8497-28E7FF0EB2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15" name="AutoShape 3">
          <a:extLst>
            <a:ext uri="{FF2B5EF4-FFF2-40B4-BE49-F238E27FC236}">
              <a16:creationId xmlns:a16="http://schemas.microsoft.com/office/drawing/2014/main" id="{4284D5B1-2AE5-4081-9EA7-B0BA8CD1FB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6" name="AutoShape 3">
          <a:extLst>
            <a:ext uri="{FF2B5EF4-FFF2-40B4-BE49-F238E27FC236}">
              <a16:creationId xmlns:a16="http://schemas.microsoft.com/office/drawing/2014/main" id="{776E3819-E239-423E-BAB6-7A1E934CCA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7" name="AutoShape 3">
          <a:extLst>
            <a:ext uri="{FF2B5EF4-FFF2-40B4-BE49-F238E27FC236}">
              <a16:creationId xmlns:a16="http://schemas.microsoft.com/office/drawing/2014/main" id="{37E8592B-D387-4408-A42D-703308779B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8" name="AutoShape 3">
          <a:extLst>
            <a:ext uri="{FF2B5EF4-FFF2-40B4-BE49-F238E27FC236}">
              <a16:creationId xmlns:a16="http://schemas.microsoft.com/office/drawing/2014/main" id="{765CDEA4-2B81-4F65-97E3-9986B135DC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19" name="AutoShape 3">
          <a:extLst>
            <a:ext uri="{FF2B5EF4-FFF2-40B4-BE49-F238E27FC236}">
              <a16:creationId xmlns:a16="http://schemas.microsoft.com/office/drawing/2014/main" id="{F39933C7-E63B-452B-9E7F-5C645D8123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0" name="AutoShape 3">
          <a:extLst>
            <a:ext uri="{FF2B5EF4-FFF2-40B4-BE49-F238E27FC236}">
              <a16:creationId xmlns:a16="http://schemas.microsoft.com/office/drawing/2014/main" id="{16C29826-2E26-4FA1-8B7F-E06D142FD4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1" name="AutoShape 3">
          <a:extLst>
            <a:ext uri="{FF2B5EF4-FFF2-40B4-BE49-F238E27FC236}">
              <a16:creationId xmlns:a16="http://schemas.microsoft.com/office/drawing/2014/main" id="{64B82274-B960-45B9-8010-3B4D61A9D3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2" name="AutoShape 3">
          <a:extLst>
            <a:ext uri="{FF2B5EF4-FFF2-40B4-BE49-F238E27FC236}">
              <a16:creationId xmlns:a16="http://schemas.microsoft.com/office/drawing/2014/main" id="{1F876BC1-D9F8-4FB6-9B77-0CB5346300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3" name="AutoShape 3">
          <a:extLst>
            <a:ext uri="{FF2B5EF4-FFF2-40B4-BE49-F238E27FC236}">
              <a16:creationId xmlns:a16="http://schemas.microsoft.com/office/drawing/2014/main" id="{84CEF2FE-C74E-4E08-AC03-C47DD04A31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4" name="AutoShape 3">
          <a:extLst>
            <a:ext uri="{FF2B5EF4-FFF2-40B4-BE49-F238E27FC236}">
              <a16:creationId xmlns:a16="http://schemas.microsoft.com/office/drawing/2014/main" id="{53C35F63-5542-40F3-9A5F-6D08D4EDF2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5" name="AutoShape 3">
          <a:extLst>
            <a:ext uri="{FF2B5EF4-FFF2-40B4-BE49-F238E27FC236}">
              <a16:creationId xmlns:a16="http://schemas.microsoft.com/office/drawing/2014/main" id="{01C62E49-4327-4776-8D24-D1974B58E7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6" name="AutoShape 3">
          <a:extLst>
            <a:ext uri="{FF2B5EF4-FFF2-40B4-BE49-F238E27FC236}">
              <a16:creationId xmlns:a16="http://schemas.microsoft.com/office/drawing/2014/main" id="{1FBDCBCA-B767-4886-A6F8-2D8CC1F6C2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7" name="AutoShape 3">
          <a:extLst>
            <a:ext uri="{FF2B5EF4-FFF2-40B4-BE49-F238E27FC236}">
              <a16:creationId xmlns:a16="http://schemas.microsoft.com/office/drawing/2014/main" id="{B04AE8CF-727F-4B1A-B220-D317AA78A1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8" name="AutoShape 3">
          <a:extLst>
            <a:ext uri="{FF2B5EF4-FFF2-40B4-BE49-F238E27FC236}">
              <a16:creationId xmlns:a16="http://schemas.microsoft.com/office/drawing/2014/main" id="{4DB4AC73-428B-4673-87D3-E4C7E7354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29" name="AutoShape 3">
          <a:extLst>
            <a:ext uri="{FF2B5EF4-FFF2-40B4-BE49-F238E27FC236}">
              <a16:creationId xmlns:a16="http://schemas.microsoft.com/office/drawing/2014/main" id="{B4D194E0-B952-41B7-8090-666E31B802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30" name="AutoShape 3">
          <a:extLst>
            <a:ext uri="{FF2B5EF4-FFF2-40B4-BE49-F238E27FC236}">
              <a16:creationId xmlns:a16="http://schemas.microsoft.com/office/drawing/2014/main" id="{E172A1A0-18FC-4D51-AB9F-30C7F2C97B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31" name="AutoShape 3">
          <a:extLst>
            <a:ext uri="{FF2B5EF4-FFF2-40B4-BE49-F238E27FC236}">
              <a16:creationId xmlns:a16="http://schemas.microsoft.com/office/drawing/2014/main" id="{A0655B85-B041-4887-9D11-810933B91B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217</xdr:row>
      <xdr:rowOff>0</xdr:rowOff>
    </xdr:from>
    <xdr:ext cx="304800" cy="304800"/>
    <xdr:sp macro="" textlink="">
      <xdr:nvSpPr>
        <xdr:cNvPr id="932" name="AutoShape 3">
          <a:extLst>
            <a:ext uri="{FF2B5EF4-FFF2-40B4-BE49-F238E27FC236}">
              <a16:creationId xmlns:a16="http://schemas.microsoft.com/office/drawing/2014/main" id="{BBB0285F-8A0C-4309-9C30-E7C4C8C3A2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3" name="AutoShape 3">
          <a:extLst>
            <a:ext uri="{FF2B5EF4-FFF2-40B4-BE49-F238E27FC236}">
              <a16:creationId xmlns:a16="http://schemas.microsoft.com/office/drawing/2014/main" id="{4CC8B55A-63C9-4A4A-BE19-24812C7585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4" name="AutoShape 3">
          <a:extLst>
            <a:ext uri="{FF2B5EF4-FFF2-40B4-BE49-F238E27FC236}">
              <a16:creationId xmlns:a16="http://schemas.microsoft.com/office/drawing/2014/main" id="{60281752-CC3D-4F94-8028-14FF34BAB0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5" name="AutoShape 3">
          <a:extLst>
            <a:ext uri="{FF2B5EF4-FFF2-40B4-BE49-F238E27FC236}">
              <a16:creationId xmlns:a16="http://schemas.microsoft.com/office/drawing/2014/main" id="{17D7DC45-68EA-43B5-873F-33B11E52E7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6" name="AutoShape 3">
          <a:extLst>
            <a:ext uri="{FF2B5EF4-FFF2-40B4-BE49-F238E27FC236}">
              <a16:creationId xmlns:a16="http://schemas.microsoft.com/office/drawing/2014/main" id="{8FD62122-DEC6-41FA-8702-6C6DF4F633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7" name="AutoShape 3">
          <a:extLst>
            <a:ext uri="{FF2B5EF4-FFF2-40B4-BE49-F238E27FC236}">
              <a16:creationId xmlns:a16="http://schemas.microsoft.com/office/drawing/2014/main" id="{5FBA4CDB-7C4B-45F6-A82A-547A1B5E51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8" name="AutoShape 3">
          <a:extLst>
            <a:ext uri="{FF2B5EF4-FFF2-40B4-BE49-F238E27FC236}">
              <a16:creationId xmlns:a16="http://schemas.microsoft.com/office/drawing/2014/main" id="{1AEBB433-9CB7-4136-9DE2-8DF2B73CC3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39" name="AutoShape 3">
          <a:extLst>
            <a:ext uri="{FF2B5EF4-FFF2-40B4-BE49-F238E27FC236}">
              <a16:creationId xmlns:a16="http://schemas.microsoft.com/office/drawing/2014/main" id="{A433353E-7D4F-4274-B138-348A7C1118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0" name="AutoShape 3">
          <a:extLst>
            <a:ext uri="{FF2B5EF4-FFF2-40B4-BE49-F238E27FC236}">
              <a16:creationId xmlns:a16="http://schemas.microsoft.com/office/drawing/2014/main" id="{93637D87-53BF-407A-9AF9-ADC420F14B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1" name="AutoShape 3">
          <a:extLst>
            <a:ext uri="{FF2B5EF4-FFF2-40B4-BE49-F238E27FC236}">
              <a16:creationId xmlns:a16="http://schemas.microsoft.com/office/drawing/2014/main" id="{FF0F8E7E-E280-4E2D-BB24-F20D5CD152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2" name="AutoShape 3">
          <a:extLst>
            <a:ext uri="{FF2B5EF4-FFF2-40B4-BE49-F238E27FC236}">
              <a16:creationId xmlns:a16="http://schemas.microsoft.com/office/drawing/2014/main" id="{18B16581-DF41-4853-AE92-23690A1F7E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3" name="AutoShape 3">
          <a:extLst>
            <a:ext uri="{FF2B5EF4-FFF2-40B4-BE49-F238E27FC236}">
              <a16:creationId xmlns:a16="http://schemas.microsoft.com/office/drawing/2014/main" id="{1A683357-52D7-4808-ACA4-2CFE67FEE4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4" name="AutoShape 3">
          <a:extLst>
            <a:ext uri="{FF2B5EF4-FFF2-40B4-BE49-F238E27FC236}">
              <a16:creationId xmlns:a16="http://schemas.microsoft.com/office/drawing/2014/main" id="{C162FE3D-8CC4-45E7-88F4-1873D16438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5" name="AutoShape 3">
          <a:extLst>
            <a:ext uri="{FF2B5EF4-FFF2-40B4-BE49-F238E27FC236}">
              <a16:creationId xmlns:a16="http://schemas.microsoft.com/office/drawing/2014/main" id="{1EA6E9B4-B786-4838-8FDF-284A68FF1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6" name="AutoShape 3">
          <a:extLst>
            <a:ext uri="{FF2B5EF4-FFF2-40B4-BE49-F238E27FC236}">
              <a16:creationId xmlns:a16="http://schemas.microsoft.com/office/drawing/2014/main" id="{FB4C5132-30FC-48CE-82D9-C00B8E0C7B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7" name="AutoShape 3">
          <a:extLst>
            <a:ext uri="{FF2B5EF4-FFF2-40B4-BE49-F238E27FC236}">
              <a16:creationId xmlns:a16="http://schemas.microsoft.com/office/drawing/2014/main" id="{CAD99B1E-61DD-43F4-B820-167737418D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8" name="AutoShape 3">
          <a:extLst>
            <a:ext uri="{FF2B5EF4-FFF2-40B4-BE49-F238E27FC236}">
              <a16:creationId xmlns:a16="http://schemas.microsoft.com/office/drawing/2014/main" id="{72A13F2F-1326-4A3F-AEBE-813AF60B10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49" name="AutoShape 3">
          <a:extLst>
            <a:ext uri="{FF2B5EF4-FFF2-40B4-BE49-F238E27FC236}">
              <a16:creationId xmlns:a16="http://schemas.microsoft.com/office/drawing/2014/main" id="{A0638E3F-71F9-4E79-B71E-FEDF1E873F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0" name="AutoShape 3">
          <a:extLst>
            <a:ext uri="{FF2B5EF4-FFF2-40B4-BE49-F238E27FC236}">
              <a16:creationId xmlns:a16="http://schemas.microsoft.com/office/drawing/2014/main" id="{D19F42D1-D14B-44F1-9634-5CB97F18E2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1" name="AutoShape 3">
          <a:extLst>
            <a:ext uri="{FF2B5EF4-FFF2-40B4-BE49-F238E27FC236}">
              <a16:creationId xmlns:a16="http://schemas.microsoft.com/office/drawing/2014/main" id="{FF074AFA-2588-4D0A-BD7F-4069BB0E34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2" name="AutoShape 3">
          <a:extLst>
            <a:ext uri="{FF2B5EF4-FFF2-40B4-BE49-F238E27FC236}">
              <a16:creationId xmlns:a16="http://schemas.microsoft.com/office/drawing/2014/main" id="{AFF8F342-A89D-4220-A360-F6A3343577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3" name="AutoShape 3">
          <a:extLst>
            <a:ext uri="{FF2B5EF4-FFF2-40B4-BE49-F238E27FC236}">
              <a16:creationId xmlns:a16="http://schemas.microsoft.com/office/drawing/2014/main" id="{60C166CD-642A-465F-BB57-1FEDF0B4B1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4" name="AutoShape 3">
          <a:extLst>
            <a:ext uri="{FF2B5EF4-FFF2-40B4-BE49-F238E27FC236}">
              <a16:creationId xmlns:a16="http://schemas.microsoft.com/office/drawing/2014/main" id="{80A3EC98-BAB2-408E-BFA6-ECD20C0CEE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5" name="AutoShape 3">
          <a:extLst>
            <a:ext uri="{FF2B5EF4-FFF2-40B4-BE49-F238E27FC236}">
              <a16:creationId xmlns:a16="http://schemas.microsoft.com/office/drawing/2014/main" id="{DACA5114-808A-451D-AE75-A0F2F01934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6" name="AutoShape 3">
          <a:extLst>
            <a:ext uri="{FF2B5EF4-FFF2-40B4-BE49-F238E27FC236}">
              <a16:creationId xmlns:a16="http://schemas.microsoft.com/office/drawing/2014/main" id="{E6C4F6CD-FABA-4837-A41E-DAA3E3D0C9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7" name="AutoShape 3">
          <a:extLst>
            <a:ext uri="{FF2B5EF4-FFF2-40B4-BE49-F238E27FC236}">
              <a16:creationId xmlns:a16="http://schemas.microsoft.com/office/drawing/2014/main" id="{0CF3CEA3-FFE9-4C5B-8123-C0A596DD49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8" name="AutoShape 3">
          <a:extLst>
            <a:ext uri="{FF2B5EF4-FFF2-40B4-BE49-F238E27FC236}">
              <a16:creationId xmlns:a16="http://schemas.microsoft.com/office/drawing/2014/main" id="{280F2C87-7049-4254-8C32-E407299A7F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59" name="AutoShape 3">
          <a:extLst>
            <a:ext uri="{FF2B5EF4-FFF2-40B4-BE49-F238E27FC236}">
              <a16:creationId xmlns:a16="http://schemas.microsoft.com/office/drawing/2014/main" id="{79781D7E-5965-4E18-B68E-33EEBB70C3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0" name="AutoShape 3">
          <a:extLst>
            <a:ext uri="{FF2B5EF4-FFF2-40B4-BE49-F238E27FC236}">
              <a16:creationId xmlns:a16="http://schemas.microsoft.com/office/drawing/2014/main" id="{911DC74B-4916-4609-8DA6-99281C3847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1" name="AutoShape 3">
          <a:extLst>
            <a:ext uri="{FF2B5EF4-FFF2-40B4-BE49-F238E27FC236}">
              <a16:creationId xmlns:a16="http://schemas.microsoft.com/office/drawing/2014/main" id="{A892D787-B357-47F0-9071-604D7195C1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2" name="AutoShape 3">
          <a:extLst>
            <a:ext uri="{FF2B5EF4-FFF2-40B4-BE49-F238E27FC236}">
              <a16:creationId xmlns:a16="http://schemas.microsoft.com/office/drawing/2014/main" id="{E8D16BCD-50E8-4221-B7CA-D2E35B4915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3" name="AutoShape 3">
          <a:extLst>
            <a:ext uri="{FF2B5EF4-FFF2-40B4-BE49-F238E27FC236}">
              <a16:creationId xmlns:a16="http://schemas.microsoft.com/office/drawing/2014/main" id="{BBCAE9B3-4E83-46FB-96AA-6D2C4718C0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4" name="AutoShape 3">
          <a:extLst>
            <a:ext uri="{FF2B5EF4-FFF2-40B4-BE49-F238E27FC236}">
              <a16:creationId xmlns:a16="http://schemas.microsoft.com/office/drawing/2014/main" id="{61E052B8-A555-43B4-B1DE-5FBB33609D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5" name="AutoShape 3">
          <a:extLst>
            <a:ext uri="{FF2B5EF4-FFF2-40B4-BE49-F238E27FC236}">
              <a16:creationId xmlns:a16="http://schemas.microsoft.com/office/drawing/2014/main" id="{493C1605-04A4-499B-A5A5-88D77A7E47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6" name="AutoShape 3">
          <a:extLst>
            <a:ext uri="{FF2B5EF4-FFF2-40B4-BE49-F238E27FC236}">
              <a16:creationId xmlns:a16="http://schemas.microsoft.com/office/drawing/2014/main" id="{14B8599F-1CB6-4B40-AA57-426EF62935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7" name="AutoShape 3">
          <a:extLst>
            <a:ext uri="{FF2B5EF4-FFF2-40B4-BE49-F238E27FC236}">
              <a16:creationId xmlns:a16="http://schemas.microsoft.com/office/drawing/2014/main" id="{20C100CA-C1E2-4B44-950B-3D04E4593E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8" name="AutoShape 3">
          <a:extLst>
            <a:ext uri="{FF2B5EF4-FFF2-40B4-BE49-F238E27FC236}">
              <a16:creationId xmlns:a16="http://schemas.microsoft.com/office/drawing/2014/main" id="{EAFF2788-3951-44B8-877B-B66EBABCB8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69" name="AutoShape 3">
          <a:extLst>
            <a:ext uri="{FF2B5EF4-FFF2-40B4-BE49-F238E27FC236}">
              <a16:creationId xmlns:a16="http://schemas.microsoft.com/office/drawing/2014/main" id="{64827ADC-02B6-480A-8FA5-C2608D5B2A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0" name="AutoShape 3">
          <a:extLst>
            <a:ext uri="{FF2B5EF4-FFF2-40B4-BE49-F238E27FC236}">
              <a16:creationId xmlns:a16="http://schemas.microsoft.com/office/drawing/2014/main" id="{D9F56639-B325-4F68-BD9F-EB5B4155BA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1" name="AutoShape 3">
          <a:extLst>
            <a:ext uri="{FF2B5EF4-FFF2-40B4-BE49-F238E27FC236}">
              <a16:creationId xmlns:a16="http://schemas.microsoft.com/office/drawing/2014/main" id="{061BC05E-2C3E-46E0-A577-04539C1F73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2" name="AutoShape 3">
          <a:extLst>
            <a:ext uri="{FF2B5EF4-FFF2-40B4-BE49-F238E27FC236}">
              <a16:creationId xmlns:a16="http://schemas.microsoft.com/office/drawing/2014/main" id="{02BCD466-0E48-4868-9975-717A21E7FE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73" name="AutoShape 3">
          <a:extLst>
            <a:ext uri="{FF2B5EF4-FFF2-40B4-BE49-F238E27FC236}">
              <a16:creationId xmlns:a16="http://schemas.microsoft.com/office/drawing/2014/main" id="{0BADB77A-5934-4BE7-B24E-6DFF106D14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4" name="AutoShape 3">
          <a:extLst>
            <a:ext uri="{FF2B5EF4-FFF2-40B4-BE49-F238E27FC236}">
              <a16:creationId xmlns:a16="http://schemas.microsoft.com/office/drawing/2014/main" id="{5B31243B-F0E1-4992-9E3F-98D556640B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5" name="AutoShape 3">
          <a:extLst>
            <a:ext uri="{FF2B5EF4-FFF2-40B4-BE49-F238E27FC236}">
              <a16:creationId xmlns:a16="http://schemas.microsoft.com/office/drawing/2014/main" id="{EFD4BCA9-5B55-4CDB-A9DD-17E09AB339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76" name="AutoShape 3">
          <a:extLst>
            <a:ext uri="{FF2B5EF4-FFF2-40B4-BE49-F238E27FC236}">
              <a16:creationId xmlns:a16="http://schemas.microsoft.com/office/drawing/2014/main" id="{6DF236FF-D060-4490-AECC-779C356F34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77" name="AutoShape 3">
          <a:extLst>
            <a:ext uri="{FF2B5EF4-FFF2-40B4-BE49-F238E27FC236}">
              <a16:creationId xmlns:a16="http://schemas.microsoft.com/office/drawing/2014/main" id="{35A37F5A-E45E-4447-A89C-6D59475953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8" name="AutoShape 3">
          <a:extLst>
            <a:ext uri="{FF2B5EF4-FFF2-40B4-BE49-F238E27FC236}">
              <a16:creationId xmlns:a16="http://schemas.microsoft.com/office/drawing/2014/main" id="{02D94586-618F-4057-A3D1-19C5668CDD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79" name="AutoShape 3">
          <a:extLst>
            <a:ext uri="{FF2B5EF4-FFF2-40B4-BE49-F238E27FC236}">
              <a16:creationId xmlns:a16="http://schemas.microsoft.com/office/drawing/2014/main" id="{2E7BC823-27EB-453B-AB9E-2924B0393C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0" name="AutoShape 3">
          <a:extLst>
            <a:ext uri="{FF2B5EF4-FFF2-40B4-BE49-F238E27FC236}">
              <a16:creationId xmlns:a16="http://schemas.microsoft.com/office/drawing/2014/main" id="{0E943649-7067-45FB-A87D-BE30A8E515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1" name="AutoShape 3">
          <a:extLst>
            <a:ext uri="{FF2B5EF4-FFF2-40B4-BE49-F238E27FC236}">
              <a16:creationId xmlns:a16="http://schemas.microsoft.com/office/drawing/2014/main" id="{1F8D8C43-4178-4DCD-8AD6-25A952E94E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2" name="AutoShape 3">
          <a:extLst>
            <a:ext uri="{FF2B5EF4-FFF2-40B4-BE49-F238E27FC236}">
              <a16:creationId xmlns:a16="http://schemas.microsoft.com/office/drawing/2014/main" id="{678A467F-0D76-499B-B5CD-210DE2FBD9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3" name="AutoShape 3">
          <a:extLst>
            <a:ext uri="{FF2B5EF4-FFF2-40B4-BE49-F238E27FC236}">
              <a16:creationId xmlns:a16="http://schemas.microsoft.com/office/drawing/2014/main" id="{664A72AD-4776-46E7-8029-B8905361EB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4" name="AutoShape 3">
          <a:extLst>
            <a:ext uri="{FF2B5EF4-FFF2-40B4-BE49-F238E27FC236}">
              <a16:creationId xmlns:a16="http://schemas.microsoft.com/office/drawing/2014/main" id="{EC17E6F1-3DBA-4277-A382-31A9A62C74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5" name="AutoShape 3">
          <a:extLst>
            <a:ext uri="{FF2B5EF4-FFF2-40B4-BE49-F238E27FC236}">
              <a16:creationId xmlns:a16="http://schemas.microsoft.com/office/drawing/2014/main" id="{41217030-D5B2-438A-A11F-3D2AFE3559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6" name="AutoShape 3">
          <a:extLst>
            <a:ext uri="{FF2B5EF4-FFF2-40B4-BE49-F238E27FC236}">
              <a16:creationId xmlns:a16="http://schemas.microsoft.com/office/drawing/2014/main" id="{6B257F51-D39B-429B-8929-E0A13D338D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7" name="AutoShape 3">
          <a:extLst>
            <a:ext uri="{FF2B5EF4-FFF2-40B4-BE49-F238E27FC236}">
              <a16:creationId xmlns:a16="http://schemas.microsoft.com/office/drawing/2014/main" id="{B1EAE9C3-E85F-4445-BDEC-E1C28BA03A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8" name="AutoShape 3">
          <a:extLst>
            <a:ext uri="{FF2B5EF4-FFF2-40B4-BE49-F238E27FC236}">
              <a16:creationId xmlns:a16="http://schemas.microsoft.com/office/drawing/2014/main" id="{B929FC96-1F80-4312-B673-501E601483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89" name="AutoShape 3">
          <a:extLst>
            <a:ext uri="{FF2B5EF4-FFF2-40B4-BE49-F238E27FC236}">
              <a16:creationId xmlns:a16="http://schemas.microsoft.com/office/drawing/2014/main" id="{03EDCE0C-C432-4A7E-AF26-008FED18AD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90" name="AutoShape 3">
          <a:extLst>
            <a:ext uri="{FF2B5EF4-FFF2-40B4-BE49-F238E27FC236}">
              <a16:creationId xmlns:a16="http://schemas.microsoft.com/office/drawing/2014/main" id="{8B73848A-CFBF-4037-AB9E-6679888225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91" name="AutoShape 3">
          <a:extLst>
            <a:ext uri="{FF2B5EF4-FFF2-40B4-BE49-F238E27FC236}">
              <a16:creationId xmlns:a16="http://schemas.microsoft.com/office/drawing/2014/main" id="{13DC4C6B-FF4A-4CAE-8716-15AF616F60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92" name="AutoShape 3">
          <a:extLst>
            <a:ext uri="{FF2B5EF4-FFF2-40B4-BE49-F238E27FC236}">
              <a16:creationId xmlns:a16="http://schemas.microsoft.com/office/drawing/2014/main" id="{7F5373CA-81A8-446F-B1D2-0440A17A50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93" name="AutoShape 3">
          <a:extLst>
            <a:ext uri="{FF2B5EF4-FFF2-40B4-BE49-F238E27FC236}">
              <a16:creationId xmlns:a16="http://schemas.microsoft.com/office/drawing/2014/main" id="{35EDD433-778F-42FD-BD25-B80C621F5B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218</xdr:row>
      <xdr:rowOff>0</xdr:rowOff>
    </xdr:from>
    <xdr:ext cx="304800" cy="304800"/>
    <xdr:sp macro="" textlink="">
      <xdr:nvSpPr>
        <xdr:cNvPr id="994" name="AutoShape 3">
          <a:extLst>
            <a:ext uri="{FF2B5EF4-FFF2-40B4-BE49-F238E27FC236}">
              <a16:creationId xmlns:a16="http://schemas.microsoft.com/office/drawing/2014/main" id="{491790B5-763C-4328-A3A0-1C337A73D9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95" name="AutoShape 3">
          <a:extLst>
            <a:ext uri="{FF2B5EF4-FFF2-40B4-BE49-F238E27FC236}">
              <a16:creationId xmlns:a16="http://schemas.microsoft.com/office/drawing/2014/main" id="{0833E3B3-2BF9-4000-99B5-D7E6B78914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96" name="AutoShape 3">
          <a:extLst>
            <a:ext uri="{FF2B5EF4-FFF2-40B4-BE49-F238E27FC236}">
              <a16:creationId xmlns:a16="http://schemas.microsoft.com/office/drawing/2014/main" id="{6D16A096-4F8F-4244-9578-A35FD0D2C6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97" name="AutoShape 3">
          <a:extLst>
            <a:ext uri="{FF2B5EF4-FFF2-40B4-BE49-F238E27FC236}">
              <a16:creationId xmlns:a16="http://schemas.microsoft.com/office/drawing/2014/main" id="{35C7BF50-1DA9-4F84-AA07-5E896ECF77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98" name="AutoShape 3">
          <a:extLst>
            <a:ext uri="{FF2B5EF4-FFF2-40B4-BE49-F238E27FC236}">
              <a16:creationId xmlns:a16="http://schemas.microsoft.com/office/drawing/2014/main" id="{0CE0616C-E3C6-449F-B8FA-7784F4C6F0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999" name="AutoShape 3">
          <a:extLst>
            <a:ext uri="{FF2B5EF4-FFF2-40B4-BE49-F238E27FC236}">
              <a16:creationId xmlns:a16="http://schemas.microsoft.com/office/drawing/2014/main" id="{63DB42D1-0EB2-4F9F-A7EF-F472D25E2C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0" name="AutoShape 3">
          <a:extLst>
            <a:ext uri="{FF2B5EF4-FFF2-40B4-BE49-F238E27FC236}">
              <a16:creationId xmlns:a16="http://schemas.microsoft.com/office/drawing/2014/main" id="{4C992C7E-E330-4050-A21C-866B6AC3BC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1" name="AutoShape 3">
          <a:extLst>
            <a:ext uri="{FF2B5EF4-FFF2-40B4-BE49-F238E27FC236}">
              <a16:creationId xmlns:a16="http://schemas.microsoft.com/office/drawing/2014/main" id="{4B0096A6-4CD2-4259-8ACF-05E95B9076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2" name="AutoShape 3">
          <a:extLst>
            <a:ext uri="{FF2B5EF4-FFF2-40B4-BE49-F238E27FC236}">
              <a16:creationId xmlns:a16="http://schemas.microsoft.com/office/drawing/2014/main" id="{B9F0ECD8-18DC-45A4-AF68-0C69A85F54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3" name="AutoShape 3">
          <a:extLst>
            <a:ext uri="{FF2B5EF4-FFF2-40B4-BE49-F238E27FC236}">
              <a16:creationId xmlns:a16="http://schemas.microsoft.com/office/drawing/2014/main" id="{3961526F-648E-44B9-9A6D-36D927BD4C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4" name="AutoShape 3">
          <a:extLst>
            <a:ext uri="{FF2B5EF4-FFF2-40B4-BE49-F238E27FC236}">
              <a16:creationId xmlns:a16="http://schemas.microsoft.com/office/drawing/2014/main" id="{D0E9F284-1E23-4E79-ABBA-AE342AEDCE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5" name="AutoShape 3">
          <a:extLst>
            <a:ext uri="{FF2B5EF4-FFF2-40B4-BE49-F238E27FC236}">
              <a16:creationId xmlns:a16="http://schemas.microsoft.com/office/drawing/2014/main" id="{07CF1027-4F37-4B5E-8AF3-078573B1CC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6" name="AutoShape 3">
          <a:extLst>
            <a:ext uri="{FF2B5EF4-FFF2-40B4-BE49-F238E27FC236}">
              <a16:creationId xmlns:a16="http://schemas.microsoft.com/office/drawing/2014/main" id="{3C0649A9-1800-48D4-A7B6-221C96A704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7" name="AutoShape 3">
          <a:extLst>
            <a:ext uri="{FF2B5EF4-FFF2-40B4-BE49-F238E27FC236}">
              <a16:creationId xmlns:a16="http://schemas.microsoft.com/office/drawing/2014/main" id="{29EB3A0F-1F45-4C11-A847-7161972F39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8" name="AutoShape 3">
          <a:extLst>
            <a:ext uri="{FF2B5EF4-FFF2-40B4-BE49-F238E27FC236}">
              <a16:creationId xmlns:a16="http://schemas.microsoft.com/office/drawing/2014/main" id="{F883D583-85E7-44FF-886E-12080CAC48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09" name="AutoShape 3">
          <a:extLst>
            <a:ext uri="{FF2B5EF4-FFF2-40B4-BE49-F238E27FC236}">
              <a16:creationId xmlns:a16="http://schemas.microsoft.com/office/drawing/2014/main" id="{B3DF3FB6-AF9F-408E-915E-F6F80DFFBD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0" name="AutoShape 3">
          <a:extLst>
            <a:ext uri="{FF2B5EF4-FFF2-40B4-BE49-F238E27FC236}">
              <a16:creationId xmlns:a16="http://schemas.microsoft.com/office/drawing/2014/main" id="{E4C96CFD-B5D8-4575-BED2-1E49B09583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1" name="AutoShape 3">
          <a:extLst>
            <a:ext uri="{FF2B5EF4-FFF2-40B4-BE49-F238E27FC236}">
              <a16:creationId xmlns:a16="http://schemas.microsoft.com/office/drawing/2014/main" id="{A204618A-D8E1-4447-8DE7-594129A5E5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2" name="AutoShape 3">
          <a:extLst>
            <a:ext uri="{FF2B5EF4-FFF2-40B4-BE49-F238E27FC236}">
              <a16:creationId xmlns:a16="http://schemas.microsoft.com/office/drawing/2014/main" id="{A811E941-8A56-464B-B5E4-35A3B82FE6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3" name="AutoShape 3">
          <a:extLst>
            <a:ext uri="{FF2B5EF4-FFF2-40B4-BE49-F238E27FC236}">
              <a16:creationId xmlns:a16="http://schemas.microsoft.com/office/drawing/2014/main" id="{69E9E168-850A-42B6-9CCC-305B53D669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4" name="AutoShape 3">
          <a:extLst>
            <a:ext uri="{FF2B5EF4-FFF2-40B4-BE49-F238E27FC236}">
              <a16:creationId xmlns:a16="http://schemas.microsoft.com/office/drawing/2014/main" id="{20F48AF1-2CD1-48A6-BF25-2074F87F18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5" name="AutoShape 3">
          <a:extLst>
            <a:ext uri="{FF2B5EF4-FFF2-40B4-BE49-F238E27FC236}">
              <a16:creationId xmlns:a16="http://schemas.microsoft.com/office/drawing/2014/main" id="{E87A9A67-2C26-416F-B96A-FB333496DD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6" name="AutoShape 3">
          <a:extLst>
            <a:ext uri="{FF2B5EF4-FFF2-40B4-BE49-F238E27FC236}">
              <a16:creationId xmlns:a16="http://schemas.microsoft.com/office/drawing/2014/main" id="{A307624D-8DD6-416E-B754-4E00352AB8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7" name="AutoShape 3">
          <a:extLst>
            <a:ext uri="{FF2B5EF4-FFF2-40B4-BE49-F238E27FC236}">
              <a16:creationId xmlns:a16="http://schemas.microsoft.com/office/drawing/2014/main" id="{7D348B6F-5B48-42F8-8942-B8701526B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8" name="AutoShape 3">
          <a:extLst>
            <a:ext uri="{FF2B5EF4-FFF2-40B4-BE49-F238E27FC236}">
              <a16:creationId xmlns:a16="http://schemas.microsoft.com/office/drawing/2014/main" id="{6FB777DE-B633-40A7-8D65-9DB5F2A01E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19" name="AutoShape 3">
          <a:extLst>
            <a:ext uri="{FF2B5EF4-FFF2-40B4-BE49-F238E27FC236}">
              <a16:creationId xmlns:a16="http://schemas.microsoft.com/office/drawing/2014/main" id="{4B1913AD-AE24-4CC8-8EE7-D4F482E472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0" name="AutoShape 3">
          <a:extLst>
            <a:ext uri="{FF2B5EF4-FFF2-40B4-BE49-F238E27FC236}">
              <a16:creationId xmlns:a16="http://schemas.microsoft.com/office/drawing/2014/main" id="{3BF478D2-8CAC-4F8D-BF09-BDB71106E5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1" name="AutoShape 3">
          <a:extLst>
            <a:ext uri="{FF2B5EF4-FFF2-40B4-BE49-F238E27FC236}">
              <a16:creationId xmlns:a16="http://schemas.microsoft.com/office/drawing/2014/main" id="{B1F238DE-F4E8-41C8-A8AD-5E1FCBEF89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2" name="AutoShape 3">
          <a:extLst>
            <a:ext uri="{FF2B5EF4-FFF2-40B4-BE49-F238E27FC236}">
              <a16:creationId xmlns:a16="http://schemas.microsoft.com/office/drawing/2014/main" id="{F0ECC8B6-E7DB-4B1D-80F1-85C215D4D2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3" name="AutoShape 3">
          <a:extLst>
            <a:ext uri="{FF2B5EF4-FFF2-40B4-BE49-F238E27FC236}">
              <a16:creationId xmlns:a16="http://schemas.microsoft.com/office/drawing/2014/main" id="{F3779490-91D3-4257-9E6F-4CF54218A0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4" name="AutoShape 3">
          <a:extLst>
            <a:ext uri="{FF2B5EF4-FFF2-40B4-BE49-F238E27FC236}">
              <a16:creationId xmlns:a16="http://schemas.microsoft.com/office/drawing/2014/main" id="{B1D02113-FA56-4052-8803-874CBF03E1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5" name="AutoShape 3">
          <a:extLst>
            <a:ext uri="{FF2B5EF4-FFF2-40B4-BE49-F238E27FC236}">
              <a16:creationId xmlns:a16="http://schemas.microsoft.com/office/drawing/2014/main" id="{7DD777C0-7319-4054-AE0F-510AFD8D34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6" name="AutoShape 3">
          <a:extLst>
            <a:ext uri="{FF2B5EF4-FFF2-40B4-BE49-F238E27FC236}">
              <a16:creationId xmlns:a16="http://schemas.microsoft.com/office/drawing/2014/main" id="{F53DF808-54F6-4355-BA67-68B775F63E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7" name="AutoShape 3">
          <a:extLst>
            <a:ext uri="{FF2B5EF4-FFF2-40B4-BE49-F238E27FC236}">
              <a16:creationId xmlns:a16="http://schemas.microsoft.com/office/drawing/2014/main" id="{135A565E-F4C6-4F80-B7EE-C6A3D65BF0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8" name="AutoShape 3">
          <a:extLst>
            <a:ext uri="{FF2B5EF4-FFF2-40B4-BE49-F238E27FC236}">
              <a16:creationId xmlns:a16="http://schemas.microsoft.com/office/drawing/2014/main" id="{D51B9D6A-1AFC-42FA-B4A6-7D24E13798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29" name="AutoShape 3">
          <a:extLst>
            <a:ext uri="{FF2B5EF4-FFF2-40B4-BE49-F238E27FC236}">
              <a16:creationId xmlns:a16="http://schemas.microsoft.com/office/drawing/2014/main" id="{93A8913D-0308-4F3C-9328-D6E5AB2A74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0" name="AutoShape 3">
          <a:extLst>
            <a:ext uri="{FF2B5EF4-FFF2-40B4-BE49-F238E27FC236}">
              <a16:creationId xmlns:a16="http://schemas.microsoft.com/office/drawing/2014/main" id="{454347FB-00B1-4402-AA1E-62B8294F5D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1" name="AutoShape 3">
          <a:extLst>
            <a:ext uri="{FF2B5EF4-FFF2-40B4-BE49-F238E27FC236}">
              <a16:creationId xmlns:a16="http://schemas.microsoft.com/office/drawing/2014/main" id="{51ACF1E5-DC27-4B5F-BCED-2FBFDE063A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2" name="AutoShape 3">
          <a:extLst>
            <a:ext uri="{FF2B5EF4-FFF2-40B4-BE49-F238E27FC236}">
              <a16:creationId xmlns:a16="http://schemas.microsoft.com/office/drawing/2014/main" id="{099C0568-2DB2-40BC-A3F0-0F7F98AC3C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3" name="AutoShape 3">
          <a:extLst>
            <a:ext uri="{FF2B5EF4-FFF2-40B4-BE49-F238E27FC236}">
              <a16:creationId xmlns:a16="http://schemas.microsoft.com/office/drawing/2014/main" id="{B090363F-FD36-4DC1-A675-D7441263B0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4" name="AutoShape 3">
          <a:extLst>
            <a:ext uri="{FF2B5EF4-FFF2-40B4-BE49-F238E27FC236}">
              <a16:creationId xmlns:a16="http://schemas.microsoft.com/office/drawing/2014/main" id="{BFCB04DE-38DE-439A-A42F-68D273F82F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35" name="AutoShape 3">
          <a:extLst>
            <a:ext uri="{FF2B5EF4-FFF2-40B4-BE49-F238E27FC236}">
              <a16:creationId xmlns:a16="http://schemas.microsoft.com/office/drawing/2014/main" id="{70B4B53B-C3C9-4549-9E91-C06F781FDD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6" name="AutoShape 3">
          <a:extLst>
            <a:ext uri="{FF2B5EF4-FFF2-40B4-BE49-F238E27FC236}">
              <a16:creationId xmlns:a16="http://schemas.microsoft.com/office/drawing/2014/main" id="{5D7A088A-17A6-4EEB-8682-4FA03F2F63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37" name="AutoShape 3">
          <a:extLst>
            <a:ext uri="{FF2B5EF4-FFF2-40B4-BE49-F238E27FC236}">
              <a16:creationId xmlns:a16="http://schemas.microsoft.com/office/drawing/2014/main" id="{9B3431A9-47B7-4402-861A-A63ECC5764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38" name="AutoShape 3">
          <a:extLst>
            <a:ext uri="{FF2B5EF4-FFF2-40B4-BE49-F238E27FC236}">
              <a16:creationId xmlns:a16="http://schemas.microsoft.com/office/drawing/2014/main" id="{3476AF8D-3AF0-4A3C-A8EB-C2AF46E7AE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39" name="AutoShape 3">
          <a:extLst>
            <a:ext uri="{FF2B5EF4-FFF2-40B4-BE49-F238E27FC236}">
              <a16:creationId xmlns:a16="http://schemas.microsoft.com/office/drawing/2014/main" id="{2A1E2713-F568-4BB3-AB30-434E6F3859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0" name="AutoShape 3">
          <a:extLst>
            <a:ext uri="{FF2B5EF4-FFF2-40B4-BE49-F238E27FC236}">
              <a16:creationId xmlns:a16="http://schemas.microsoft.com/office/drawing/2014/main" id="{D401BFE0-0922-44F8-8A5C-B4F3ECDEA4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1" name="AutoShape 3">
          <a:extLst>
            <a:ext uri="{FF2B5EF4-FFF2-40B4-BE49-F238E27FC236}">
              <a16:creationId xmlns:a16="http://schemas.microsoft.com/office/drawing/2014/main" id="{BCE91DA2-507B-469E-BAE2-A6D4B4115F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2" name="AutoShape 3">
          <a:extLst>
            <a:ext uri="{FF2B5EF4-FFF2-40B4-BE49-F238E27FC236}">
              <a16:creationId xmlns:a16="http://schemas.microsoft.com/office/drawing/2014/main" id="{40B397AD-A3BA-494D-BCCE-2E2E503A9B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3" name="AutoShape 3">
          <a:extLst>
            <a:ext uri="{FF2B5EF4-FFF2-40B4-BE49-F238E27FC236}">
              <a16:creationId xmlns:a16="http://schemas.microsoft.com/office/drawing/2014/main" id="{4B76560A-FD0B-4E4C-9404-AD38D50B86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4" name="AutoShape 3">
          <a:extLst>
            <a:ext uri="{FF2B5EF4-FFF2-40B4-BE49-F238E27FC236}">
              <a16:creationId xmlns:a16="http://schemas.microsoft.com/office/drawing/2014/main" id="{59CD1A61-9F63-451A-8225-2F05DFA628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5" name="AutoShape 3">
          <a:extLst>
            <a:ext uri="{FF2B5EF4-FFF2-40B4-BE49-F238E27FC236}">
              <a16:creationId xmlns:a16="http://schemas.microsoft.com/office/drawing/2014/main" id="{F35653D5-D7A4-49B0-B7F2-978EADECD3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6" name="AutoShape 3">
          <a:extLst>
            <a:ext uri="{FF2B5EF4-FFF2-40B4-BE49-F238E27FC236}">
              <a16:creationId xmlns:a16="http://schemas.microsoft.com/office/drawing/2014/main" id="{85D0C086-5831-4ED9-BF9F-AB8E02E829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7" name="AutoShape 3">
          <a:extLst>
            <a:ext uri="{FF2B5EF4-FFF2-40B4-BE49-F238E27FC236}">
              <a16:creationId xmlns:a16="http://schemas.microsoft.com/office/drawing/2014/main" id="{83517419-A6E3-4E8D-97FC-05C2F1CFAC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8" name="AutoShape 3">
          <a:extLst>
            <a:ext uri="{FF2B5EF4-FFF2-40B4-BE49-F238E27FC236}">
              <a16:creationId xmlns:a16="http://schemas.microsoft.com/office/drawing/2014/main" id="{B60A592E-1231-4EC5-9555-1F3AC65DDB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49" name="AutoShape 3">
          <a:extLst>
            <a:ext uri="{FF2B5EF4-FFF2-40B4-BE49-F238E27FC236}">
              <a16:creationId xmlns:a16="http://schemas.microsoft.com/office/drawing/2014/main" id="{0E3055D0-0631-48AD-90F0-39530E63AA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0" name="AutoShape 3">
          <a:extLst>
            <a:ext uri="{FF2B5EF4-FFF2-40B4-BE49-F238E27FC236}">
              <a16:creationId xmlns:a16="http://schemas.microsoft.com/office/drawing/2014/main" id="{8944C3A9-4405-44C7-AC23-F1A59F03BF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1" name="AutoShape 3">
          <a:extLst>
            <a:ext uri="{FF2B5EF4-FFF2-40B4-BE49-F238E27FC236}">
              <a16:creationId xmlns:a16="http://schemas.microsoft.com/office/drawing/2014/main" id="{8EF3ED45-296A-41C5-BC20-3C46A71BD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2" name="AutoShape 3">
          <a:extLst>
            <a:ext uri="{FF2B5EF4-FFF2-40B4-BE49-F238E27FC236}">
              <a16:creationId xmlns:a16="http://schemas.microsoft.com/office/drawing/2014/main" id="{78578E13-4E81-458D-A394-CFFF9F6F01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3" name="AutoShape 3">
          <a:extLst>
            <a:ext uri="{FF2B5EF4-FFF2-40B4-BE49-F238E27FC236}">
              <a16:creationId xmlns:a16="http://schemas.microsoft.com/office/drawing/2014/main" id="{1E13A2CF-378E-4573-8BBA-5F4B3F2628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4" name="AutoShape 3">
          <a:extLst>
            <a:ext uri="{FF2B5EF4-FFF2-40B4-BE49-F238E27FC236}">
              <a16:creationId xmlns:a16="http://schemas.microsoft.com/office/drawing/2014/main" id="{02A6EB10-4C88-43C1-8525-631275062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5" name="AutoShape 3">
          <a:extLst>
            <a:ext uri="{FF2B5EF4-FFF2-40B4-BE49-F238E27FC236}">
              <a16:creationId xmlns:a16="http://schemas.microsoft.com/office/drawing/2014/main" id="{110E75E9-70FF-47CB-87D8-2F2849EB23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219</xdr:row>
      <xdr:rowOff>0</xdr:rowOff>
    </xdr:from>
    <xdr:ext cx="304800" cy="304800"/>
    <xdr:sp macro="" textlink="">
      <xdr:nvSpPr>
        <xdr:cNvPr id="1056" name="AutoShape 3">
          <a:extLst>
            <a:ext uri="{FF2B5EF4-FFF2-40B4-BE49-F238E27FC236}">
              <a16:creationId xmlns:a16="http://schemas.microsoft.com/office/drawing/2014/main" id="{AFA921DB-E2D7-479C-A12F-EE315A7ADE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57" name="AutoShape 3">
          <a:extLst>
            <a:ext uri="{FF2B5EF4-FFF2-40B4-BE49-F238E27FC236}">
              <a16:creationId xmlns:a16="http://schemas.microsoft.com/office/drawing/2014/main" id="{9E49C294-C5F8-41B4-A06A-5D51A9320D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58" name="AutoShape 3">
          <a:extLst>
            <a:ext uri="{FF2B5EF4-FFF2-40B4-BE49-F238E27FC236}">
              <a16:creationId xmlns:a16="http://schemas.microsoft.com/office/drawing/2014/main" id="{6994B35B-1141-460C-B5C6-C06FB236DD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59" name="AutoShape 3">
          <a:extLst>
            <a:ext uri="{FF2B5EF4-FFF2-40B4-BE49-F238E27FC236}">
              <a16:creationId xmlns:a16="http://schemas.microsoft.com/office/drawing/2014/main" id="{5C9E9AE9-C0F2-4F8D-9CFA-B79B62DEF1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0" name="AutoShape 3">
          <a:extLst>
            <a:ext uri="{FF2B5EF4-FFF2-40B4-BE49-F238E27FC236}">
              <a16:creationId xmlns:a16="http://schemas.microsoft.com/office/drawing/2014/main" id="{48E66A8F-3E7E-4FE8-B982-2699C67056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1" name="AutoShape 3">
          <a:extLst>
            <a:ext uri="{FF2B5EF4-FFF2-40B4-BE49-F238E27FC236}">
              <a16:creationId xmlns:a16="http://schemas.microsoft.com/office/drawing/2014/main" id="{C181208B-8FEA-48F6-BEA7-BD4D7348E7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2" name="AutoShape 3">
          <a:extLst>
            <a:ext uri="{FF2B5EF4-FFF2-40B4-BE49-F238E27FC236}">
              <a16:creationId xmlns:a16="http://schemas.microsoft.com/office/drawing/2014/main" id="{4D90727C-D067-4CE2-8DFD-DE60B34C52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3" name="AutoShape 3">
          <a:extLst>
            <a:ext uri="{FF2B5EF4-FFF2-40B4-BE49-F238E27FC236}">
              <a16:creationId xmlns:a16="http://schemas.microsoft.com/office/drawing/2014/main" id="{19E36819-A662-4138-9129-7919ACAF05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4" name="AutoShape 3">
          <a:extLst>
            <a:ext uri="{FF2B5EF4-FFF2-40B4-BE49-F238E27FC236}">
              <a16:creationId xmlns:a16="http://schemas.microsoft.com/office/drawing/2014/main" id="{0ABB6DFE-4F15-4DDB-BAB2-27F11D3BDA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5" name="AutoShape 3">
          <a:extLst>
            <a:ext uri="{FF2B5EF4-FFF2-40B4-BE49-F238E27FC236}">
              <a16:creationId xmlns:a16="http://schemas.microsoft.com/office/drawing/2014/main" id="{E78A5CB5-4120-4F96-86A4-CED94EB67D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6" name="AutoShape 3">
          <a:extLst>
            <a:ext uri="{FF2B5EF4-FFF2-40B4-BE49-F238E27FC236}">
              <a16:creationId xmlns:a16="http://schemas.microsoft.com/office/drawing/2014/main" id="{7397C075-4966-4953-B849-EF77BF3871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7" name="AutoShape 3">
          <a:extLst>
            <a:ext uri="{FF2B5EF4-FFF2-40B4-BE49-F238E27FC236}">
              <a16:creationId xmlns:a16="http://schemas.microsoft.com/office/drawing/2014/main" id="{6C9C20FD-A3F9-4EBB-90BD-8E7D2906E8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8" name="AutoShape 3">
          <a:extLst>
            <a:ext uri="{FF2B5EF4-FFF2-40B4-BE49-F238E27FC236}">
              <a16:creationId xmlns:a16="http://schemas.microsoft.com/office/drawing/2014/main" id="{E0E87136-08F3-48B7-9A83-01E48145EB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69" name="AutoShape 3">
          <a:extLst>
            <a:ext uri="{FF2B5EF4-FFF2-40B4-BE49-F238E27FC236}">
              <a16:creationId xmlns:a16="http://schemas.microsoft.com/office/drawing/2014/main" id="{7EFAE969-C6CC-40D3-A6CC-4D64A1C110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0" name="AutoShape 3">
          <a:extLst>
            <a:ext uri="{FF2B5EF4-FFF2-40B4-BE49-F238E27FC236}">
              <a16:creationId xmlns:a16="http://schemas.microsoft.com/office/drawing/2014/main" id="{755B5DC8-C1B0-4409-A897-151680CFD8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1" name="AutoShape 3">
          <a:extLst>
            <a:ext uri="{FF2B5EF4-FFF2-40B4-BE49-F238E27FC236}">
              <a16:creationId xmlns:a16="http://schemas.microsoft.com/office/drawing/2014/main" id="{F2836120-EA70-4EEA-97D9-47EAA43D82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2" name="AutoShape 3">
          <a:extLst>
            <a:ext uri="{FF2B5EF4-FFF2-40B4-BE49-F238E27FC236}">
              <a16:creationId xmlns:a16="http://schemas.microsoft.com/office/drawing/2014/main" id="{F2388719-373C-494F-A201-33C2072A32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3" name="AutoShape 3">
          <a:extLst>
            <a:ext uri="{FF2B5EF4-FFF2-40B4-BE49-F238E27FC236}">
              <a16:creationId xmlns:a16="http://schemas.microsoft.com/office/drawing/2014/main" id="{6D847CFE-D3A9-4299-A3F6-4B1ECC95F6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4" name="AutoShape 3">
          <a:extLst>
            <a:ext uri="{FF2B5EF4-FFF2-40B4-BE49-F238E27FC236}">
              <a16:creationId xmlns:a16="http://schemas.microsoft.com/office/drawing/2014/main" id="{B4BB3863-D96C-4402-A4A7-D1781777AA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5" name="AutoShape 3">
          <a:extLst>
            <a:ext uri="{FF2B5EF4-FFF2-40B4-BE49-F238E27FC236}">
              <a16:creationId xmlns:a16="http://schemas.microsoft.com/office/drawing/2014/main" id="{548D7769-9D43-435B-AFD7-0D00988EE4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6" name="AutoShape 3">
          <a:extLst>
            <a:ext uri="{FF2B5EF4-FFF2-40B4-BE49-F238E27FC236}">
              <a16:creationId xmlns:a16="http://schemas.microsoft.com/office/drawing/2014/main" id="{E4D94EF0-95F9-445B-8D21-408C1086BA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7" name="AutoShape 3">
          <a:extLst>
            <a:ext uri="{FF2B5EF4-FFF2-40B4-BE49-F238E27FC236}">
              <a16:creationId xmlns:a16="http://schemas.microsoft.com/office/drawing/2014/main" id="{406B13C2-33D9-47A3-A638-4F02F9E7D5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8" name="AutoShape 3">
          <a:extLst>
            <a:ext uri="{FF2B5EF4-FFF2-40B4-BE49-F238E27FC236}">
              <a16:creationId xmlns:a16="http://schemas.microsoft.com/office/drawing/2014/main" id="{66AD6A07-DB9A-46DE-A5D0-C7BE6029EF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79" name="AutoShape 3">
          <a:extLst>
            <a:ext uri="{FF2B5EF4-FFF2-40B4-BE49-F238E27FC236}">
              <a16:creationId xmlns:a16="http://schemas.microsoft.com/office/drawing/2014/main" id="{C222CF61-3EF1-4429-A741-078AE43DB9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0" name="AutoShape 3">
          <a:extLst>
            <a:ext uri="{FF2B5EF4-FFF2-40B4-BE49-F238E27FC236}">
              <a16:creationId xmlns:a16="http://schemas.microsoft.com/office/drawing/2014/main" id="{311D8357-098A-4877-A90C-EAC6F9497C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1" name="AutoShape 3">
          <a:extLst>
            <a:ext uri="{FF2B5EF4-FFF2-40B4-BE49-F238E27FC236}">
              <a16:creationId xmlns:a16="http://schemas.microsoft.com/office/drawing/2014/main" id="{1A5EBBB0-5EF0-43BA-96D3-97E1B6213C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2" name="AutoShape 3">
          <a:extLst>
            <a:ext uri="{FF2B5EF4-FFF2-40B4-BE49-F238E27FC236}">
              <a16:creationId xmlns:a16="http://schemas.microsoft.com/office/drawing/2014/main" id="{757BC895-EDA6-4FF4-9702-8B7F13117E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3" name="AutoShape 3">
          <a:extLst>
            <a:ext uri="{FF2B5EF4-FFF2-40B4-BE49-F238E27FC236}">
              <a16:creationId xmlns:a16="http://schemas.microsoft.com/office/drawing/2014/main" id="{628C11D1-EA45-4805-AA3C-F154A0A844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4" name="AutoShape 3">
          <a:extLst>
            <a:ext uri="{FF2B5EF4-FFF2-40B4-BE49-F238E27FC236}">
              <a16:creationId xmlns:a16="http://schemas.microsoft.com/office/drawing/2014/main" id="{CE3251AA-0A31-4C50-A37F-888F464FD4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5" name="AutoShape 3">
          <a:extLst>
            <a:ext uri="{FF2B5EF4-FFF2-40B4-BE49-F238E27FC236}">
              <a16:creationId xmlns:a16="http://schemas.microsoft.com/office/drawing/2014/main" id="{2F4A39C9-F602-4401-B4AE-B4AE250E16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6" name="AutoShape 3">
          <a:extLst>
            <a:ext uri="{FF2B5EF4-FFF2-40B4-BE49-F238E27FC236}">
              <a16:creationId xmlns:a16="http://schemas.microsoft.com/office/drawing/2014/main" id="{56414DCC-DCBB-47F4-8E7D-623972394B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7" name="AutoShape 3">
          <a:extLst>
            <a:ext uri="{FF2B5EF4-FFF2-40B4-BE49-F238E27FC236}">
              <a16:creationId xmlns:a16="http://schemas.microsoft.com/office/drawing/2014/main" id="{18BC5D65-F424-4CC9-877B-C2F8C0F854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8" name="AutoShape 3">
          <a:extLst>
            <a:ext uri="{FF2B5EF4-FFF2-40B4-BE49-F238E27FC236}">
              <a16:creationId xmlns:a16="http://schemas.microsoft.com/office/drawing/2014/main" id="{646376ED-9FC1-40E5-9605-E76208B60D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89" name="AutoShape 3">
          <a:extLst>
            <a:ext uri="{FF2B5EF4-FFF2-40B4-BE49-F238E27FC236}">
              <a16:creationId xmlns:a16="http://schemas.microsoft.com/office/drawing/2014/main" id="{966DDD7F-2676-498D-9D57-1A564A9661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0" name="AutoShape 3">
          <a:extLst>
            <a:ext uri="{FF2B5EF4-FFF2-40B4-BE49-F238E27FC236}">
              <a16:creationId xmlns:a16="http://schemas.microsoft.com/office/drawing/2014/main" id="{B407669F-F31B-47E1-B364-C1EDC18145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1" name="AutoShape 3">
          <a:extLst>
            <a:ext uri="{FF2B5EF4-FFF2-40B4-BE49-F238E27FC236}">
              <a16:creationId xmlns:a16="http://schemas.microsoft.com/office/drawing/2014/main" id="{C3D5B812-6975-408E-8F53-24501066B0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2" name="AutoShape 3">
          <a:extLst>
            <a:ext uri="{FF2B5EF4-FFF2-40B4-BE49-F238E27FC236}">
              <a16:creationId xmlns:a16="http://schemas.microsoft.com/office/drawing/2014/main" id="{72829A10-FB56-4E55-AF81-FD3C2308A7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3" name="AutoShape 3">
          <a:extLst>
            <a:ext uri="{FF2B5EF4-FFF2-40B4-BE49-F238E27FC236}">
              <a16:creationId xmlns:a16="http://schemas.microsoft.com/office/drawing/2014/main" id="{B99C1864-64D7-4280-A785-4FE0BA08EE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4" name="AutoShape 3">
          <a:extLst>
            <a:ext uri="{FF2B5EF4-FFF2-40B4-BE49-F238E27FC236}">
              <a16:creationId xmlns:a16="http://schemas.microsoft.com/office/drawing/2014/main" id="{751BA697-68E4-490E-9057-E1FA2C9C6A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5" name="AutoShape 3">
          <a:extLst>
            <a:ext uri="{FF2B5EF4-FFF2-40B4-BE49-F238E27FC236}">
              <a16:creationId xmlns:a16="http://schemas.microsoft.com/office/drawing/2014/main" id="{1D818BBA-14C6-4453-A027-E1DC64E39B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6" name="AutoShape 3">
          <a:extLst>
            <a:ext uri="{FF2B5EF4-FFF2-40B4-BE49-F238E27FC236}">
              <a16:creationId xmlns:a16="http://schemas.microsoft.com/office/drawing/2014/main" id="{3731B823-E376-436D-898C-2D5E57C265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097" name="AutoShape 3">
          <a:extLst>
            <a:ext uri="{FF2B5EF4-FFF2-40B4-BE49-F238E27FC236}">
              <a16:creationId xmlns:a16="http://schemas.microsoft.com/office/drawing/2014/main" id="{5D2F973A-9879-4C82-921D-C456979EE8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8" name="AutoShape 3">
          <a:extLst>
            <a:ext uri="{FF2B5EF4-FFF2-40B4-BE49-F238E27FC236}">
              <a16:creationId xmlns:a16="http://schemas.microsoft.com/office/drawing/2014/main" id="{A6B93B77-8416-4E46-A239-AB33CFC1C1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099" name="AutoShape 3">
          <a:extLst>
            <a:ext uri="{FF2B5EF4-FFF2-40B4-BE49-F238E27FC236}">
              <a16:creationId xmlns:a16="http://schemas.microsoft.com/office/drawing/2014/main" id="{4F0B1F45-3F6E-4A12-80AC-5B0AFD77C1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00" name="AutoShape 3">
          <a:extLst>
            <a:ext uri="{FF2B5EF4-FFF2-40B4-BE49-F238E27FC236}">
              <a16:creationId xmlns:a16="http://schemas.microsoft.com/office/drawing/2014/main" id="{DE52D46E-B496-4F50-8FBC-A6ABB11034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01" name="AutoShape 3">
          <a:extLst>
            <a:ext uri="{FF2B5EF4-FFF2-40B4-BE49-F238E27FC236}">
              <a16:creationId xmlns:a16="http://schemas.microsoft.com/office/drawing/2014/main" id="{262A1399-32DE-47A0-9829-E5C1EFEBF0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2" name="AutoShape 3">
          <a:extLst>
            <a:ext uri="{FF2B5EF4-FFF2-40B4-BE49-F238E27FC236}">
              <a16:creationId xmlns:a16="http://schemas.microsoft.com/office/drawing/2014/main" id="{70412F40-5923-46EC-801C-AD861F9219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3" name="AutoShape 3">
          <a:extLst>
            <a:ext uri="{FF2B5EF4-FFF2-40B4-BE49-F238E27FC236}">
              <a16:creationId xmlns:a16="http://schemas.microsoft.com/office/drawing/2014/main" id="{72A94CDD-05C9-46FD-B101-708B81FED9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4" name="AutoShape 3">
          <a:extLst>
            <a:ext uri="{FF2B5EF4-FFF2-40B4-BE49-F238E27FC236}">
              <a16:creationId xmlns:a16="http://schemas.microsoft.com/office/drawing/2014/main" id="{EF0B47AE-07A7-43DD-A99D-627515C98A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5" name="AutoShape 3">
          <a:extLst>
            <a:ext uri="{FF2B5EF4-FFF2-40B4-BE49-F238E27FC236}">
              <a16:creationId xmlns:a16="http://schemas.microsoft.com/office/drawing/2014/main" id="{19338E14-7444-46FB-A93A-2AD082F574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6" name="AutoShape 3">
          <a:extLst>
            <a:ext uri="{FF2B5EF4-FFF2-40B4-BE49-F238E27FC236}">
              <a16:creationId xmlns:a16="http://schemas.microsoft.com/office/drawing/2014/main" id="{0217B4F8-E808-447E-80FA-85716A48E5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7" name="AutoShape 3">
          <a:extLst>
            <a:ext uri="{FF2B5EF4-FFF2-40B4-BE49-F238E27FC236}">
              <a16:creationId xmlns:a16="http://schemas.microsoft.com/office/drawing/2014/main" id="{DB975E4F-1357-4483-B056-42E1EAC36B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8" name="AutoShape 3">
          <a:extLst>
            <a:ext uri="{FF2B5EF4-FFF2-40B4-BE49-F238E27FC236}">
              <a16:creationId xmlns:a16="http://schemas.microsoft.com/office/drawing/2014/main" id="{B50982C9-10C3-40B7-A9D3-04A5A8931A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09" name="AutoShape 3">
          <a:extLst>
            <a:ext uri="{FF2B5EF4-FFF2-40B4-BE49-F238E27FC236}">
              <a16:creationId xmlns:a16="http://schemas.microsoft.com/office/drawing/2014/main" id="{A8D66F26-5DF5-47D4-9340-A5AFD885CB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0" name="AutoShape 3">
          <a:extLst>
            <a:ext uri="{FF2B5EF4-FFF2-40B4-BE49-F238E27FC236}">
              <a16:creationId xmlns:a16="http://schemas.microsoft.com/office/drawing/2014/main" id="{75EDDAD8-77AA-4DA2-A3FD-499C68F0CB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1" name="AutoShape 3">
          <a:extLst>
            <a:ext uri="{FF2B5EF4-FFF2-40B4-BE49-F238E27FC236}">
              <a16:creationId xmlns:a16="http://schemas.microsoft.com/office/drawing/2014/main" id="{A69839DE-E178-4504-B568-5A35EC69A0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2" name="AutoShape 3">
          <a:extLst>
            <a:ext uri="{FF2B5EF4-FFF2-40B4-BE49-F238E27FC236}">
              <a16:creationId xmlns:a16="http://schemas.microsoft.com/office/drawing/2014/main" id="{DB014C83-BCAC-426E-BE3D-A7221DB92C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3" name="AutoShape 3">
          <a:extLst>
            <a:ext uri="{FF2B5EF4-FFF2-40B4-BE49-F238E27FC236}">
              <a16:creationId xmlns:a16="http://schemas.microsoft.com/office/drawing/2014/main" id="{D34EB54D-388C-43A3-BC89-97BBBB8A90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4" name="AutoShape 3">
          <a:extLst>
            <a:ext uri="{FF2B5EF4-FFF2-40B4-BE49-F238E27FC236}">
              <a16:creationId xmlns:a16="http://schemas.microsoft.com/office/drawing/2014/main" id="{E6240D0F-6753-4850-BCFB-F1635C6D2D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5" name="AutoShape 3">
          <a:extLst>
            <a:ext uri="{FF2B5EF4-FFF2-40B4-BE49-F238E27FC236}">
              <a16:creationId xmlns:a16="http://schemas.microsoft.com/office/drawing/2014/main" id="{7B5FB50D-FAF3-4E54-BE94-822012E2F4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6" name="AutoShape 3">
          <a:extLst>
            <a:ext uri="{FF2B5EF4-FFF2-40B4-BE49-F238E27FC236}">
              <a16:creationId xmlns:a16="http://schemas.microsoft.com/office/drawing/2014/main" id="{01CAFF9B-4756-4CE6-AF45-C3349F9BB1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7" name="AutoShape 3">
          <a:extLst>
            <a:ext uri="{FF2B5EF4-FFF2-40B4-BE49-F238E27FC236}">
              <a16:creationId xmlns:a16="http://schemas.microsoft.com/office/drawing/2014/main" id="{EC744AFE-3B1C-4AEC-9064-892133A1C7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220</xdr:row>
      <xdr:rowOff>0</xdr:rowOff>
    </xdr:from>
    <xdr:ext cx="304800" cy="304800"/>
    <xdr:sp macro="" textlink="">
      <xdr:nvSpPr>
        <xdr:cNvPr id="1118" name="AutoShape 3">
          <a:extLst>
            <a:ext uri="{FF2B5EF4-FFF2-40B4-BE49-F238E27FC236}">
              <a16:creationId xmlns:a16="http://schemas.microsoft.com/office/drawing/2014/main" id="{DB09A116-ABF9-4F89-BB1D-58A1DA5995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19" name="AutoShape 3">
          <a:extLst>
            <a:ext uri="{FF2B5EF4-FFF2-40B4-BE49-F238E27FC236}">
              <a16:creationId xmlns:a16="http://schemas.microsoft.com/office/drawing/2014/main" id="{97C296A3-5C33-406C-AA23-0DAC842D46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0" name="AutoShape 3">
          <a:extLst>
            <a:ext uri="{FF2B5EF4-FFF2-40B4-BE49-F238E27FC236}">
              <a16:creationId xmlns:a16="http://schemas.microsoft.com/office/drawing/2014/main" id="{772C7591-B98F-402F-B617-0B6D04B089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1" name="AutoShape 3">
          <a:extLst>
            <a:ext uri="{FF2B5EF4-FFF2-40B4-BE49-F238E27FC236}">
              <a16:creationId xmlns:a16="http://schemas.microsoft.com/office/drawing/2014/main" id="{A78286B9-E61C-46E1-A530-46B6E9E58F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2" name="AutoShape 3">
          <a:extLst>
            <a:ext uri="{FF2B5EF4-FFF2-40B4-BE49-F238E27FC236}">
              <a16:creationId xmlns:a16="http://schemas.microsoft.com/office/drawing/2014/main" id="{55F69B7C-07A3-4D3F-8BD0-3D394230F2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3" name="AutoShape 3">
          <a:extLst>
            <a:ext uri="{FF2B5EF4-FFF2-40B4-BE49-F238E27FC236}">
              <a16:creationId xmlns:a16="http://schemas.microsoft.com/office/drawing/2014/main" id="{4C8E119D-4C1B-44FC-80D1-BCBAE95B8E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4" name="AutoShape 3">
          <a:extLst>
            <a:ext uri="{FF2B5EF4-FFF2-40B4-BE49-F238E27FC236}">
              <a16:creationId xmlns:a16="http://schemas.microsoft.com/office/drawing/2014/main" id="{AAC5473F-4013-40EE-9A90-5C5B9273E7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5" name="AutoShape 3">
          <a:extLst>
            <a:ext uri="{FF2B5EF4-FFF2-40B4-BE49-F238E27FC236}">
              <a16:creationId xmlns:a16="http://schemas.microsoft.com/office/drawing/2014/main" id="{CD77BDF8-6568-4BC3-8F35-B00CE7E6F4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6" name="AutoShape 3">
          <a:extLst>
            <a:ext uri="{FF2B5EF4-FFF2-40B4-BE49-F238E27FC236}">
              <a16:creationId xmlns:a16="http://schemas.microsoft.com/office/drawing/2014/main" id="{0B1178D8-3E5F-46A4-A1A8-57CDD6DD24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7" name="AutoShape 3">
          <a:extLst>
            <a:ext uri="{FF2B5EF4-FFF2-40B4-BE49-F238E27FC236}">
              <a16:creationId xmlns:a16="http://schemas.microsoft.com/office/drawing/2014/main" id="{5764D1E7-1FDE-4159-B3D1-FD79657A8A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8" name="AutoShape 3">
          <a:extLst>
            <a:ext uri="{FF2B5EF4-FFF2-40B4-BE49-F238E27FC236}">
              <a16:creationId xmlns:a16="http://schemas.microsoft.com/office/drawing/2014/main" id="{D95B3387-B996-44FA-AABC-55317E8DC5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29" name="AutoShape 3">
          <a:extLst>
            <a:ext uri="{FF2B5EF4-FFF2-40B4-BE49-F238E27FC236}">
              <a16:creationId xmlns:a16="http://schemas.microsoft.com/office/drawing/2014/main" id="{B0128A0E-A1EF-4523-8566-EFE544BD02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0" name="AutoShape 3">
          <a:extLst>
            <a:ext uri="{FF2B5EF4-FFF2-40B4-BE49-F238E27FC236}">
              <a16:creationId xmlns:a16="http://schemas.microsoft.com/office/drawing/2014/main" id="{DC6CD1D8-A07B-465C-92EA-627F1713A6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1" name="AutoShape 3">
          <a:extLst>
            <a:ext uri="{FF2B5EF4-FFF2-40B4-BE49-F238E27FC236}">
              <a16:creationId xmlns:a16="http://schemas.microsoft.com/office/drawing/2014/main" id="{428662AD-1F69-4696-886B-771F06E58E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2" name="AutoShape 3">
          <a:extLst>
            <a:ext uri="{FF2B5EF4-FFF2-40B4-BE49-F238E27FC236}">
              <a16:creationId xmlns:a16="http://schemas.microsoft.com/office/drawing/2014/main" id="{ABEBF5AB-4242-4038-900E-7770AD6318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3" name="AutoShape 3">
          <a:extLst>
            <a:ext uri="{FF2B5EF4-FFF2-40B4-BE49-F238E27FC236}">
              <a16:creationId xmlns:a16="http://schemas.microsoft.com/office/drawing/2014/main" id="{48D4A5B8-C558-4690-844E-F2C76A6760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4" name="AutoShape 3">
          <a:extLst>
            <a:ext uri="{FF2B5EF4-FFF2-40B4-BE49-F238E27FC236}">
              <a16:creationId xmlns:a16="http://schemas.microsoft.com/office/drawing/2014/main" id="{F12B4B70-E475-4931-B387-194D950B29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5" name="AutoShape 3">
          <a:extLst>
            <a:ext uri="{FF2B5EF4-FFF2-40B4-BE49-F238E27FC236}">
              <a16:creationId xmlns:a16="http://schemas.microsoft.com/office/drawing/2014/main" id="{BBD0602D-6AC1-4D64-A76A-52A5EC4FC7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6" name="AutoShape 3">
          <a:extLst>
            <a:ext uri="{FF2B5EF4-FFF2-40B4-BE49-F238E27FC236}">
              <a16:creationId xmlns:a16="http://schemas.microsoft.com/office/drawing/2014/main" id="{4AC387B9-287A-4211-94EB-24EDA2774F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7" name="AutoShape 3">
          <a:extLst>
            <a:ext uri="{FF2B5EF4-FFF2-40B4-BE49-F238E27FC236}">
              <a16:creationId xmlns:a16="http://schemas.microsoft.com/office/drawing/2014/main" id="{52B8FEDE-D972-46B2-A3EA-1A68B63836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8" name="AutoShape 3">
          <a:extLst>
            <a:ext uri="{FF2B5EF4-FFF2-40B4-BE49-F238E27FC236}">
              <a16:creationId xmlns:a16="http://schemas.microsoft.com/office/drawing/2014/main" id="{D4364699-C885-4C0D-9808-0717C8B71D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39" name="AutoShape 3">
          <a:extLst>
            <a:ext uri="{FF2B5EF4-FFF2-40B4-BE49-F238E27FC236}">
              <a16:creationId xmlns:a16="http://schemas.microsoft.com/office/drawing/2014/main" id="{8061679A-8268-4E51-AD5F-58DBAF3064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0" name="AutoShape 3">
          <a:extLst>
            <a:ext uri="{FF2B5EF4-FFF2-40B4-BE49-F238E27FC236}">
              <a16:creationId xmlns:a16="http://schemas.microsoft.com/office/drawing/2014/main" id="{1844399C-7A5B-4332-A611-095D2DABA3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1" name="AutoShape 3">
          <a:extLst>
            <a:ext uri="{FF2B5EF4-FFF2-40B4-BE49-F238E27FC236}">
              <a16:creationId xmlns:a16="http://schemas.microsoft.com/office/drawing/2014/main" id="{0F4498EE-B273-4FFA-BB67-3F1EBD2B4C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2" name="AutoShape 3">
          <a:extLst>
            <a:ext uri="{FF2B5EF4-FFF2-40B4-BE49-F238E27FC236}">
              <a16:creationId xmlns:a16="http://schemas.microsoft.com/office/drawing/2014/main" id="{974A6088-DE58-4154-BDCF-5753EFED9D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3" name="AutoShape 3">
          <a:extLst>
            <a:ext uri="{FF2B5EF4-FFF2-40B4-BE49-F238E27FC236}">
              <a16:creationId xmlns:a16="http://schemas.microsoft.com/office/drawing/2014/main" id="{D7FA6F4B-C79E-4E79-8C54-02669E1475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4" name="AutoShape 3">
          <a:extLst>
            <a:ext uri="{FF2B5EF4-FFF2-40B4-BE49-F238E27FC236}">
              <a16:creationId xmlns:a16="http://schemas.microsoft.com/office/drawing/2014/main" id="{1A2F958D-2BF0-4282-988C-87DF137387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5" name="AutoShape 3">
          <a:extLst>
            <a:ext uri="{FF2B5EF4-FFF2-40B4-BE49-F238E27FC236}">
              <a16:creationId xmlns:a16="http://schemas.microsoft.com/office/drawing/2014/main" id="{6DC3DAE1-B1D5-4DB2-BA1B-85D673BF53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6" name="AutoShape 3">
          <a:extLst>
            <a:ext uri="{FF2B5EF4-FFF2-40B4-BE49-F238E27FC236}">
              <a16:creationId xmlns:a16="http://schemas.microsoft.com/office/drawing/2014/main" id="{F6204E15-3825-44E1-9D6E-6B5FE5819E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7" name="AutoShape 3">
          <a:extLst>
            <a:ext uri="{FF2B5EF4-FFF2-40B4-BE49-F238E27FC236}">
              <a16:creationId xmlns:a16="http://schemas.microsoft.com/office/drawing/2014/main" id="{DD945275-F951-4309-BC4C-3CA6EF454F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8" name="AutoShape 3">
          <a:extLst>
            <a:ext uri="{FF2B5EF4-FFF2-40B4-BE49-F238E27FC236}">
              <a16:creationId xmlns:a16="http://schemas.microsoft.com/office/drawing/2014/main" id="{04256AD7-2D3E-4CB2-827D-B35A1F3A38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49" name="AutoShape 3">
          <a:extLst>
            <a:ext uri="{FF2B5EF4-FFF2-40B4-BE49-F238E27FC236}">
              <a16:creationId xmlns:a16="http://schemas.microsoft.com/office/drawing/2014/main" id="{44B18991-99B5-4C0C-9143-C6E57A43C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0" name="AutoShape 3">
          <a:extLst>
            <a:ext uri="{FF2B5EF4-FFF2-40B4-BE49-F238E27FC236}">
              <a16:creationId xmlns:a16="http://schemas.microsoft.com/office/drawing/2014/main" id="{2E7D8DCD-F9E6-4C01-9F20-75828AE153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1" name="AutoShape 3">
          <a:extLst>
            <a:ext uri="{FF2B5EF4-FFF2-40B4-BE49-F238E27FC236}">
              <a16:creationId xmlns:a16="http://schemas.microsoft.com/office/drawing/2014/main" id="{2AFD0B4D-D5D4-4541-9F23-63AB6822F8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2" name="AutoShape 3">
          <a:extLst>
            <a:ext uri="{FF2B5EF4-FFF2-40B4-BE49-F238E27FC236}">
              <a16:creationId xmlns:a16="http://schemas.microsoft.com/office/drawing/2014/main" id="{53DC0218-38F0-4618-87D0-ABDF57D109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3" name="AutoShape 3">
          <a:extLst>
            <a:ext uri="{FF2B5EF4-FFF2-40B4-BE49-F238E27FC236}">
              <a16:creationId xmlns:a16="http://schemas.microsoft.com/office/drawing/2014/main" id="{2E324230-83DA-4D84-82E4-C19804DA3F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4" name="AutoShape 3">
          <a:extLst>
            <a:ext uri="{FF2B5EF4-FFF2-40B4-BE49-F238E27FC236}">
              <a16:creationId xmlns:a16="http://schemas.microsoft.com/office/drawing/2014/main" id="{5AB32395-C666-4AEF-B7A8-4B315B7C05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5" name="AutoShape 3">
          <a:extLst>
            <a:ext uri="{FF2B5EF4-FFF2-40B4-BE49-F238E27FC236}">
              <a16:creationId xmlns:a16="http://schemas.microsoft.com/office/drawing/2014/main" id="{56BA52A1-81A0-449E-9002-3C05423E72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6" name="AutoShape 3">
          <a:extLst>
            <a:ext uri="{FF2B5EF4-FFF2-40B4-BE49-F238E27FC236}">
              <a16:creationId xmlns:a16="http://schemas.microsoft.com/office/drawing/2014/main" id="{797A231B-B22B-4D9C-B04F-6721D7A5AF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7" name="AutoShape 3">
          <a:extLst>
            <a:ext uri="{FF2B5EF4-FFF2-40B4-BE49-F238E27FC236}">
              <a16:creationId xmlns:a16="http://schemas.microsoft.com/office/drawing/2014/main" id="{3F87D7F6-3285-43D0-B531-93EFD9FA44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58" name="AutoShape 3">
          <a:extLst>
            <a:ext uri="{FF2B5EF4-FFF2-40B4-BE49-F238E27FC236}">
              <a16:creationId xmlns:a16="http://schemas.microsoft.com/office/drawing/2014/main" id="{24948B0E-602C-4119-8BA6-F68FCCE94E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59" name="AutoShape 3">
          <a:extLst>
            <a:ext uri="{FF2B5EF4-FFF2-40B4-BE49-F238E27FC236}">
              <a16:creationId xmlns:a16="http://schemas.microsoft.com/office/drawing/2014/main" id="{A4A67E24-BA50-43B5-9AD8-37ADB4791E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0" name="AutoShape 3">
          <a:extLst>
            <a:ext uri="{FF2B5EF4-FFF2-40B4-BE49-F238E27FC236}">
              <a16:creationId xmlns:a16="http://schemas.microsoft.com/office/drawing/2014/main" id="{90140FAA-EFEE-4B91-8EAF-725DE32584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1" name="AutoShape 3">
          <a:extLst>
            <a:ext uri="{FF2B5EF4-FFF2-40B4-BE49-F238E27FC236}">
              <a16:creationId xmlns:a16="http://schemas.microsoft.com/office/drawing/2014/main" id="{FA010C23-71C1-4C66-84D5-EB1A3CE39B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62" name="AutoShape 3">
          <a:extLst>
            <a:ext uri="{FF2B5EF4-FFF2-40B4-BE49-F238E27FC236}">
              <a16:creationId xmlns:a16="http://schemas.microsoft.com/office/drawing/2014/main" id="{0C3B6F47-593B-4B20-BE2F-3AAAFD16DE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63" name="AutoShape 3">
          <a:extLst>
            <a:ext uri="{FF2B5EF4-FFF2-40B4-BE49-F238E27FC236}">
              <a16:creationId xmlns:a16="http://schemas.microsoft.com/office/drawing/2014/main" id="{3FA0B067-F902-4B96-9EE6-6A5DE77BA6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4" name="AutoShape 3">
          <a:extLst>
            <a:ext uri="{FF2B5EF4-FFF2-40B4-BE49-F238E27FC236}">
              <a16:creationId xmlns:a16="http://schemas.microsoft.com/office/drawing/2014/main" id="{4E20E9B4-8B9F-4042-8A8A-FF323C36DA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5" name="AutoShape 3">
          <a:extLst>
            <a:ext uri="{FF2B5EF4-FFF2-40B4-BE49-F238E27FC236}">
              <a16:creationId xmlns:a16="http://schemas.microsoft.com/office/drawing/2014/main" id="{393BF208-8797-4C13-9411-CE5A732BFF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6" name="AutoShape 3">
          <a:extLst>
            <a:ext uri="{FF2B5EF4-FFF2-40B4-BE49-F238E27FC236}">
              <a16:creationId xmlns:a16="http://schemas.microsoft.com/office/drawing/2014/main" id="{BF7FF438-CF52-4383-895C-8D83B196D3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7" name="AutoShape 3">
          <a:extLst>
            <a:ext uri="{FF2B5EF4-FFF2-40B4-BE49-F238E27FC236}">
              <a16:creationId xmlns:a16="http://schemas.microsoft.com/office/drawing/2014/main" id="{C7A35954-D639-4030-A8CC-272AF6AEC8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8" name="AutoShape 3">
          <a:extLst>
            <a:ext uri="{FF2B5EF4-FFF2-40B4-BE49-F238E27FC236}">
              <a16:creationId xmlns:a16="http://schemas.microsoft.com/office/drawing/2014/main" id="{B17C18FB-B28C-47C2-A1A4-C80C017BE4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69" name="AutoShape 3">
          <a:extLst>
            <a:ext uri="{FF2B5EF4-FFF2-40B4-BE49-F238E27FC236}">
              <a16:creationId xmlns:a16="http://schemas.microsoft.com/office/drawing/2014/main" id="{1AD6E5CD-3151-4D40-A77D-0E9FBFFE6E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0" name="AutoShape 3">
          <a:extLst>
            <a:ext uri="{FF2B5EF4-FFF2-40B4-BE49-F238E27FC236}">
              <a16:creationId xmlns:a16="http://schemas.microsoft.com/office/drawing/2014/main" id="{9DA45C47-7F20-444B-956B-7454612A9E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1" name="AutoShape 3">
          <a:extLst>
            <a:ext uri="{FF2B5EF4-FFF2-40B4-BE49-F238E27FC236}">
              <a16:creationId xmlns:a16="http://schemas.microsoft.com/office/drawing/2014/main" id="{0F42B818-DBD6-4F63-8CAA-A21C0AB37B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2" name="AutoShape 3">
          <a:extLst>
            <a:ext uri="{FF2B5EF4-FFF2-40B4-BE49-F238E27FC236}">
              <a16:creationId xmlns:a16="http://schemas.microsoft.com/office/drawing/2014/main" id="{90E623E1-BA07-40AE-9029-90C2EA9919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3" name="AutoShape 3">
          <a:extLst>
            <a:ext uri="{FF2B5EF4-FFF2-40B4-BE49-F238E27FC236}">
              <a16:creationId xmlns:a16="http://schemas.microsoft.com/office/drawing/2014/main" id="{2DE4269F-9BCE-4168-8B38-3FAAAF2A1B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4" name="AutoShape 3">
          <a:extLst>
            <a:ext uri="{FF2B5EF4-FFF2-40B4-BE49-F238E27FC236}">
              <a16:creationId xmlns:a16="http://schemas.microsoft.com/office/drawing/2014/main" id="{066EC1DE-4BBD-4AD5-B349-1B4BE0892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5" name="AutoShape 3">
          <a:extLst>
            <a:ext uri="{FF2B5EF4-FFF2-40B4-BE49-F238E27FC236}">
              <a16:creationId xmlns:a16="http://schemas.microsoft.com/office/drawing/2014/main" id="{EC0C1A0B-3D32-4978-872E-7EBF2D04EF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6" name="AutoShape 3">
          <a:extLst>
            <a:ext uri="{FF2B5EF4-FFF2-40B4-BE49-F238E27FC236}">
              <a16:creationId xmlns:a16="http://schemas.microsoft.com/office/drawing/2014/main" id="{6E7885A3-E561-4C6A-A587-C4062EB4DF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7" name="AutoShape 3">
          <a:extLst>
            <a:ext uri="{FF2B5EF4-FFF2-40B4-BE49-F238E27FC236}">
              <a16:creationId xmlns:a16="http://schemas.microsoft.com/office/drawing/2014/main" id="{2905B55A-6A19-4F00-BB47-8C590A0F38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8" name="AutoShape 3">
          <a:extLst>
            <a:ext uri="{FF2B5EF4-FFF2-40B4-BE49-F238E27FC236}">
              <a16:creationId xmlns:a16="http://schemas.microsoft.com/office/drawing/2014/main" id="{3FCBDEB9-A11F-4577-BB9C-A17FA5020E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79" name="AutoShape 3">
          <a:extLst>
            <a:ext uri="{FF2B5EF4-FFF2-40B4-BE49-F238E27FC236}">
              <a16:creationId xmlns:a16="http://schemas.microsoft.com/office/drawing/2014/main" id="{ADDED0BC-F2E0-4265-AFBC-D974B8B163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221</xdr:row>
      <xdr:rowOff>0</xdr:rowOff>
    </xdr:from>
    <xdr:ext cx="304800" cy="304800"/>
    <xdr:sp macro="" textlink="">
      <xdr:nvSpPr>
        <xdr:cNvPr id="1180" name="AutoShape 3">
          <a:extLst>
            <a:ext uri="{FF2B5EF4-FFF2-40B4-BE49-F238E27FC236}">
              <a16:creationId xmlns:a16="http://schemas.microsoft.com/office/drawing/2014/main" id="{70007BBD-AEA3-47C8-A559-901F067B00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1" name="AutoShape 3">
          <a:extLst>
            <a:ext uri="{FF2B5EF4-FFF2-40B4-BE49-F238E27FC236}">
              <a16:creationId xmlns:a16="http://schemas.microsoft.com/office/drawing/2014/main" id="{5401E5F7-CF87-4F2B-B487-36040B5965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2" name="AutoShape 3">
          <a:extLst>
            <a:ext uri="{FF2B5EF4-FFF2-40B4-BE49-F238E27FC236}">
              <a16:creationId xmlns:a16="http://schemas.microsoft.com/office/drawing/2014/main" id="{C55E30F9-3430-4F75-B06F-4009DFF9D8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3" name="AutoShape 3">
          <a:extLst>
            <a:ext uri="{FF2B5EF4-FFF2-40B4-BE49-F238E27FC236}">
              <a16:creationId xmlns:a16="http://schemas.microsoft.com/office/drawing/2014/main" id="{58C00B85-2A29-4728-9FBB-EFA7335F67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4" name="AutoShape 3">
          <a:extLst>
            <a:ext uri="{FF2B5EF4-FFF2-40B4-BE49-F238E27FC236}">
              <a16:creationId xmlns:a16="http://schemas.microsoft.com/office/drawing/2014/main" id="{D10B320E-72F9-4D7D-AA71-B0B8A02E0F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5" name="AutoShape 3">
          <a:extLst>
            <a:ext uri="{FF2B5EF4-FFF2-40B4-BE49-F238E27FC236}">
              <a16:creationId xmlns:a16="http://schemas.microsoft.com/office/drawing/2014/main" id="{9508CF74-E256-48E5-8070-B88BAA8421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6" name="AutoShape 3">
          <a:extLst>
            <a:ext uri="{FF2B5EF4-FFF2-40B4-BE49-F238E27FC236}">
              <a16:creationId xmlns:a16="http://schemas.microsoft.com/office/drawing/2014/main" id="{30540CF4-1629-4614-AEBB-4935FF5639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7" name="AutoShape 3">
          <a:extLst>
            <a:ext uri="{FF2B5EF4-FFF2-40B4-BE49-F238E27FC236}">
              <a16:creationId xmlns:a16="http://schemas.microsoft.com/office/drawing/2014/main" id="{8AEE1D47-6F36-4FE5-B906-C34909E167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8" name="AutoShape 3">
          <a:extLst>
            <a:ext uri="{FF2B5EF4-FFF2-40B4-BE49-F238E27FC236}">
              <a16:creationId xmlns:a16="http://schemas.microsoft.com/office/drawing/2014/main" id="{2491554C-F660-4340-B1A6-4DA21AB876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89" name="AutoShape 3">
          <a:extLst>
            <a:ext uri="{FF2B5EF4-FFF2-40B4-BE49-F238E27FC236}">
              <a16:creationId xmlns:a16="http://schemas.microsoft.com/office/drawing/2014/main" id="{D890B813-7AD9-45F9-B066-DCC3D92533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0" name="AutoShape 3">
          <a:extLst>
            <a:ext uri="{FF2B5EF4-FFF2-40B4-BE49-F238E27FC236}">
              <a16:creationId xmlns:a16="http://schemas.microsoft.com/office/drawing/2014/main" id="{F1E25FAE-C17F-49CE-8017-B1F5C74F25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1" name="AutoShape 3">
          <a:extLst>
            <a:ext uri="{FF2B5EF4-FFF2-40B4-BE49-F238E27FC236}">
              <a16:creationId xmlns:a16="http://schemas.microsoft.com/office/drawing/2014/main" id="{4F12E380-26AF-4769-A0D7-35BDC86EDE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2" name="AutoShape 3">
          <a:extLst>
            <a:ext uri="{FF2B5EF4-FFF2-40B4-BE49-F238E27FC236}">
              <a16:creationId xmlns:a16="http://schemas.microsoft.com/office/drawing/2014/main" id="{BF3CB6A1-3353-4E66-A8CB-5B72E45304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3" name="AutoShape 3">
          <a:extLst>
            <a:ext uri="{FF2B5EF4-FFF2-40B4-BE49-F238E27FC236}">
              <a16:creationId xmlns:a16="http://schemas.microsoft.com/office/drawing/2014/main" id="{4AAE08BD-0FDA-491F-95E4-57A9819500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4" name="AutoShape 3">
          <a:extLst>
            <a:ext uri="{FF2B5EF4-FFF2-40B4-BE49-F238E27FC236}">
              <a16:creationId xmlns:a16="http://schemas.microsoft.com/office/drawing/2014/main" id="{78C22302-E053-433E-853C-0A8BF6057A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5" name="AutoShape 3">
          <a:extLst>
            <a:ext uri="{FF2B5EF4-FFF2-40B4-BE49-F238E27FC236}">
              <a16:creationId xmlns:a16="http://schemas.microsoft.com/office/drawing/2014/main" id="{5FD46190-FD9C-40CB-996F-FF32799B76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6" name="AutoShape 3">
          <a:extLst>
            <a:ext uri="{FF2B5EF4-FFF2-40B4-BE49-F238E27FC236}">
              <a16:creationId xmlns:a16="http://schemas.microsoft.com/office/drawing/2014/main" id="{8BF5FA47-9085-4EDD-B78F-132D51F105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7" name="AutoShape 3">
          <a:extLst>
            <a:ext uri="{FF2B5EF4-FFF2-40B4-BE49-F238E27FC236}">
              <a16:creationId xmlns:a16="http://schemas.microsoft.com/office/drawing/2014/main" id="{83CD031B-00EF-4AA1-BCCB-AC54B48F6A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8" name="AutoShape 3">
          <a:extLst>
            <a:ext uri="{FF2B5EF4-FFF2-40B4-BE49-F238E27FC236}">
              <a16:creationId xmlns:a16="http://schemas.microsoft.com/office/drawing/2014/main" id="{BAB0D7E4-1EB4-4967-A6DC-7B6214DCE2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199" name="AutoShape 3">
          <a:extLst>
            <a:ext uri="{FF2B5EF4-FFF2-40B4-BE49-F238E27FC236}">
              <a16:creationId xmlns:a16="http://schemas.microsoft.com/office/drawing/2014/main" id="{3AD0F93B-B47D-4A00-BA59-BE84289608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0" name="AutoShape 3">
          <a:extLst>
            <a:ext uri="{FF2B5EF4-FFF2-40B4-BE49-F238E27FC236}">
              <a16:creationId xmlns:a16="http://schemas.microsoft.com/office/drawing/2014/main" id="{0A61000A-A8FD-454C-AA4B-A104193129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1" name="AutoShape 3">
          <a:extLst>
            <a:ext uri="{FF2B5EF4-FFF2-40B4-BE49-F238E27FC236}">
              <a16:creationId xmlns:a16="http://schemas.microsoft.com/office/drawing/2014/main" id="{155880B3-B0B3-4E31-8B5C-FC51B878B5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2" name="AutoShape 3">
          <a:extLst>
            <a:ext uri="{FF2B5EF4-FFF2-40B4-BE49-F238E27FC236}">
              <a16:creationId xmlns:a16="http://schemas.microsoft.com/office/drawing/2014/main" id="{EDE8DB3B-4767-4206-B599-A6FCD29F5F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3" name="AutoShape 3">
          <a:extLst>
            <a:ext uri="{FF2B5EF4-FFF2-40B4-BE49-F238E27FC236}">
              <a16:creationId xmlns:a16="http://schemas.microsoft.com/office/drawing/2014/main" id="{7440A4C6-3874-42AF-BA8F-C65BC086B5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4" name="AutoShape 3">
          <a:extLst>
            <a:ext uri="{FF2B5EF4-FFF2-40B4-BE49-F238E27FC236}">
              <a16:creationId xmlns:a16="http://schemas.microsoft.com/office/drawing/2014/main" id="{CCE381C6-D672-44A0-9D92-2D389143B3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5" name="AutoShape 3">
          <a:extLst>
            <a:ext uri="{FF2B5EF4-FFF2-40B4-BE49-F238E27FC236}">
              <a16:creationId xmlns:a16="http://schemas.microsoft.com/office/drawing/2014/main" id="{8CF36F23-64E2-4E81-BB83-02EC98A7FF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6" name="AutoShape 3">
          <a:extLst>
            <a:ext uri="{FF2B5EF4-FFF2-40B4-BE49-F238E27FC236}">
              <a16:creationId xmlns:a16="http://schemas.microsoft.com/office/drawing/2014/main" id="{A5E082F7-84DE-463C-AB6C-B3E7759DB7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7" name="AutoShape 3">
          <a:extLst>
            <a:ext uri="{FF2B5EF4-FFF2-40B4-BE49-F238E27FC236}">
              <a16:creationId xmlns:a16="http://schemas.microsoft.com/office/drawing/2014/main" id="{30685D22-B510-4E8E-A60A-8A427764CF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8" name="AutoShape 3">
          <a:extLst>
            <a:ext uri="{FF2B5EF4-FFF2-40B4-BE49-F238E27FC236}">
              <a16:creationId xmlns:a16="http://schemas.microsoft.com/office/drawing/2014/main" id="{CA53B117-A317-47DC-9935-0A11928176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09" name="AutoShape 3">
          <a:extLst>
            <a:ext uri="{FF2B5EF4-FFF2-40B4-BE49-F238E27FC236}">
              <a16:creationId xmlns:a16="http://schemas.microsoft.com/office/drawing/2014/main" id="{FA4E5C41-50D0-48FA-B76F-DF61D4E94F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0" name="AutoShape 3">
          <a:extLst>
            <a:ext uri="{FF2B5EF4-FFF2-40B4-BE49-F238E27FC236}">
              <a16:creationId xmlns:a16="http://schemas.microsoft.com/office/drawing/2014/main" id="{03967C07-4C4B-4554-9D90-D93F0E26EB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1" name="AutoShape 3">
          <a:extLst>
            <a:ext uri="{FF2B5EF4-FFF2-40B4-BE49-F238E27FC236}">
              <a16:creationId xmlns:a16="http://schemas.microsoft.com/office/drawing/2014/main" id="{7FF44A8A-E758-4068-86AF-3A559155D1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2" name="AutoShape 3">
          <a:extLst>
            <a:ext uri="{FF2B5EF4-FFF2-40B4-BE49-F238E27FC236}">
              <a16:creationId xmlns:a16="http://schemas.microsoft.com/office/drawing/2014/main" id="{A8C0894C-BE65-4838-96E2-EBFB9155AC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3" name="AutoShape 3">
          <a:extLst>
            <a:ext uri="{FF2B5EF4-FFF2-40B4-BE49-F238E27FC236}">
              <a16:creationId xmlns:a16="http://schemas.microsoft.com/office/drawing/2014/main" id="{51D9AEAD-F4EF-4DDB-AE1B-440732A8A0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4" name="AutoShape 3">
          <a:extLst>
            <a:ext uri="{FF2B5EF4-FFF2-40B4-BE49-F238E27FC236}">
              <a16:creationId xmlns:a16="http://schemas.microsoft.com/office/drawing/2014/main" id="{62A7A13A-A083-4C5C-8487-7061388078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5" name="AutoShape 3">
          <a:extLst>
            <a:ext uri="{FF2B5EF4-FFF2-40B4-BE49-F238E27FC236}">
              <a16:creationId xmlns:a16="http://schemas.microsoft.com/office/drawing/2014/main" id="{7313EAF1-70CF-469E-A7B1-27F606D6C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6" name="AutoShape 3">
          <a:extLst>
            <a:ext uri="{FF2B5EF4-FFF2-40B4-BE49-F238E27FC236}">
              <a16:creationId xmlns:a16="http://schemas.microsoft.com/office/drawing/2014/main" id="{703D671E-2FCA-4554-87DE-9CF60100FD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7" name="AutoShape 3">
          <a:extLst>
            <a:ext uri="{FF2B5EF4-FFF2-40B4-BE49-F238E27FC236}">
              <a16:creationId xmlns:a16="http://schemas.microsoft.com/office/drawing/2014/main" id="{26867430-F19C-48C2-A2F9-6E00A7D1F8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8" name="AutoShape 3">
          <a:extLst>
            <a:ext uri="{FF2B5EF4-FFF2-40B4-BE49-F238E27FC236}">
              <a16:creationId xmlns:a16="http://schemas.microsoft.com/office/drawing/2014/main" id="{ECBE04CC-AB4D-4DD7-82BE-E44D510EC8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19" name="AutoShape 3">
          <a:extLst>
            <a:ext uri="{FF2B5EF4-FFF2-40B4-BE49-F238E27FC236}">
              <a16:creationId xmlns:a16="http://schemas.microsoft.com/office/drawing/2014/main" id="{7445A346-6C1B-49C0-B8B4-0C73DE6B7F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0" name="AutoShape 3">
          <a:extLst>
            <a:ext uri="{FF2B5EF4-FFF2-40B4-BE49-F238E27FC236}">
              <a16:creationId xmlns:a16="http://schemas.microsoft.com/office/drawing/2014/main" id="{4041F723-830B-4CE8-A514-61359E436F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21" name="AutoShape 3">
          <a:extLst>
            <a:ext uri="{FF2B5EF4-FFF2-40B4-BE49-F238E27FC236}">
              <a16:creationId xmlns:a16="http://schemas.microsoft.com/office/drawing/2014/main" id="{FE03C71B-5C9E-45DC-ACB9-D50BC84983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2" name="AutoShape 3">
          <a:extLst>
            <a:ext uri="{FF2B5EF4-FFF2-40B4-BE49-F238E27FC236}">
              <a16:creationId xmlns:a16="http://schemas.microsoft.com/office/drawing/2014/main" id="{BE7ED3BA-F6C0-48E5-B08C-E5E7A720EB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3" name="AutoShape 3">
          <a:extLst>
            <a:ext uri="{FF2B5EF4-FFF2-40B4-BE49-F238E27FC236}">
              <a16:creationId xmlns:a16="http://schemas.microsoft.com/office/drawing/2014/main" id="{8960B743-9673-43D2-A848-40E622A6A2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24" name="AutoShape 3">
          <a:extLst>
            <a:ext uri="{FF2B5EF4-FFF2-40B4-BE49-F238E27FC236}">
              <a16:creationId xmlns:a16="http://schemas.microsoft.com/office/drawing/2014/main" id="{C2B4FAB4-CBCD-4D57-9C5D-A2704F129B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25" name="AutoShape 3">
          <a:extLst>
            <a:ext uri="{FF2B5EF4-FFF2-40B4-BE49-F238E27FC236}">
              <a16:creationId xmlns:a16="http://schemas.microsoft.com/office/drawing/2014/main" id="{25C14E6B-29CE-44F2-B8EA-0D17577988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6" name="AutoShape 3">
          <a:extLst>
            <a:ext uri="{FF2B5EF4-FFF2-40B4-BE49-F238E27FC236}">
              <a16:creationId xmlns:a16="http://schemas.microsoft.com/office/drawing/2014/main" id="{C9741BDB-F58E-4736-842A-206C12B3E0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7" name="AutoShape 3">
          <a:extLst>
            <a:ext uri="{FF2B5EF4-FFF2-40B4-BE49-F238E27FC236}">
              <a16:creationId xmlns:a16="http://schemas.microsoft.com/office/drawing/2014/main" id="{E3A99E7D-329C-4A8A-AB52-149E42D429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8" name="AutoShape 3">
          <a:extLst>
            <a:ext uri="{FF2B5EF4-FFF2-40B4-BE49-F238E27FC236}">
              <a16:creationId xmlns:a16="http://schemas.microsoft.com/office/drawing/2014/main" id="{D6C8167F-FDA7-49C8-B845-18C286905D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29" name="AutoShape 3">
          <a:extLst>
            <a:ext uri="{FF2B5EF4-FFF2-40B4-BE49-F238E27FC236}">
              <a16:creationId xmlns:a16="http://schemas.microsoft.com/office/drawing/2014/main" id="{D6F3C85D-2EA7-47A4-A10B-E9DDF88097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0" name="AutoShape 3">
          <a:extLst>
            <a:ext uri="{FF2B5EF4-FFF2-40B4-BE49-F238E27FC236}">
              <a16:creationId xmlns:a16="http://schemas.microsoft.com/office/drawing/2014/main" id="{D0A78C95-3F4C-49F9-9693-EEB97EF830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1" name="AutoShape 3">
          <a:extLst>
            <a:ext uri="{FF2B5EF4-FFF2-40B4-BE49-F238E27FC236}">
              <a16:creationId xmlns:a16="http://schemas.microsoft.com/office/drawing/2014/main" id="{480123DD-1D9F-477F-8500-EC7F1DEB08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2" name="AutoShape 3">
          <a:extLst>
            <a:ext uri="{FF2B5EF4-FFF2-40B4-BE49-F238E27FC236}">
              <a16:creationId xmlns:a16="http://schemas.microsoft.com/office/drawing/2014/main" id="{B7277B96-D2AF-478B-A436-91F0FB8AC5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3" name="AutoShape 3">
          <a:extLst>
            <a:ext uri="{FF2B5EF4-FFF2-40B4-BE49-F238E27FC236}">
              <a16:creationId xmlns:a16="http://schemas.microsoft.com/office/drawing/2014/main" id="{F5D8E27D-3FD4-46F2-815B-8BE0C928C4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4" name="AutoShape 3">
          <a:extLst>
            <a:ext uri="{FF2B5EF4-FFF2-40B4-BE49-F238E27FC236}">
              <a16:creationId xmlns:a16="http://schemas.microsoft.com/office/drawing/2014/main" id="{1544A636-FD9A-4452-ABE2-D00A460F32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5" name="AutoShape 3">
          <a:extLst>
            <a:ext uri="{FF2B5EF4-FFF2-40B4-BE49-F238E27FC236}">
              <a16:creationId xmlns:a16="http://schemas.microsoft.com/office/drawing/2014/main" id="{EC728730-0659-41D5-B0BE-CD4C55FB7F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6" name="AutoShape 3">
          <a:extLst>
            <a:ext uri="{FF2B5EF4-FFF2-40B4-BE49-F238E27FC236}">
              <a16:creationId xmlns:a16="http://schemas.microsoft.com/office/drawing/2014/main" id="{8593F246-77A2-48A5-A36F-B4C121C69D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7" name="AutoShape 3">
          <a:extLst>
            <a:ext uri="{FF2B5EF4-FFF2-40B4-BE49-F238E27FC236}">
              <a16:creationId xmlns:a16="http://schemas.microsoft.com/office/drawing/2014/main" id="{EAFC2883-FC15-4D44-8350-08F79678AD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8" name="AutoShape 3">
          <a:extLst>
            <a:ext uri="{FF2B5EF4-FFF2-40B4-BE49-F238E27FC236}">
              <a16:creationId xmlns:a16="http://schemas.microsoft.com/office/drawing/2014/main" id="{284A141B-0488-4FCD-8783-AEE71E99BF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39" name="AutoShape 3">
          <a:extLst>
            <a:ext uri="{FF2B5EF4-FFF2-40B4-BE49-F238E27FC236}">
              <a16:creationId xmlns:a16="http://schemas.microsoft.com/office/drawing/2014/main" id="{2A11CF49-FDEF-4194-A20E-BE26879F9A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40" name="AutoShape 3">
          <a:extLst>
            <a:ext uri="{FF2B5EF4-FFF2-40B4-BE49-F238E27FC236}">
              <a16:creationId xmlns:a16="http://schemas.microsoft.com/office/drawing/2014/main" id="{180A099B-89BD-4AFB-B0D9-1B0C4AD278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41" name="AutoShape 3">
          <a:extLst>
            <a:ext uri="{FF2B5EF4-FFF2-40B4-BE49-F238E27FC236}">
              <a16:creationId xmlns:a16="http://schemas.microsoft.com/office/drawing/2014/main" id="{887A3207-DF68-4D76-B481-EEFC5C7E67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222</xdr:row>
      <xdr:rowOff>0</xdr:rowOff>
    </xdr:from>
    <xdr:ext cx="304800" cy="304800"/>
    <xdr:sp macro="" textlink="">
      <xdr:nvSpPr>
        <xdr:cNvPr id="1242" name="AutoShape 3">
          <a:extLst>
            <a:ext uri="{FF2B5EF4-FFF2-40B4-BE49-F238E27FC236}">
              <a16:creationId xmlns:a16="http://schemas.microsoft.com/office/drawing/2014/main" id="{EDD28C58-1FDB-42BD-B4F6-427761B5A6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3" name="AutoShape 3">
          <a:extLst>
            <a:ext uri="{FF2B5EF4-FFF2-40B4-BE49-F238E27FC236}">
              <a16:creationId xmlns:a16="http://schemas.microsoft.com/office/drawing/2014/main" id="{12CEA4F5-EB76-493A-B5E7-CDBFE88D33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4" name="AutoShape 3">
          <a:extLst>
            <a:ext uri="{FF2B5EF4-FFF2-40B4-BE49-F238E27FC236}">
              <a16:creationId xmlns:a16="http://schemas.microsoft.com/office/drawing/2014/main" id="{2AC877AC-2E7D-4BA6-BB45-FCF20BA239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5" name="AutoShape 3">
          <a:extLst>
            <a:ext uri="{FF2B5EF4-FFF2-40B4-BE49-F238E27FC236}">
              <a16:creationId xmlns:a16="http://schemas.microsoft.com/office/drawing/2014/main" id="{B2E61674-487E-4884-8CDB-1A38D4E2C4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6" name="AutoShape 3">
          <a:extLst>
            <a:ext uri="{FF2B5EF4-FFF2-40B4-BE49-F238E27FC236}">
              <a16:creationId xmlns:a16="http://schemas.microsoft.com/office/drawing/2014/main" id="{02D87C6C-4F20-4F31-8D79-325142622D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7" name="AutoShape 3">
          <a:extLst>
            <a:ext uri="{FF2B5EF4-FFF2-40B4-BE49-F238E27FC236}">
              <a16:creationId xmlns:a16="http://schemas.microsoft.com/office/drawing/2014/main" id="{39100668-2976-42E7-9FCD-D356456F0C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8" name="AutoShape 3">
          <a:extLst>
            <a:ext uri="{FF2B5EF4-FFF2-40B4-BE49-F238E27FC236}">
              <a16:creationId xmlns:a16="http://schemas.microsoft.com/office/drawing/2014/main" id="{36F1CB94-6FAC-4238-9AAA-F0175B5A73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49" name="AutoShape 3">
          <a:extLst>
            <a:ext uri="{FF2B5EF4-FFF2-40B4-BE49-F238E27FC236}">
              <a16:creationId xmlns:a16="http://schemas.microsoft.com/office/drawing/2014/main" id="{66389B6A-8D2C-4416-B34D-3C304F5A0F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0" name="AutoShape 3">
          <a:extLst>
            <a:ext uri="{FF2B5EF4-FFF2-40B4-BE49-F238E27FC236}">
              <a16:creationId xmlns:a16="http://schemas.microsoft.com/office/drawing/2014/main" id="{D0C3AA7A-DAC7-454B-9F83-4B9D74DD0E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1" name="AutoShape 3">
          <a:extLst>
            <a:ext uri="{FF2B5EF4-FFF2-40B4-BE49-F238E27FC236}">
              <a16:creationId xmlns:a16="http://schemas.microsoft.com/office/drawing/2014/main" id="{BD04DC0C-691F-44F5-B7B9-49BBBFE421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2" name="AutoShape 3">
          <a:extLst>
            <a:ext uri="{FF2B5EF4-FFF2-40B4-BE49-F238E27FC236}">
              <a16:creationId xmlns:a16="http://schemas.microsoft.com/office/drawing/2014/main" id="{940CE96B-F231-44D1-B32B-683F8BDCFC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3" name="AutoShape 3">
          <a:extLst>
            <a:ext uri="{FF2B5EF4-FFF2-40B4-BE49-F238E27FC236}">
              <a16:creationId xmlns:a16="http://schemas.microsoft.com/office/drawing/2014/main" id="{9A5D72B6-F110-494C-BA97-3CB1E994CF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4" name="AutoShape 3">
          <a:extLst>
            <a:ext uri="{FF2B5EF4-FFF2-40B4-BE49-F238E27FC236}">
              <a16:creationId xmlns:a16="http://schemas.microsoft.com/office/drawing/2014/main" id="{EB68E0A9-398B-45A9-B034-E1CF7A7A32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5" name="AutoShape 3">
          <a:extLst>
            <a:ext uri="{FF2B5EF4-FFF2-40B4-BE49-F238E27FC236}">
              <a16:creationId xmlns:a16="http://schemas.microsoft.com/office/drawing/2014/main" id="{405A6DA5-BEFE-459B-8EE2-F97E4A107C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6" name="AutoShape 3">
          <a:extLst>
            <a:ext uri="{FF2B5EF4-FFF2-40B4-BE49-F238E27FC236}">
              <a16:creationId xmlns:a16="http://schemas.microsoft.com/office/drawing/2014/main" id="{04377C6B-A235-441D-914B-5647ED9EC5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7" name="AutoShape 3">
          <a:extLst>
            <a:ext uri="{FF2B5EF4-FFF2-40B4-BE49-F238E27FC236}">
              <a16:creationId xmlns:a16="http://schemas.microsoft.com/office/drawing/2014/main" id="{236FCB28-E48B-4EA8-8C4F-FF112DC3A6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8" name="AutoShape 3">
          <a:extLst>
            <a:ext uri="{FF2B5EF4-FFF2-40B4-BE49-F238E27FC236}">
              <a16:creationId xmlns:a16="http://schemas.microsoft.com/office/drawing/2014/main" id="{FF7E62DF-BD1E-4563-B177-293BDD32AF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59" name="AutoShape 3">
          <a:extLst>
            <a:ext uri="{FF2B5EF4-FFF2-40B4-BE49-F238E27FC236}">
              <a16:creationId xmlns:a16="http://schemas.microsoft.com/office/drawing/2014/main" id="{D96D4279-772F-42F1-A429-7ACEB65E81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0" name="AutoShape 3">
          <a:extLst>
            <a:ext uri="{FF2B5EF4-FFF2-40B4-BE49-F238E27FC236}">
              <a16:creationId xmlns:a16="http://schemas.microsoft.com/office/drawing/2014/main" id="{007F5FF3-9E14-45F4-A839-63451B2B24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1" name="AutoShape 3">
          <a:extLst>
            <a:ext uri="{FF2B5EF4-FFF2-40B4-BE49-F238E27FC236}">
              <a16:creationId xmlns:a16="http://schemas.microsoft.com/office/drawing/2014/main" id="{BFD39FA1-8EE3-4A4A-B430-FD5B5E29DE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2" name="AutoShape 3">
          <a:extLst>
            <a:ext uri="{FF2B5EF4-FFF2-40B4-BE49-F238E27FC236}">
              <a16:creationId xmlns:a16="http://schemas.microsoft.com/office/drawing/2014/main" id="{F6D7C49C-9BC5-42D2-B577-FA5AF2CBA9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3" name="AutoShape 3">
          <a:extLst>
            <a:ext uri="{FF2B5EF4-FFF2-40B4-BE49-F238E27FC236}">
              <a16:creationId xmlns:a16="http://schemas.microsoft.com/office/drawing/2014/main" id="{EDF8BD41-3F6D-4201-BA83-2CE154F5BF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4" name="AutoShape 3">
          <a:extLst>
            <a:ext uri="{FF2B5EF4-FFF2-40B4-BE49-F238E27FC236}">
              <a16:creationId xmlns:a16="http://schemas.microsoft.com/office/drawing/2014/main" id="{E3DBC477-CC84-42D1-AB19-0800B0AB96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5" name="AutoShape 3">
          <a:extLst>
            <a:ext uri="{FF2B5EF4-FFF2-40B4-BE49-F238E27FC236}">
              <a16:creationId xmlns:a16="http://schemas.microsoft.com/office/drawing/2014/main" id="{37BD903A-195B-4E61-BCD9-1D033274E3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6" name="AutoShape 3">
          <a:extLst>
            <a:ext uri="{FF2B5EF4-FFF2-40B4-BE49-F238E27FC236}">
              <a16:creationId xmlns:a16="http://schemas.microsoft.com/office/drawing/2014/main" id="{475D4D1C-6F65-454C-9DE1-6C94CF6C45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7" name="AutoShape 3">
          <a:extLst>
            <a:ext uri="{FF2B5EF4-FFF2-40B4-BE49-F238E27FC236}">
              <a16:creationId xmlns:a16="http://schemas.microsoft.com/office/drawing/2014/main" id="{220CEE0C-5E59-4785-9316-0802EF05D3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8" name="AutoShape 3">
          <a:extLst>
            <a:ext uri="{FF2B5EF4-FFF2-40B4-BE49-F238E27FC236}">
              <a16:creationId xmlns:a16="http://schemas.microsoft.com/office/drawing/2014/main" id="{714962A7-939D-4CCC-B4C6-D66A5B64CE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69" name="AutoShape 3">
          <a:extLst>
            <a:ext uri="{FF2B5EF4-FFF2-40B4-BE49-F238E27FC236}">
              <a16:creationId xmlns:a16="http://schemas.microsoft.com/office/drawing/2014/main" id="{92494AAA-C6C6-4CB9-A3D2-18A2C2794E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0" name="AutoShape 3">
          <a:extLst>
            <a:ext uri="{FF2B5EF4-FFF2-40B4-BE49-F238E27FC236}">
              <a16:creationId xmlns:a16="http://schemas.microsoft.com/office/drawing/2014/main" id="{14853289-40F2-4C5C-8122-E5FC9062E2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1" name="AutoShape 3">
          <a:extLst>
            <a:ext uri="{FF2B5EF4-FFF2-40B4-BE49-F238E27FC236}">
              <a16:creationId xmlns:a16="http://schemas.microsoft.com/office/drawing/2014/main" id="{D53BC176-1CCB-45BA-9C07-387DDF1541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2" name="AutoShape 3">
          <a:extLst>
            <a:ext uri="{FF2B5EF4-FFF2-40B4-BE49-F238E27FC236}">
              <a16:creationId xmlns:a16="http://schemas.microsoft.com/office/drawing/2014/main" id="{97448D09-6354-4558-902A-D15EA6EE02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3" name="AutoShape 3">
          <a:extLst>
            <a:ext uri="{FF2B5EF4-FFF2-40B4-BE49-F238E27FC236}">
              <a16:creationId xmlns:a16="http://schemas.microsoft.com/office/drawing/2014/main" id="{C0D4CB46-EA5D-4527-B719-47407C7967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4" name="AutoShape 3">
          <a:extLst>
            <a:ext uri="{FF2B5EF4-FFF2-40B4-BE49-F238E27FC236}">
              <a16:creationId xmlns:a16="http://schemas.microsoft.com/office/drawing/2014/main" id="{75852896-42B8-42AA-B299-62F3C2BC64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5" name="AutoShape 3">
          <a:extLst>
            <a:ext uri="{FF2B5EF4-FFF2-40B4-BE49-F238E27FC236}">
              <a16:creationId xmlns:a16="http://schemas.microsoft.com/office/drawing/2014/main" id="{ABFAE2F0-A735-4261-808C-02E51AA658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6" name="AutoShape 3">
          <a:extLst>
            <a:ext uri="{FF2B5EF4-FFF2-40B4-BE49-F238E27FC236}">
              <a16:creationId xmlns:a16="http://schemas.microsoft.com/office/drawing/2014/main" id="{FBD01DAF-C28B-4531-8103-9F1AC6AA3F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7" name="AutoShape 3">
          <a:extLst>
            <a:ext uri="{FF2B5EF4-FFF2-40B4-BE49-F238E27FC236}">
              <a16:creationId xmlns:a16="http://schemas.microsoft.com/office/drawing/2014/main" id="{691C88CD-3CC0-4EDE-9331-8FA5948DA1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8" name="AutoShape 3">
          <a:extLst>
            <a:ext uri="{FF2B5EF4-FFF2-40B4-BE49-F238E27FC236}">
              <a16:creationId xmlns:a16="http://schemas.microsoft.com/office/drawing/2014/main" id="{FC2DFC1D-F0F9-4834-801E-F352FB4FBA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79" name="AutoShape 3">
          <a:extLst>
            <a:ext uri="{FF2B5EF4-FFF2-40B4-BE49-F238E27FC236}">
              <a16:creationId xmlns:a16="http://schemas.microsoft.com/office/drawing/2014/main" id="{9227C413-4386-4235-8277-6427FDDE47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0" name="AutoShape 3">
          <a:extLst>
            <a:ext uri="{FF2B5EF4-FFF2-40B4-BE49-F238E27FC236}">
              <a16:creationId xmlns:a16="http://schemas.microsoft.com/office/drawing/2014/main" id="{D8E4B9E2-18F5-486F-85B6-1333ECEEBE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1" name="AutoShape 3">
          <a:extLst>
            <a:ext uri="{FF2B5EF4-FFF2-40B4-BE49-F238E27FC236}">
              <a16:creationId xmlns:a16="http://schemas.microsoft.com/office/drawing/2014/main" id="{2E475B2D-D967-421C-B416-DCF7DD625A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2" name="AutoShape 3">
          <a:extLst>
            <a:ext uri="{FF2B5EF4-FFF2-40B4-BE49-F238E27FC236}">
              <a16:creationId xmlns:a16="http://schemas.microsoft.com/office/drawing/2014/main" id="{7D92DE86-7849-47C4-AD4B-E57A662A7F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283" name="AutoShape 3">
          <a:extLst>
            <a:ext uri="{FF2B5EF4-FFF2-40B4-BE49-F238E27FC236}">
              <a16:creationId xmlns:a16="http://schemas.microsoft.com/office/drawing/2014/main" id="{81655C7E-9720-46DD-94A0-D5B6F5F70A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4" name="AutoShape 3">
          <a:extLst>
            <a:ext uri="{FF2B5EF4-FFF2-40B4-BE49-F238E27FC236}">
              <a16:creationId xmlns:a16="http://schemas.microsoft.com/office/drawing/2014/main" id="{A7DFA077-2B76-445E-9B02-46C4C159F1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5" name="AutoShape 3">
          <a:extLst>
            <a:ext uri="{FF2B5EF4-FFF2-40B4-BE49-F238E27FC236}">
              <a16:creationId xmlns:a16="http://schemas.microsoft.com/office/drawing/2014/main" id="{F5957094-782A-4E62-84AF-6D53A6AC0A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286" name="AutoShape 3">
          <a:extLst>
            <a:ext uri="{FF2B5EF4-FFF2-40B4-BE49-F238E27FC236}">
              <a16:creationId xmlns:a16="http://schemas.microsoft.com/office/drawing/2014/main" id="{854AFCC8-70C8-40D2-A5A3-9173B4E478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287" name="AutoShape 3">
          <a:extLst>
            <a:ext uri="{FF2B5EF4-FFF2-40B4-BE49-F238E27FC236}">
              <a16:creationId xmlns:a16="http://schemas.microsoft.com/office/drawing/2014/main" id="{329D1241-13D6-40AB-AB8A-D15F2B4675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8" name="AutoShape 3">
          <a:extLst>
            <a:ext uri="{FF2B5EF4-FFF2-40B4-BE49-F238E27FC236}">
              <a16:creationId xmlns:a16="http://schemas.microsoft.com/office/drawing/2014/main" id="{EB1A5E19-4FCD-4D4D-B3F3-4F4C15C37F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89" name="AutoShape 3">
          <a:extLst>
            <a:ext uri="{FF2B5EF4-FFF2-40B4-BE49-F238E27FC236}">
              <a16:creationId xmlns:a16="http://schemas.microsoft.com/office/drawing/2014/main" id="{DEA9065B-506D-46BF-A41C-E0B0E69679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0" name="AutoShape 3">
          <a:extLst>
            <a:ext uri="{FF2B5EF4-FFF2-40B4-BE49-F238E27FC236}">
              <a16:creationId xmlns:a16="http://schemas.microsoft.com/office/drawing/2014/main" id="{0B936738-1C63-459B-80A8-AFEF0FD2A6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1" name="AutoShape 3">
          <a:extLst>
            <a:ext uri="{FF2B5EF4-FFF2-40B4-BE49-F238E27FC236}">
              <a16:creationId xmlns:a16="http://schemas.microsoft.com/office/drawing/2014/main" id="{0A465663-6C6C-4449-884B-890FB7A30B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2" name="AutoShape 3">
          <a:extLst>
            <a:ext uri="{FF2B5EF4-FFF2-40B4-BE49-F238E27FC236}">
              <a16:creationId xmlns:a16="http://schemas.microsoft.com/office/drawing/2014/main" id="{368B9D29-840D-4B8A-8989-FD26D1FDEE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3" name="AutoShape 3">
          <a:extLst>
            <a:ext uri="{FF2B5EF4-FFF2-40B4-BE49-F238E27FC236}">
              <a16:creationId xmlns:a16="http://schemas.microsoft.com/office/drawing/2014/main" id="{6D37C4B9-A5BC-4EC9-B6E7-5FB6D2A854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4" name="AutoShape 3">
          <a:extLst>
            <a:ext uri="{FF2B5EF4-FFF2-40B4-BE49-F238E27FC236}">
              <a16:creationId xmlns:a16="http://schemas.microsoft.com/office/drawing/2014/main" id="{C0DD011C-5CD7-4D61-B04D-623A792C31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5" name="AutoShape 3">
          <a:extLst>
            <a:ext uri="{FF2B5EF4-FFF2-40B4-BE49-F238E27FC236}">
              <a16:creationId xmlns:a16="http://schemas.microsoft.com/office/drawing/2014/main" id="{0B67B8EF-D0EC-489B-A02E-B02E5E27E6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6" name="AutoShape 3">
          <a:extLst>
            <a:ext uri="{FF2B5EF4-FFF2-40B4-BE49-F238E27FC236}">
              <a16:creationId xmlns:a16="http://schemas.microsoft.com/office/drawing/2014/main" id="{E32838ED-9461-4B7B-8F43-534553E4CC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7" name="AutoShape 3">
          <a:extLst>
            <a:ext uri="{FF2B5EF4-FFF2-40B4-BE49-F238E27FC236}">
              <a16:creationId xmlns:a16="http://schemas.microsoft.com/office/drawing/2014/main" id="{735275C3-5A80-4C8C-BA1F-EEC30E1F90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8" name="AutoShape 3">
          <a:extLst>
            <a:ext uri="{FF2B5EF4-FFF2-40B4-BE49-F238E27FC236}">
              <a16:creationId xmlns:a16="http://schemas.microsoft.com/office/drawing/2014/main" id="{936D80A8-3CBF-4E90-827A-6A2CA98972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299" name="AutoShape 3">
          <a:extLst>
            <a:ext uri="{FF2B5EF4-FFF2-40B4-BE49-F238E27FC236}">
              <a16:creationId xmlns:a16="http://schemas.microsoft.com/office/drawing/2014/main" id="{8DB3D593-0DFA-4BA0-A6C3-77480F7157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300" name="AutoShape 3">
          <a:extLst>
            <a:ext uri="{FF2B5EF4-FFF2-40B4-BE49-F238E27FC236}">
              <a16:creationId xmlns:a16="http://schemas.microsoft.com/office/drawing/2014/main" id="{16F7B1D4-7F30-4579-B91B-944345FACB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301" name="AutoShape 3">
          <a:extLst>
            <a:ext uri="{FF2B5EF4-FFF2-40B4-BE49-F238E27FC236}">
              <a16:creationId xmlns:a16="http://schemas.microsoft.com/office/drawing/2014/main" id="{5F0DB409-D49B-48B9-A72E-602F7BB07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302" name="AutoShape 3">
          <a:extLst>
            <a:ext uri="{FF2B5EF4-FFF2-40B4-BE49-F238E27FC236}">
              <a16:creationId xmlns:a16="http://schemas.microsoft.com/office/drawing/2014/main" id="{5A29A149-01DD-4511-A49F-9DAFB9BF24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303" name="AutoShape 3">
          <a:extLst>
            <a:ext uri="{FF2B5EF4-FFF2-40B4-BE49-F238E27FC236}">
              <a16:creationId xmlns:a16="http://schemas.microsoft.com/office/drawing/2014/main" id="{BF62E39B-0812-4B29-9A58-E1E3729EDD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223</xdr:row>
      <xdr:rowOff>0</xdr:rowOff>
    </xdr:from>
    <xdr:ext cx="304800" cy="304800"/>
    <xdr:sp macro="" textlink="">
      <xdr:nvSpPr>
        <xdr:cNvPr id="1304" name="AutoShape 3">
          <a:extLst>
            <a:ext uri="{FF2B5EF4-FFF2-40B4-BE49-F238E27FC236}">
              <a16:creationId xmlns:a16="http://schemas.microsoft.com/office/drawing/2014/main" id="{B669CA1B-8DCF-4546-9B74-32BD6519DC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05" name="AutoShape 3">
          <a:extLst>
            <a:ext uri="{FF2B5EF4-FFF2-40B4-BE49-F238E27FC236}">
              <a16:creationId xmlns:a16="http://schemas.microsoft.com/office/drawing/2014/main" id="{A27AB1DE-6CFA-4679-A5F5-1259420D06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06" name="AutoShape 3">
          <a:extLst>
            <a:ext uri="{FF2B5EF4-FFF2-40B4-BE49-F238E27FC236}">
              <a16:creationId xmlns:a16="http://schemas.microsoft.com/office/drawing/2014/main" id="{36636D7B-9597-4529-85D3-EB50017EB3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07" name="AutoShape 3">
          <a:extLst>
            <a:ext uri="{FF2B5EF4-FFF2-40B4-BE49-F238E27FC236}">
              <a16:creationId xmlns:a16="http://schemas.microsoft.com/office/drawing/2014/main" id="{2F49311D-C0BB-48A1-8C9F-6860F759F7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08" name="AutoShape 3">
          <a:extLst>
            <a:ext uri="{FF2B5EF4-FFF2-40B4-BE49-F238E27FC236}">
              <a16:creationId xmlns:a16="http://schemas.microsoft.com/office/drawing/2014/main" id="{B86E955B-1CB0-4A48-BFF9-5F12799CCE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09" name="AutoShape 3">
          <a:extLst>
            <a:ext uri="{FF2B5EF4-FFF2-40B4-BE49-F238E27FC236}">
              <a16:creationId xmlns:a16="http://schemas.microsoft.com/office/drawing/2014/main" id="{D98B637F-58EE-43B3-BA22-A8EE8BE5BF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0" name="AutoShape 3">
          <a:extLst>
            <a:ext uri="{FF2B5EF4-FFF2-40B4-BE49-F238E27FC236}">
              <a16:creationId xmlns:a16="http://schemas.microsoft.com/office/drawing/2014/main" id="{7C158339-C868-4ECD-A537-A174B0F41C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1" name="AutoShape 3">
          <a:extLst>
            <a:ext uri="{FF2B5EF4-FFF2-40B4-BE49-F238E27FC236}">
              <a16:creationId xmlns:a16="http://schemas.microsoft.com/office/drawing/2014/main" id="{3490CDAA-4014-41B2-88C2-A28D54C80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2" name="AutoShape 3">
          <a:extLst>
            <a:ext uri="{FF2B5EF4-FFF2-40B4-BE49-F238E27FC236}">
              <a16:creationId xmlns:a16="http://schemas.microsoft.com/office/drawing/2014/main" id="{89CEC3C5-B367-4ADF-AB46-188D0BA2DE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3" name="AutoShape 3">
          <a:extLst>
            <a:ext uri="{FF2B5EF4-FFF2-40B4-BE49-F238E27FC236}">
              <a16:creationId xmlns:a16="http://schemas.microsoft.com/office/drawing/2014/main" id="{66DAFCF4-6AD9-447A-BA47-51D830ECBA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4" name="AutoShape 3">
          <a:extLst>
            <a:ext uri="{FF2B5EF4-FFF2-40B4-BE49-F238E27FC236}">
              <a16:creationId xmlns:a16="http://schemas.microsoft.com/office/drawing/2014/main" id="{E70508CB-4432-47BC-B51A-1EFE6EEBDB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5" name="AutoShape 3">
          <a:extLst>
            <a:ext uri="{FF2B5EF4-FFF2-40B4-BE49-F238E27FC236}">
              <a16:creationId xmlns:a16="http://schemas.microsoft.com/office/drawing/2014/main" id="{343D246F-8D92-42F8-B44F-F4D4AE1E65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6" name="AutoShape 3">
          <a:extLst>
            <a:ext uri="{FF2B5EF4-FFF2-40B4-BE49-F238E27FC236}">
              <a16:creationId xmlns:a16="http://schemas.microsoft.com/office/drawing/2014/main" id="{3A5B5FDB-1604-4D85-87CE-E12E911A19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7" name="AutoShape 3">
          <a:extLst>
            <a:ext uri="{FF2B5EF4-FFF2-40B4-BE49-F238E27FC236}">
              <a16:creationId xmlns:a16="http://schemas.microsoft.com/office/drawing/2014/main" id="{F9CDED23-3413-4F50-B202-A6A019E9F2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8" name="AutoShape 3">
          <a:extLst>
            <a:ext uri="{FF2B5EF4-FFF2-40B4-BE49-F238E27FC236}">
              <a16:creationId xmlns:a16="http://schemas.microsoft.com/office/drawing/2014/main" id="{0E1CC581-B4BF-4FD2-8A92-0597AD1411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19" name="AutoShape 3">
          <a:extLst>
            <a:ext uri="{FF2B5EF4-FFF2-40B4-BE49-F238E27FC236}">
              <a16:creationId xmlns:a16="http://schemas.microsoft.com/office/drawing/2014/main" id="{809B2806-009E-4186-A4F3-60D130AD68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0" name="AutoShape 3">
          <a:extLst>
            <a:ext uri="{FF2B5EF4-FFF2-40B4-BE49-F238E27FC236}">
              <a16:creationId xmlns:a16="http://schemas.microsoft.com/office/drawing/2014/main" id="{8ADFFCA2-CCC2-4FCA-A2EC-DD5F576956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1" name="AutoShape 3">
          <a:extLst>
            <a:ext uri="{FF2B5EF4-FFF2-40B4-BE49-F238E27FC236}">
              <a16:creationId xmlns:a16="http://schemas.microsoft.com/office/drawing/2014/main" id="{6FDC2CC4-AFDD-4C56-B810-F79D9FB89F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2" name="AutoShape 3">
          <a:extLst>
            <a:ext uri="{FF2B5EF4-FFF2-40B4-BE49-F238E27FC236}">
              <a16:creationId xmlns:a16="http://schemas.microsoft.com/office/drawing/2014/main" id="{6C1CD66F-1272-4FB6-AE5D-21B1DA531B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3" name="AutoShape 3">
          <a:extLst>
            <a:ext uri="{FF2B5EF4-FFF2-40B4-BE49-F238E27FC236}">
              <a16:creationId xmlns:a16="http://schemas.microsoft.com/office/drawing/2014/main" id="{7B7445C4-1DAD-48A3-946F-3AA187D67F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4" name="AutoShape 3">
          <a:extLst>
            <a:ext uri="{FF2B5EF4-FFF2-40B4-BE49-F238E27FC236}">
              <a16:creationId xmlns:a16="http://schemas.microsoft.com/office/drawing/2014/main" id="{D6DA1DFB-9DDF-466C-BF3D-BB2A7F82A1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5" name="AutoShape 3">
          <a:extLst>
            <a:ext uri="{FF2B5EF4-FFF2-40B4-BE49-F238E27FC236}">
              <a16:creationId xmlns:a16="http://schemas.microsoft.com/office/drawing/2014/main" id="{88134252-73E5-4AB3-BEDD-508382CF8A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6" name="AutoShape 3">
          <a:extLst>
            <a:ext uri="{FF2B5EF4-FFF2-40B4-BE49-F238E27FC236}">
              <a16:creationId xmlns:a16="http://schemas.microsoft.com/office/drawing/2014/main" id="{9C892C02-1891-423B-A808-21C2B6F2D9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7" name="AutoShape 3">
          <a:extLst>
            <a:ext uri="{FF2B5EF4-FFF2-40B4-BE49-F238E27FC236}">
              <a16:creationId xmlns:a16="http://schemas.microsoft.com/office/drawing/2014/main" id="{BCC21C75-72DA-4B32-B1DD-5BC6B47F8A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8" name="AutoShape 3">
          <a:extLst>
            <a:ext uri="{FF2B5EF4-FFF2-40B4-BE49-F238E27FC236}">
              <a16:creationId xmlns:a16="http://schemas.microsoft.com/office/drawing/2014/main" id="{8BE3BE3C-8F38-43D5-ADD8-2BE35E4CBC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29" name="AutoShape 3">
          <a:extLst>
            <a:ext uri="{FF2B5EF4-FFF2-40B4-BE49-F238E27FC236}">
              <a16:creationId xmlns:a16="http://schemas.microsoft.com/office/drawing/2014/main" id="{49067DD3-FB69-461E-B2EF-7D9D6FC7AD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0" name="AutoShape 3">
          <a:extLst>
            <a:ext uri="{FF2B5EF4-FFF2-40B4-BE49-F238E27FC236}">
              <a16:creationId xmlns:a16="http://schemas.microsoft.com/office/drawing/2014/main" id="{A072DB0A-B9E8-43E4-BD03-BDD2F0A77C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1" name="AutoShape 3">
          <a:extLst>
            <a:ext uri="{FF2B5EF4-FFF2-40B4-BE49-F238E27FC236}">
              <a16:creationId xmlns:a16="http://schemas.microsoft.com/office/drawing/2014/main" id="{ADF62BFB-FD2B-4746-A12D-00DAB87029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2" name="AutoShape 3">
          <a:extLst>
            <a:ext uri="{FF2B5EF4-FFF2-40B4-BE49-F238E27FC236}">
              <a16:creationId xmlns:a16="http://schemas.microsoft.com/office/drawing/2014/main" id="{2B4D3B93-7E24-462C-B12C-5085192CA8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3" name="AutoShape 3">
          <a:extLst>
            <a:ext uri="{FF2B5EF4-FFF2-40B4-BE49-F238E27FC236}">
              <a16:creationId xmlns:a16="http://schemas.microsoft.com/office/drawing/2014/main" id="{F6AB0049-8D96-45CC-A4CA-3B437D3591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4" name="AutoShape 3">
          <a:extLst>
            <a:ext uri="{FF2B5EF4-FFF2-40B4-BE49-F238E27FC236}">
              <a16:creationId xmlns:a16="http://schemas.microsoft.com/office/drawing/2014/main" id="{EF70FC69-2118-4E1B-9785-187A68132E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5" name="AutoShape 3">
          <a:extLst>
            <a:ext uri="{FF2B5EF4-FFF2-40B4-BE49-F238E27FC236}">
              <a16:creationId xmlns:a16="http://schemas.microsoft.com/office/drawing/2014/main" id="{CE344E16-2E22-448B-9FCB-5488238172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6" name="AutoShape 3">
          <a:extLst>
            <a:ext uri="{FF2B5EF4-FFF2-40B4-BE49-F238E27FC236}">
              <a16:creationId xmlns:a16="http://schemas.microsoft.com/office/drawing/2014/main" id="{AF784936-5FC8-41A5-A5A6-FD24A1E814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7" name="AutoShape 3">
          <a:extLst>
            <a:ext uri="{FF2B5EF4-FFF2-40B4-BE49-F238E27FC236}">
              <a16:creationId xmlns:a16="http://schemas.microsoft.com/office/drawing/2014/main" id="{BD496424-C8C4-49F2-9B78-11904F5588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8" name="AutoShape 3">
          <a:extLst>
            <a:ext uri="{FF2B5EF4-FFF2-40B4-BE49-F238E27FC236}">
              <a16:creationId xmlns:a16="http://schemas.microsoft.com/office/drawing/2014/main" id="{03B7976F-16F0-4006-A65B-63E7FFEF92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39" name="AutoShape 3">
          <a:extLst>
            <a:ext uri="{FF2B5EF4-FFF2-40B4-BE49-F238E27FC236}">
              <a16:creationId xmlns:a16="http://schemas.microsoft.com/office/drawing/2014/main" id="{90D6D563-4C60-41AD-BF3D-1E9E55AA28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0" name="AutoShape 3">
          <a:extLst>
            <a:ext uri="{FF2B5EF4-FFF2-40B4-BE49-F238E27FC236}">
              <a16:creationId xmlns:a16="http://schemas.microsoft.com/office/drawing/2014/main" id="{84F73998-57C5-4410-96B1-229F664BDD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1" name="AutoShape 3">
          <a:extLst>
            <a:ext uri="{FF2B5EF4-FFF2-40B4-BE49-F238E27FC236}">
              <a16:creationId xmlns:a16="http://schemas.microsoft.com/office/drawing/2014/main" id="{EFF63BDE-8B71-4A88-848E-74DB28CE5B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2" name="AutoShape 3">
          <a:extLst>
            <a:ext uri="{FF2B5EF4-FFF2-40B4-BE49-F238E27FC236}">
              <a16:creationId xmlns:a16="http://schemas.microsoft.com/office/drawing/2014/main" id="{BE8FDE86-0BB7-46FD-B67D-A2C94D113F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3" name="AutoShape 3">
          <a:extLst>
            <a:ext uri="{FF2B5EF4-FFF2-40B4-BE49-F238E27FC236}">
              <a16:creationId xmlns:a16="http://schemas.microsoft.com/office/drawing/2014/main" id="{A6B5410C-7AE0-4748-89EF-5380715E9F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4" name="AutoShape 3">
          <a:extLst>
            <a:ext uri="{FF2B5EF4-FFF2-40B4-BE49-F238E27FC236}">
              <a16:creationId xmlns:a16="http://schemas.microsoft.com/office/drawing/2014/main" id="{CD0C0388-C014-4F1F-91D5-EF8EEB1148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45" name="AutoShape 3">
          <a:extLst>
            <a:ext uri="{FF2B5EF4-FFF2-40B4-BE49-F238E27FC236}">
              <a16:creationId xmlns:a16="http://schemas.microsoft.com/office/drawing/2014/main" id="{4205D8B1-7965-44F3-A6FE-A3663E7B7C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6" name="AutoShape 3">
          <a:extLst>
            <a:ext uri="{FF2B5EF4-FFF2-40B4-BE49-F238E27FC236}">
              <a16:creationId xmlns:a16="http://schemas.microsoft.com/office/drawing/2014/main" id="{D370EF82-0125-4853-956A-9AB0CCA92A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47" name="AutoShape 3">
          <a:extLst>
            <a:ext uri="{FF2B5EF4-FFF2-40B4-BE49-F238E27FC236}">
              <a16:creationId xmlns:a16="http://schemas.microsoft.com/office/drawing/2014/main" id="{663888B4-BCEF-4D03-A0A9-E56DFCBC17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48" name="AutoShape 3">
          <a:extLst>
            <a:ext uri="{FF2B5EF4-FFF2-40B4-BE49-F238E27FC236}">
              <a16:creationId xmlns:a16="http://schemas.microsoft.com/office/drawing/2014/main" id="{C4A9AFFE-81EC-4D9D-B48C-7F3C45D4DF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49" name="AutoShape 3">
          <a:extLst>
            <a:ext uri="{FF2B5EF4-FFF2-40B4-BE49-F238E27FC236}">
              <a16:creationId xmlns:a16="http://schemas.microsoft.com/office/drawing/2014/main" id="{90E10926-2615-43A5-A69F-E99CCADE83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0" name="AutoShape 3">
          <a:extLst>
            <a:ext uri="{FF2B5EF4-FFF2-40B4-BE49-F238E27FC236}">
              <a16:creationId xmlns:a16="http://schemas.microsoft.com/office/drawing/2014/main" id="{3CED74EF-AC42-40FA-80F3-ABE6A409E5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1" name="AutoShape 3">
          <a:extLst>
            <a:ext uri="{FF2B5EF4-FFF2-40B4-BE49-F238E27FC236}">
              <a16:creationId xmlns:a16="http://schemas.microsoft.com/office/drawing/2014/main" id="{44C40276-C487-4A53-8D6E-C71EF0CA9C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2" name="AutoShape 3">
          <a:extLst>
            <a:ext uri="{FF2B5EF4-FFF2-40B4-BE49-F238E27FC236}">
              <a16:creationId xmlns:a16="http://schemas.microsoft.com/office/drawing/2014/main" id="{4E7D00FB-446E-4395-853E-DD74D0352A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3" name="AutoShape 3">
          <a:extLst>
            <a:ext uri="{FF2B5EF4-FFF2-40B4-BE49-F238E27FC236}">
              <a16:creationId xmlns:a16="http://schemas.microsoft.com/office/drawing/2014/main" id="{4496C00D-A80B-4021-896E-610AA77F39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4" name="AutoShape 3">
          <a:extLst>
            <a:ext uri="{FF2B5EF4-FFF2-40B4-BE49-F238E27FC236}">
              <a16:creationId xmlns:a16="http://schemas.microsoft.com/office/drawing/2014/main" id="{490CAD15-4AE3-48DB-961F-7153BC75FB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5" name="AutoShape 3">
          <a:extLst>
            <a:ext uri="{FF2B5EF4-FFF2-40B4-BE49-F238E27FC236}">
              <a16:creationId xmlns:a16="http://schemas.microsoft.com/office/drawing/2014/main" id="{0752778E-5FAF-4420-AFBF-24587A673E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6" name="AutoShape 3">
          <a:extLst>
            <a:ext uri="{FF2B5EF4-FFF2-40B4-BE49-F238E27FC236}">
              <a16:creationId xmlns:a16="http://schemas.microsoft.com/office/drawing/2014/main" id="{CFF8BB27-C46C-4AD6-8E44-89B086C886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7" name="AutoShape 3">
          <a:extLst>
            <a:ext uri="{FF2B5EF4-FFF2-40B4-BE49-F238E27FC236}">
              <a16:creationId xmlns:a16="http://schemas.microsoft.com/office/drawing/2014/main" id="{82474F03-0DEF-4EBC-AF52-405DF5056E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8" name="AutoShape 3">
          <a:extLst>
            <a:ext uri="{FF2B5EF4-FFF2-40B4-BE49-F238E27FC236}">
              <a16:creationId xmlns:a16="http://schemas.microsoft.com/office/drawing/2014/main" id="{E8E2041F-87D3-4D68-A3BB-6FE980BC48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59" name="AutoShape 3">
          <a:extLst>
            <a:ext uri="{FF2B5EF4-FFF2-40B4-BE49-F238E27FC236}">
              <a16:creationId xmlns:a16="http://schemas.microsoft.com/office/drawing/2014/main" id="{A9A10FD2-0541-493D-88E0-447FB26338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0" name="AutoShape 3">
          <a:extLst>
            <a:ext uri="{FF2B5EF4-FFF2-40B4-BE49-F238E27FC236}">
              <a16:creationId xmlns:a16="http://schemas.microsoft.com/office/drawing/2014/main" id="{0CB6363C-14E9-464D-AB4A-BEC9A7AE30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1" name="AutoShape 3">
          <a:extLst>
            <a:ext uri="{FF2B5EF4-FFF2-40B4-BE49-F238E27FC236}">
              <a16:creationId xmlns:a16="http://schemas.microsoft.com/office/drawing/2014/main" id="{F7AF41C3-7F24-4C56-8CED-64E51C5E64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2" name="AutoShape 3">
          <a:extLst>
            <a:ext uri="{FF2B5EF4-FFF2-40B4-BE49-F238E27FC236}">
              <a16:creationId xmlns:a16="http://schemas.microsoft.com/office/drawing/2014/main" id="{8C8D9EA2-F40D-4A67-8F6B-2A5EB034F5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3" name="AutoShape 3">
          <a:extLst>
            <a:ext uri="{FF2B5EF4-FFF2-40B4-BE49-F238E27FC236}">
              <a16:creationId xmlns:a16="http://schemas.microsoft.com/office/drawing/2014/main" id="{F90E3F8E-A081-45A3-9906-6AAF7A5FDB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4" name="AutoShape 3">
          <a:extLst>
            <a:ext uri="{FF2B5EF4-FFF2-40B4-BE49-F238E27FC236}">
              <a16:creationId xmlns:a16="http://schemas.microsoft.com/office/drawing/2014/main" id="{3F6EDDA9-9AE9-4C61-9929-841B77CD15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5" name="AutoShape 3">
          <a:extLst>
            <a:ext uri="{FF2B5EF4-FFF2-40B4-BE49-F238E27FC236}">
              <a16:creationId xmlns:a16="http://schemas.microsoft.com/office/drawing/2014/main" id="{3343E061-AE4A-48F9-B494-327D7C1BC8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224</xdr:row>
      <xdr:rowOff>0</xdr:rowOff>
    </xdr:from>
    <xdr:ext cx="304800" cy="304800"/>
    <xdr:sp macro="" textlink="">
      <xdr:nvSpPr>
        <xdr:cNvPr id="1366" name="AutoShape 3">
          <a:extLst>
            <a:ext uri="{FF2B5EF4-FFF2-40B4-BE49-F238E27FC236}">
              <a16:creationId xmlns:a16="http://schemas.microsoft.com/office/drawing/2014/main" id="{D7BAE241-BAF4-4F4F-AE23-B6A3F2F9C4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67" name="AutoShape 3">
          <a:extLst>
            <a:ext uri="{FF2B5EF4-FFF2-40B4-BE49-F238E27FC236}">
              <a16:creationId xmlns:a16="http://schemas.microsoft.com/office/drawing/2014/main" id="{F768B3B5-C367-4ED6-98D0-EFF1E7C58A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68" name="AutoShape 3">
          <a:extLst>
            <a:ext uri="{FF2B5EF4-FFF2-40B4-BE49-F238E27FC236}">
              <a16:creationId xmlns:a16="http://schemas.microsoft.com/office/drawing/2014/main" id="{D75D96E0-C8E2-4415-B6F2-51430BA6DD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69" name="AutoShape 3">
          <a:extLst>
            <a:ext uri="{FF2B5EF4-FFF2-40B4-BE49-F238E27FC236}">
              <a16:creationId xmlns:a16="http://schemas.microsoft.com/office/drawing/2014/main" id="{C747C923-DC3E-440A-8F69-1AA02B30F2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0" name="AutoShape 3">
          <a:extLst>
            <a:ext uri="{FF2B5EF4-FFF2-40B4-BE49-F238E27FC236}">
              <a16:creationId xmlns:a16="http://schemas.microsoft.com/office/drawing/2014/main" id="{91481873-E6B8-42FF-AEAC-378FDEDA2A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1" name="AutoShape 3">
          <a:extLst>
            <a:ext uri="{FF2B5EF4-FFF2-40B4-BE49-F238E27FC236}">
              <a16:creationId xmlns:a16="http://schemas.microsoft.com/office/drawing/2014/main" id="{339E15F1-F4A6-461F-949D-12A60A02FF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2" name="AutoShape 3">
          <a:extLst>
            <a:ext uri="{FF2B5EF4-FFF2-40B4-BE49-F238E27FC236}">
              <a16:creationId xmlns:a16="http://schemas.microsoft.com/office/drawing/2014/main" id="{D895E9C2-F2CF-4A14-9923-9391D5F4F1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3" name="AutoShape 3">
          <a:extLst>
            <a:ext uri="{FF2B5EF4-FFF2-40B4-BE49-F238E27FC236}">
              <a16:creationId xmlns:a16="http://schemas.microsoft.com/office/drawing/2014/main" id="{AED1AF6E-1114-4480-AE1E-4A8B411F71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4" name="AutoShape 3">
          <a:extLst>
            <a:ext uri="{FF2B5EF4-FFF2-40B4-BE49-F238E27FC236}">
              <a16:creationId xmlns:a16="http://schemas.microsoft.com/office/drawing/2014/main" id="{985DE5EF-D984-4AF6-B5B4-4C78C67F43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5" name="AutoShape 3">
          <a:extLst>
            <a:ext uri="{FF2B5EF4-FFF2-40B4-BE49-F238E27FC236}">
              <a16:creationId xmlns:a16="http://schemas.microsoft.com/office/drawing/2014/main" id="{6E73CBC8-D8F6-45C5-8158-683C7019DB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6" name="AutoShape 3">
          <a:extLst>
            <a:ext uri="{FF2B5EF4-FFF2-40B4-BE49-F238E27FC236}">
              <a16:creationId xmlns:a16="http://schemas.microsoft.com/office/drawing/2014/main" id="{F628D683-D58F-48E8-A309-8248A5883B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7" name="AutoShape 3">
          <a:extLst>
            <a:ext uri="{FF2B5EF4-FFF2-40B4-BE49-F238E27FC236}">
              <a16:creationId xmlns:a16="http://schemas.microsoft.com/office/drawing/2014/main" id="{848385AC-4F85-4C93-BC19-5D73971611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8" name="AutoShape 3">
          <a:extLst>
            <a:ext uri="{FF2B5EF4-FFF2-40B4-BE49-F238E27FC236}">
              <a16:creationId xmlns:a16="http://schemas.microsoft.com/office/drawing/2014/main" id="{EF51F765-7908-491D-A81D-BDE5DE7C8B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79" name="AutoShape 3">
          <a:extLst>
            <a:ext uri="{FF2B5EF4-FFF2-40B4-BE49-F238E27FC236}">
              <a16:creationId xmlns:a16="http://schemas.microsoft.com/office/drawing/2014/main" id="{0587D8DD-EFE1-4572-A85D-20ACDCD1B4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0" name="AutoShape 3">
          <a:extLst>
            <a:ext uri="{FF2B5EF4-FFF2-40B4-BE49-F238E27FC236}">
              <a16:creationId xmlns:a16="http://schemas.microsoft.com/office/drawing/2014/main" id="{529D7D08-0268-417A-8656-B2CF90CE34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1" name="AutoShape 3">
          <a:extLst>
            <a:ext uri="{FF2B5EF4-FFF2-40B4-BE49-F238E27FC236}">
              <a16:creationId xmlns:a16="http://schemas.microsoft.com/office/drawing/2014/main" id="{DB3BF845-D317-4A1B-9419-5442A5B70C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2" name="AutoShape 3">
          <a:extLst>
            <a:ext uri="{FF2B5EF4-FFF2-40B4-BE49-F238E27FC236}">
              <a16:creationId xmlns:a16="http://schemas.microsoft.com/office/drawing/2014/main" id="{D64838AF-B0C5-4EFA-A411-6B04F1BEE2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3" name="AutoShape 3">
          <a:extLst>
            <a:ext uri="{FF2B5EF4-FFF2-40B4-BE49-F238E27FC236}">
              <a16:creationId xmlns:a16="http://schemas.microsoft.com/office/drawing/2014/main" id="{0E573E3F-AFC6-4661-A4C8-B958A7BB72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4" name="AutoShape 3">
          <a:extLst>
            <a:ext uri="{FF2B5EF4-FFF2-40B4-BE49-F238E27FC236}">
              <a16:creationId xmlns:a16="http://schemas.microsoft.com/office/drawing/2014/main" id="{B20954CC-8CA9-420C-A575-1543C6990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5" name="AutoShape 3">
          <a:extLst>
            <a:ext uri="{FF2B5EF4-FFF2-40B4-BE49-F238E27FC236}">
              <a16:creationId xmlns:a16="http://schemas.microsoft.com/office/drawing/2014/main" id="{14F4F15D-216E-4E0F-ACD4-45FF0FB688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6" name="AutoShape 3">
          <a:extLst>
            <a:ext uri="{FF2B5EF4-FFF2-40B4-BE49-F238E27FC236}">
              <a16:creationId xmlns:a16="http://schemas.microsoft.com/office/drawing/2014/main" id="{35013034-D38C-41E4-8D5C-541555C84B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7" name="AutoShape 3">
          <a:extLst>
            <a:ext uri="{FF2B5EF4-FFF2-40B4-BE49-F238E27FC236}">
              <a16:creationId xmlns:a16="http://schemas.microsoft.com/office/drawing/2014/main" id="{F907FE39-456C-4D84-BD9C-FE70FDC6D6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8" name="AutoShape 3">
          <a:extLst>
            <a:ext uri="{FF2B5EF4-FFF2-40B4-BE49-F238E27FC236}">
              <a16:creationId xmlns:a16="http://schemas.microsoft.com/office/drawing/2014/main" id="{3962863A-029F-4E1F-A4F4-E9AE0B15E6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89" name="AutoShape 3">
          <a:extLst>
            <a:ext uri="{FF2B5EF4-FFF2-40B4-BE49-F238E27FC236}">
              <a16:creationId xmlns:a16="http://schemas.microsoft.com/office/drawing/2014/main" id="{CF16BDAD-B6D5-4FF0-9211-8F92B21C09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0" name="AutoShape 3">
          <a:extLst>
            <a:ext uri="{FF2B5EF4-FFF2-40B4-BE49-F238E27FC236}">
              <a16:creationId xmlns:a16="http://schemas.microsoft.com/office/drawing/2014/main" id="{5ED53688-3109-47F0-AC3D-B0E9C31287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1" name="AutoShape 3">
          <a:extLst>
            <a:ext uri="{FF2B5EF4-FFF2-40B4-BE49-F238E27FC236}">
              <a16:creationId xmlns:a16="http://schemas.microsoft.com/office/drawing/2014/main" id="{C86E94DD-0C98-4510-BF8C-EDF1923508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2" name="AutoShape 3">
          <a:extLst>
            <a:ext uri="{FF2B5EF4-FFF2-40B4-BE49-F238E27FC236}">
              <a16:creationId xmlns:a16="http://schemas.microsoft.com/office/drawing/2014/main" id="{47EA0132-4D00-4781-9AD5-020DF5FCF1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3" name="AutoShape 3">
          <a:extLst>
            <a:ext uri="{FF2B5EF4-FFF2-40B4-BE49-F238E27FC236}">
              <a16:creationId xmlns:a16="http://schemas.microsoft.com/office/drawing/2014/main" id="{8ABC281C-0CCC-40B2-B2EC-FCFE6D2CDA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4" name="AutoShape 3">
          <a:extLst>
            <a:ext uri="{FF2B5EF4-FFF2-40B4-BE49-F238E27FC236}">
              <a16:creationId xmlns:a16="http://schemas.microsoft.com/office/drawing/2014/main" id="{DF8DE460-7FF0-4774-8353-E7C04AC168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5" name="AutoShape 3">
          <a:extLst>
            <a:ext uri="{FF2B5EF4-FFF2-40B4-BE49-F238E27FC236}">
              <a16:creationId xmlns:a16="http://schemas.microsoft.com/office/drawing/2014/main" id="{C4DFABBA-A8F1-40BE-9308-043C6B7D70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6" name="AutoShape 3">
          <a:extLst>
            <a:ext uri="{FF2B5EF4-FFF2-40B4-BE49-F238E27FC236}">
              <a16:creationId xmlns:a16="http://schemas.microsoft.com/office/drawing/2014/main" id="{8DB1C5B7-62FA-4F93-BC25-C770A27683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7" name="AutoShape 3">
          <a:extLst>
            <a:ext uri="{FF2B5EF4-FFF2-40B4-BE49-F238E27FC236}">
              <a16:creationId xmlns:a16="http://schemas.microsoft.com/office/drawing/2014/main" id="{F5F3F210-4B29-4306-9AF3-1419145053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8" name="AutoShape 3">
          <a:extLst>
            <a:ext uri="{FF2B5EF4-FFF2-40B4-BE49-F238E27FC236}">
              <a16:creationId xmlns:a16="http://schemas.microsoft.com/office/drawing/2014/main" id="{E7FDCBDD-04F6-41D2-A6E1-8F20C5876E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399" name="AutoShape 3">
          <a:extLst>
            <a:ext uri="{FF2B5EF4-FFF2-40B4-BE49-F238E27FC236}">
              <a16:creationId xmlns:a16="http://schemas.microsoft.com/office/drawing/2014/main" id="{1DEEBBEB-C60D-468B-9DCB-05BB878E65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0" name="AutoShape 3">
          <a:extLst>
            <a:ext uri="{FF2B5EF4-FFF2-40B4-BE49-F238E27FC236}">
              <a16:creationId xmlns:a16="http://schemas.microsoft.com/office/drawing/2014/main" id="{C935B1A6-2940-47B9-9147-8BF2CCED16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1" name="AutoShape 3">
          <a:extLst>
            <a:ext uri="{FF2B5EF4-FFF2-40B4-BE49-F238E27FC236}">
              <a16:creationId xmlns:a16="http://schemas.microsoft.com/office/drawing/2014/main" id="{08B81C77-33C4-4446-9A7C-7167290ED0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2" name="AutoShape 3">
          <a:extLst>
            <a:ext uri="{FF2B5EF4-FFF2-40B4-BE49-F238E27FC236}">
              <a16:creationId xmlns:a16="http://schemas.microsoft.com/office/drawing/2014/main" id="{14640CAC-DDCA-4BC8-B22F-A3852B4E1E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3" name="AutoShape 3">
          <a:extLst>
            <a:ext uri="{FF2B5EF4-FFF2-40B4-BE49-F238E27FC236}">
              <a16:creationId xmlns:a16="http://schemas.microsoft.com/office/drawing/2014/main" id="{CCD6DF07-B5A8-434A-828D-D53AEF65A4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4" name="AutoShape 3">
          <a:extLst>
            <a:ext uri="{FF2B5EF4-FFF2-40B4-BE49-F238E27FC236}">
              <a16:creationId xmlns:a16="http://schemas.microsoft.com/office/drawing/2014/main" id="{D6E39C59-87FD-4C86-98D6-079ADBEE0D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5" name="AutoShape 3">
          <a:extLst>
            <a:ext uri="{FF2B5EF4-FFF2-40B4-BE49-F238E27FC236}">
              <a16:creationId xmlns:a16="http://schemas.microsoft.com/office/drawing/2014/main" id="{C27C39DD-5D7A-4E00-AA6B-60D5444840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6" name="AutoShape 3">
          <a:extLst>
            <a:ext uri="{FF2B5EF4-FFF2-40B4-BE49-F238E27FC236}">
              <a16:creationId xmlns:a16="http://schemas.microsoft.com/office/drawing/2014/main" id="{71443313-73A7-4F59-98D1-BE8F907000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07" name="AutoShape 3">
          <a:extLst>
            <a:ext uri="{FF2B5EF4-FFF2-40B4-BE49-F238E27FC236}">
              <a16:creationId xmlns:a16="http://schemas.microsoft.com/office/drawing/2014/main" id="{D72924D7-EB67-4353-9531-0A34D4894E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8" name="AutoShape 3">
          <a:extLst>
            <a:ext uri="{FF2B5EF4-FFF2-40B4-BE49-F238E27FC236}">
              <a16:creationId xmlns:a16="http://schemas.microsoft.com/office/drawing/2014/main" id="{DB24BBE3-4FAB-4667-8747-E72C0CE870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09" name="AutoShape 3">
          <a:extLst>
            <a:ext uri="{FF2B5EF4-FFF2-40B4-BE49-F238E27FC236}">
              <a16:creationId xmlns:a16="http://schemas.microsoft.com/office/drawing/2014/main" id="{202E34E7-D943-454B-B781-5A8EF44424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10" name="AutoShape 3">
          <a:extLst>
            <a:ext uri="{FF2B5EF4-FFF2-40B4-BE49-F238E27FC236}">
              <a16:creationId xmlns:a16="http://schemas.microsoft.com/office/drawing/2014/main" id="{14103646-4409-4951-A507-7C721E55B2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11" name="AutoShape 3">
          <a:extLst>
            <a:ext uri="{FF2B5EF4-FFF2-40B4-BE49-F238E27FC236}">
              <a16:creationId xmlns:a16="http://schemas.microsoft.com/office/drawing/2014/main" id="{E5C246E0-E962-438F-9370-735D359611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2" name="AutoShape 3">
          <a:extLst>
            <a:ext uri="{FF2B5EF4-FFF2-40B4-BE49-F238E27FC236}">
              <a16:creationId xmlns:a16="http://schemas.microsoft.com/office/drawing/2014/main" id="{8C16070A-B245-41B2-8439-8BFA96D861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3" name="AutoShape 3">
          <a:extLst>
            <a:ext uri="{FF2B5EF4-FFF2-40B4-BE49-F238E27FC236}">
              <a16:creationId xmlns:a16="http://schemas.microsoft.com/office/drawing/2014/main" id="{BB67912D-38FD-4D11-90F0-5C58B2D8A3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4" name="AutoShape 3">
          <a:extLst>
            <a:ext uri="{FF2B5EF4-FFF2-40B4-BE49-F238E27FC236}">
              <a16:creationId xmlns:a16="http://schemas.microsoft.com/office/drawing/2014/main" id="{9D1833E6-564A-4C83-8E36-F06286E22C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5" name="AutoShape 3">
          <a:extLst>
            <a:ext uri="{FF2B5EF4-FFF2-40B4-BE49-F238E27FC236}">
              <a16:creationId xmlns:a16="http://schemas.microsoft.com/office/drawing/2014/main" id="{87F127F0-B2FA-4E58-B535-ECD83D6052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6" name="AutoShape 3">
          <a:extLst>
            <a:ext uri="{FF2B5EF4-FFF2-40B4-BE49-F238E27FC236}">
              <a16:creationId xmlns:a16="http://schemas.microsoft.com/office/drawing/2014/main" id="{0F9FCEC5-46B3-4295-8E7A-9296033F28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7" name="AutoShape 3">
          <a:extLst>
            <a:ext uri="{FF2B5EF4-FFF2-40B4-BE49-F238E27FC236}">
              <a16:creationId xmlns:a16="http://schemas.microsoft.com/office/drawing/2014/main" id="{A3B8E79C-82FD-4482-A5A1-22A44C90B5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8" name="AutoShape 3">
          <a:extLst>
            <a:ext uri="{FF2B5EF4-FFF2-40B4-BE49-F238E27FC236}">
              <a16:creationId xmlns:a16="http://schemas.microsoft.com/office/drawing/2014/main" id="{A04F6A9C-67C6-4C80-A1B4-461B589699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19" name="AutoShape 3">
          <a:extLst>
            <a:ext uri="{FF2B5EF4-FFF2-40B4-BE49-F238E27FC236}">
              <a16:creationId xmlns:a16="http://schemas.microsoft.com/office/drawing/2014/main" id="{FD1187F0-699B-4B97-BB46-31B25B4D86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0" name="AutoShape 3">
          <a:extLst>
            <a:ext uri="{FF2B5EF4-FFF2-40B4-BE49-F238E27FC236}">
              <a16:creationId xmlns:a16="http://schemas.microsoft.com/office/drawing/2014/main" id="{588ABA67-A28D-490A-99F5-41E63DAE8A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1" name="AutoShape 3">
          <a:extLst>
            <a:ext uri="{FF2B5EF4-FFF2-40B4-BE49-F238E27FC236}">
              <a16:creationId xmlns:a16="http://schemas.microsoft.com/office/drawing/2014/main" id="{CFDCB8F6-C760-4D01-A447-E819C55CF3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2" name="AutoShape 3">
          <a:extLst>
            <a:ext uri="{FF2B5EF4-FFF2-40B4-BE49-F238E27FC236}">
              <a16:creationId xmlns:a16="http://schemas.microsoft.com/office/drawing/2014/main" id="{FED200AF-5932-427C-A5D1-84F74B624C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3" name="AutoShape 3">
          <a:extLst>
            <a:ext uri="{FF2B5EF4-FFF2-40B4-BE49-F238E27FC236}">
              <a16:creationId xmlns:a16="http://schemas.microsoft.com/office/drawing/2014/main" id="{43B2EA42-5B29-413E-B53A-54B7EA76E8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4" name="AutoShape 3">
          <a:extLst>
            <a:ext uri="{FF2B5EF4-FFF2-40B4-BE49-F238E27FC236}">
              <a16:creationId xmlns:a16="http://schemas.microsoft.com/office/drawing/2014/main" id="{A20BE254-CD9F-4B9F-88B8-0B8715D255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5" name="AutoShape 3">
          <a:extLst>
            <a:ext uri="{FF2B5EF4-FFF2-40B4-BE49-F238E27FC236}">
              <a16:creationId xmlns:a16="http://schemas.microsoft.com/office/drawing/2014/main" id="{116AA513-7AF0-423C-8474-A4C63AC469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6" name="AutoShape 3">
          <a:extLst>
            <a:ext uri="{FF2B5EF4-FFF2-40B4-BE49-F238E27FC236}">
              <a16:creationId xmlns:a16="http://schemas.microsoft.com/office/drawing/2014/main" id="{5A8093C0-288D-4A1A-B74B-B07F01B810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7" name="AutoShape 3">
          <a:extLst>
            <a:ext uri="{FF2B5EF4-FFF2-40B4-BE49-F238E27FC236}">
              <a16:creationId xmlns:a16="http://schemas.microsoft.com/office/drawing/2014/main" id="{CF76421F-5B01-497E-B70B-D6ACAF04E0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225</xdr:row>
      <xdr:rowOff>0</xdr:rowOff>
    </xdr:from>
    <xdr:ext cx="304800" cy="304800"/>
    <xdr:sp macro="" textlink="">
      <xdr:nvSpPr>
        <xdr:cNvPr id="1428" name="AutoShape 3">
          <a:extLst>
            <a:ext uri="{FF2B5EF4-FFF2-40B4-BE49-F238E27FC236}">
              <a16:creationId xmlns:a16="http://schemas.microsoft.com/office/drawing/2014/main" id="{F5E2CD3D-E6EC-49E5-809C-45B6EF96D8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29" name="AutoShape 3">
          <a:extLst>
            <a:ext uri="{FF2B5EF4-FFF2-40B4-BE49-F238E27FC236}">
              <a16:creationId xmlns:a16="http://schemas.microsoft.com/office/drawing/2014/main" id="{0DF5E2E9-689B-43F3-9826-B30AAF69C8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0" name="AutoShape 3">
          <a:extLst>
            <a:ext uri="{FF2B5EF4-FFF2-40B4-BE49-F238E27FC236}">
              <a16:creationId xmlns:a16="http://schemas.microsoft.com/office/drawing/2014/main" id="{98BBC18C-C262-4A1C-AC7F-F3E261FA2F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1" name="AutoShape 3">
          <a:extLst>
            <a:ext uri="{FF2B5EF4-FFF2-40B4-BE49-F238E27FC236}">
              <a16:creationId xmlns:a16="http://schemas.microsoft.com/office/drawing/2014/main" id="{3FD56AE7-5347-479D-B66A-77887FA7BB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2" name="AutoShape 3">
          <a:extLst>
            <a:ext uri="{FF2B5EF4-FFF2-40B4-BE49-F238E27FC236}">
              <a16:creationId xmlns:a16="http://schemas.microsoft.com/office/drawing/2014/main" id="{D0CC36F7-A03D-4E11-8539-7E25FB532A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3" name="AutoShape 3">
          <a:extLst>
            <a:ext uri="{FF2B5EF4-FFF2-40B4-BE49-F238E27FC236}">
              <a16:creationId xmlns:a16="http://schemas.microsoft.com/office/drawing/2014/main" id="{A1DA2E33-60C2-40A4-9437-DCEE9FC463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4" name="AutoShape 3">
          <a:extLst>
            <a:ext uri="{FF2B5EF4-FFF2-40B4-BE49-F238E27FC236}">
              <a16:creationId xmlns:a16="http://schemas.microsoft.com/office/drawing/2014/main" id="{D5862C41-1F3E-4D7F-82E7-F47FF6DA6B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5" name="AutoShape 3">
          <a:extLst>
            <a:ext uri="{FF2B5EF4-FFF2-40B4-BE49-F238E27FC236}">
              <a16:creationId xmlns:a16="http://schemas.microsoft.com/office/drawing/2014/main" id="{F2E336E5-39D3-43A2-956C-73E49EC051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6" name="AutoShape 3">
          <a:extLst>
            <a:ext uri="{FF2B5EF4-FFF2-40B4-BE49-F238E27FC236}">
              <a16:creationId xmlns:a16="http://schemas.microsoft.com/office/drawing/2014/main" id="{28198999-ED0E-461C-9FA0-79ED618207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7" name="AutoShape 3">
          <a:extLst>
            <a:ext uri="{FF2B5EF4-FFF2-40B4-BE49-F238E27FC236}">
              <a16:creationId xmlns:a16="http://schemas.microsoft.com/office/drawing/2014/main" id="{50169A6F-CC89-478D-A20F-D2A4279A5B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8" name="AutoShape 3">
          <a:extLst>
            <a:ext uri="{FF2B5EF4-FFF2-40B4-BE49-F238E27FC236}">
              <a16:creationId xmlns:a16="http://schemas.microsoft.com/office/drawing/2014/main" id="{05B87B82-994E-454D-9DA7-9D36878E1A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39" name="AutoShape 3">
          <a:extLst>
            <a:ext uri="{FF2B5EF4-FFF2-40B4-BE49-F238E27FC236}">
              <a16:creationId xmlns:a16="http://schemas.microsoft.com/office/drawing/2014/main" id="{FB8CEE49-71AB-4C03-98D8-D2A5373B5A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0" name="AutoShape 3">
          <a:extLst>
            <a:ext uri="{FF2B5EF4-FFF2-40B4-BE49-F238E27FC236}">
              <a16:creationId xmlns:a16="http://schemas.microsoft.com/office/drawing/2014/main" id="{1583BC6D-C146-4EFF-95C8-3FEDC93FBC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1" name="AutoShape 3">
          <a:extLst>
            <a:ext uri="{FF2B5EF4-FFF2-40B4-BE49-F238E27FC236}">
              <a16:creationId xmlns:a16="http://schemas.microsoft.com/office/drawing/2014/main" id="{6055AE7A-1ABB-47A4-A0C4-DE164153B1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2" name="AutoShape 3">
          <a:extLst>
            <a:ext uri="{FF2B5EF4-FFF2-40B4-BE49-F238E27FC236}">
              <a16:creationId xmlns:a16="http://schemas.microsoft.com/office/drawing/2014/main" id="{AFCDF657-04DC-4A0F-BC0E-AB63E426BB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3" name="AutoShape 3">
          <a:extLst>
            <a:ext uri="{FF2B5EF4-FFF2-40B4-BE49-F238E27FC236}">
              <a16:creationId xmlns:a16="http://schemas.microsoft.com/office/drawing/2014/main" id="{DD34C3C4-36B8-47A7-891A-10A2D81FD8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4" name="AutoShape 3">
          <a:extLst>
            <a:ext uri="{FF2B5EF4-FFF2-40B4-BE49-F238E27FC236}">
              <a16:creationId xmlns:a16="http://schemas.microsoft.com/office/drawing/2014/main" id="{5A255AF6-A429-4D8E-8218-AA5D4D3B62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5" name="AutoShape 3">
          <a:extLst>
            <a:ext uri="{FF2B5EF4-FFF2-40B4-BE49-F238E27FC236}">
              <a16:creationId xmlns:a16="http://schemas.microsoft.com/office/drawing/2014/main" id="{34E9BB29-24ED-4E4E-9B89-488040D338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6" name="AutoShape 3">
          <a:extLst>
            <a:ext uri="{FF2B5EF4-FFF2-40B4-BE49-F238E27FC236}">
              <a16:creationId xmlns:a16="http://schemas.microsoft.com/office/drawing/2014/main" id="{A6823438-445A-4799-9C83-72FA874D5B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7" name="AutoShape 3">
          <a:extLst>
            <a:ext uri="{FF2B5EF4-FFF2-40B4-BE49-F238E27FC236}">
              <a16:creationId xmlns:a16="http://schemas.microsoft.com/office/drawing/2014/main" id="{560E91E1-716E-4DC7-B927-D422351675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8" name="AutoShape 3">
          <a:extLst>
            <a:ext uri="{FF2B5EF4-FFF2-40B4-BE49-F238E27FC236}">
              <a16:creationId xmlns:a16="http://schemas.microsoft.com/office/drawing/2014/main" id="{40F01D3D-1B1E-445D-82C0-A16CFFE671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49" name="AutoShape 3">
          <a:extLst>
            <a:ext uri="{FF2B5EF4-FFF2-40B4-BE49-F238E27FC236}">
              <a16:creationId xmlns:a16="http://schemas.microsoft.com/office/drawing/2014/main" id="{E6A60756-1375-4018-BC44-31EFFC40AB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0" name="AutoShape 3">
          <a:extLst>
            <a:ext uri="{FF2B5EF4-FFF2-40B4-BE49-F238E27FC236}">
              <a16:creationId xmlns:a16="http://schemas.microsoft.com/office/drawing/2014/main" id="{3EAE2A51-D303-4133-8A0D-F32CB485B6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1" name="AutoShape 3">
          <a:extLst>
            <a:ext uri="{FF2B5EF4-FFF2-40B4-BE49-F238E27FC236}">
              <a16:creationId xmlns:a16="http://schemas.microsoft.com/office/drawing/2014/main" id="{77101767-99BB-4229-BA32-E5A1107A99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2" name="AutoShape 3">
          <a:extLst>
            <a:ext uri="{FF2B5EF4-FFF2-40B4-BE49-F238E27FC236}">
              <a16:creationId xmlns:a16="http://schemas.microsoft.com/office/drawing/2014/main" id="{29848430-78D6-4403-96B7-CB58B4B99B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3" name="AutoShape 3">
          <a:extLst>
            <a:ext uri="{FF2B5EF4-FFF2-40B4-BE49-F238E27FC236}">
              <a16:creationId xmlns:a16="http://schemas.microsoft.com/office/drawing/2014/main" id="{7677527B-7701-4102-9E03-BC0AE633DC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4" name="AutoShape 3">
          <a:extLst>
            <a:ext uri="{FF2B5EF4-FFF2-40B4-BE49-F238E27FC236}">
              <a16:creationId xmlns:a16="http://schemas.microsoft.com/office/drawing/2014/main" id="{FA987087-2E2F-4264-BE4D-B72391CC73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5" name="AutoShape 3">
          <a:extLst>
            <a:ext uri="{FF2B5EF4-FFF2-40B4-BE49-F238E27FC236}">
              <a16:creationId xmlns:a16="http://schemas.microsoft.com/office/drawing/2014/main" id="{2534B8E5-B7CA-4D8A-B6F9-599F1671E0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6" name="AutoShape 3">
          <a:extLst>
            <a:ext uri="{FF2B5EF4-FFF2-40B4-BE49-F238E27FC236}">
              <a16:creationId xmlns:a16="http://schemas.microsoft.com/office/drawing/2014/main" id="{2E4F57B4-C8CA-4C2F-8EED-033C4B2BB5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7" name="AutoShape 3">
          <a:extLst>
            <a:ext uri="{FF2B5EF4-FFF2-40B4-BE49-F238E27FC236}">
              <a16:creationId xmlns:a16="http://schemas.microsoft.com/office/drawing/2014/main" id="{5E78D9F1-3728-40ED-9C47-EA24DB1C5C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8" name="AutoShape 3">
          <a:extLst>
            <a:ext uri="{FF2B5EF4-FFF2-40B4-BE49-F238E27FC236}">
              <a16:creationId xmlns:a16="http://schemas.microsoft.com/office/drawing/2014/main" id="{53406FE6-432C-429E-B5ED-25D6C88FD2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59" name="AutoShape 3">
          <a:extLst>
            <a:ext uri="{FF2B5EF4-FFF2-40B4-BE49-F238E27FC236}">
              <a16:creationId xmlns:a16="http://schemas.microsoft.com/office/drawing/2014/main" id="{C1EC49D3-5C56-4FB2-8292-8DC8B4743F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0" name="AutoShape 3">
          <a:extLst>
            <a:ext uri="{FF2B5EF4-FFF2-40B4-BE49-F238E27FC236}">
              <a16:creationId xmlns:a16="http://schemas.microsoft.com/office/drawing/2014/main" id="{7711EC3E-517B-4666-B75F-0706A72132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1" name="AutoShape 3">
          <a:extLst>
            <a:ext uri="{FF2B5EF4-FFF2-40B4-BE49-F238E27FC236}">
              <a16:creationId xmlns:a16="http://schemas.microsoft.com/office/drawing/2014/main" id="{9A7DF6C3-D7FF-4073-8B09-A5B0F43E80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2" name="AutoShape 3">
          <a:extLst>
            <a:ext uri="{FF2B5EF4-FFF2-40B4-BE49-F238E27FC236}">
              <a16:creationId xmlns:a16="http://schemas.microsoft.com/office/drawing/2014/main" id="{CE2D384A-F2FE-42A9-9CDA-6440D8255C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3" name="AutoShape 3">
          <a:extLst>
            <a:ext uri="{FF2B5EF4-FFF2-40B4-BE49-F238E27FC236}">
              <a16:creationId xmlns:a16="http://schemas.microsoft.com/office/drawing/2014/main" id="{A0FB5293-DFE2-4868-9071-A915856C80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4" name="AutoShape 3">
          <a:extLst>
            <a:ext uri="{FF2B5EF4-FFF2-40B4-BE49-F238E27FC236}">
              <a16:creationId xmlns:a16="http://schemas.microsoft.com/office/drawing/2014/main" id="{D5FB4F10-F576-4020-9F2F-2F4D79C14A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5" name="AutoShape 3">
          <a:extLst>
            <a:ext uri="{FF2B5EF4-FFF2-40B4-BE49-F238E27FC236}">
              <a16:creationId xmlns:a16="http://schemas.microsoft.com/office/drawing/2014/main" id="{93BEA8AA-F48F-4A19-B8BB-C11312F86E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6" name="AutoShape 3">
          <a:extLst>
            <a:ext uri="{FF2B5EF4-FFF2-40B4-BE49-F238E27FC236}">
              <a16:creationId xmlns:a16="http://schemas.microsoft.com/office/drawing/2014/main" id="{3F802D4C-1858-4060-BBB4-DB8B8115C4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7" name="AutoShape 3">
          <a:extLst>
            <a:ext uri="{FF2B5EF4-FFF2-40B4-BE49-F238E27FC236}">
              <a16:creationId xmlns:a16="http://schemas.microsoft.com/office/drawing/2014/main" id="{3AF95CBC-7282-4D4D-806B-2ABF717451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68" name="AutoShape 3">
          <a:extLst>
            <a:ext uri="{FF2B5EF4-FFF2-40B4-BE49-F238E27FC236}">
              <a16:creationId xmlns:a16="http://schemas.microsoft.com/office/drawing/2014/main" id="{7B982614-F2F8-42D9-99A9-2E3D7F6C90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69" name="AutoShape 3">
          <a:extLst>
            <a:ext uri="{FF2B5EF4-FFF2-40B4-BE49-F238E27FC236}">
              <a16:creationId xmlns:a16="http://schemas.microsoft.com/office/drawing/2014/main" id="{F0446E94-B705-4A3E-9F6A-2F6CD581E2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0" name="AutoShape 3">
          <a:extLst>
            <a:ext uri="{FF2B5EF4-FFF2-40B4-BE49-F238E27FC236}">
              <a16:creationId xmlns:a16="http://schemas.microsoft.com/office/drawing/2014/main" id="{0048A039-EB40-4B23-B6A5-8DA03D3255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1" name="AutoShape 3">
          <a:extLst>
            <a:ext uri="{FF2B5EF4-FFF2-40B4-BE49-F238E27FC236}">
              <a16:creationId xmlns:a16="http://schemas.microsoft.com/office/drawing/2014/main" id="{8E81DAC0-42B6-481C-8659-25EBE89EEE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72" name="AutoShape 3">
          <a:extLst>
            <a:ext uri="{FF2B5EF4-FFF2-40B4-BE49-F238E27FC236}">
              <a16:creationId xmlns:a16="http://schemas.microsoft.com/office/drawing/2014/main" id="{EC2F351D-4CA6-48AB-B5AE-B089327CA8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73" name="AutoShape 3">
          <a:extLst>
            <a:ext uri="{FF2B5EF4-FFF2-40B4-BE49-F238E27FC236}">
              <a16:creationId xmlns:a16="http://schemas.microsoft.com/office/drawing/2014/main" id="{15E0851E-97AE-4F19-BCA6-8DB49B6AE0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4" name="AutoShape 3">
          <a:extLst>
            <a:ext uri="{FF2B5EF4-FFF2-40B4-BE49-F238E27FC236}">
              <a16:creationId xmlns:a16="http://schemas.microsoft.com/office/drawing/2014/main" id="{955A311C-B536-4453-95F7-37ED4881A0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5" name="AutoShape 3">
          <a:extLst>
            <a:ext uri="{FF2B5EF4-FFF2-40B4-BE49-F238E27FC236}">
              <a16:creationId xmlns:a16="http://schemas.microsoft.com/office/drawing/2014/main" id="{D5A4E837-081F-4E6A-A660-475AF3BBC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6" name="AutoShape 3">
          <a:extLst>
            <a:ext uri="{FF2B5EF4-FFF2-40B4-BE49-F238E27FC236}">
              <a16:creationId xmlns:a16="http://schemas.microsoft.com/office/drawing/2014/main" id="{922591E3-18D5-4E0C-8BCB-5CE696C02B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7" name="AutoShape 3">
          <a:extLst>
            <a:ext uri="{FF2B5EF4-FFF2-40B4-BE49-F238E27FC236}">
              <a16:creationId xmlns:a16="http://schemas.microsoft.com/office/drawing/2014/main" id="{9168AD2B-A72D-46DC-A862-6BB95265B0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8" name="AutoShape 3">
          <a:extLst>
            <a:ext uri="{FF2B5EF4-FFF2-40B4-BE49-F238E27FC236}">
              <a16:creationId xmlns:a16="http://schemas.microsoft.com/office/drawing/2014/main" id="{54627846-39B1-4105-8430-E8C090C73B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79" name="AutoShape 3">
          <a:extLst>
            <a:ext uri="{FF2B5EF4-FFF2-40B4-BE49-F238E27FC236}">
              <a16:creationId xmlns:a16="http://schemas.microsoft.com/office/drawing/2014/main" id="{B91F8072-32D8-4F41-9EC6-D99A74EC99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0" name="AutoShape 3">
          <a:extLst>
            <a:ext uri="{FF2B5EF4-FFF2-40B4-BE49-F238E27FC236}">
              <a16:creationId xmlns:a16="http://schemas.microsoft.com/office/drawing/2014/main" id="{6D56A81D-E775-4573-8BD7-71AD1583D6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1" name="AutoShape 3">
          <a:extLst>
            <a:ext uri="{FF2B5EF4-FFF2-40B4-BE49-F238E27FC236}">
              <a16:creationId xmlns:a16="http://schemas.microsoft.com/office/drawing/2014/main" id="{674AC982-1521-4676-9902-27C0BC98BA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2" name="AutoShape 3">
          <a:extLst>
            <a:ext uri="{FF2B5EF4-FFF2-40B4-BE49-F238E27FC236}">
              <a16:creationId xmlns:a16="http://schemas.microsoft.com/office/drawing/2014/main" id="{EB93D1AB-ED24-4582-B504-EEAA593A50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3" name="AutoShape 3">
          <a:extLst>
            <a:ext uri="{FF2B5EF4-FFF2-40B4-BE49-F238E27FC236}">
              <a16:creationId xmlns:a16="http://schemas.microsoft.com/office/drawing/2014/main" id="{D0EB8BC7-86BE-43E8-8D9E-587AA55D22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4" name="AutoShape 3">
          <a:extLst>
            <a:ext uri="{FF2B5EF4-FFF2-40B4-BE49-F238E27FC236}">
              <a16:creationId xmlns:a16="http://schemas.microsoft.com/office/drawing/2014/main" id="{1411EF29-3372-4B4A-A42D-7933106A76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5" name="AutoShape 3">
          <a:extLst>
            <a:ext uri="{FF2B5EF4-FFF2-40B4-BE49-F238E27FC236}">
              <a16:creationId xmlns:a16="http://schemas.microsoft.com/office/drawing/2014/main" id="{FD1F912E-3CC8-4361-A0BB-E5D8414431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6" name="AutoShape 3">
          <a:extLst>
            <a:ext uri="{FF2B5EF4-FFF2-40B4-BE49-F238E27FC236}">
              <a16:creationId xmlns:a16="http://schemas.microsoft.com/office/drawing/2014/main" id="{7E5C6ECC-E960-4A1F-BA2C-0C1A6A2698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7" name="AutoShape 3">
          <a:extLst>
            <a:ext uri="{FF2B5EF4-FFF2-40B4-BE49-F238E27FC236}">
              <a16:creationId xmlns:a16="http://schemas.microsoft.com/office/drawing/2014/main" id="{C3470E1B-68BE-43FD-8230-A9614DB7F5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8" name="AutoShape 3">
          <a:extLst>
            <a:ext uri="{FF2B5EF4-FFF2-40B4-BE49-F238E27FC236}">
              <a16:creationId xmlns:a16="http://schemas.microsoft.com/office/drawing/2014/main" id="{D6144145-E05C-4ECE-A649-6B7AAA93AD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89" name="AutoShape 3">
          <a:extLst>
            <a:ext uri="{FF2B5EF4-FFF2-40B4-BE49-F238E27FC236}">
              <a16:creationId xmlns:a16="http://schemas.microsoft.com/office/drawing/2014/main" id="{5282E44C-4610-4FA4-85AC-5F183ACBD6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226</xdr:row>
      <xdr:rowOff>0</xdr:rowOff>
    </xdr:from>
    <xdr:ext cx="304800" cy="304800"/>
    <xdr:sp macro="" textlink="">
      <xdr:nvSpPr>
        <xdr:cNvPr id="1490" name="AutoShape 3">
          <a:extLst>
            <a:ext uri="{FF2B5EF4-FFF2-40B4-BE49-F238E27FC236}">
              <a16:creationId xmlns:a16="http://schemas.microsoft.com/office/drawing/2014/main" id="{6C3434F3-4444-44C6-987F-E9AC02D398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1" name="AutoShape 3">
          <a:extLst>
            <a:ext uri="{FF2B5EF4-FFF2-40B4-BE49-F238E27FC236}">
              <a16:creationId xmlns:a16="http://schemas.microsoft.com/office/drawing/2014/main" id="{3B41A78A-90D5-46C6-9DE5-7F7057E179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2" name="AutoShape 3">
          <a:extLst>
            <a:ext uri="{FF2B5EF4-FFF2-40B4-BE49-F238E27FC236}">
              <a16:creationId xmlns:a16="http://schemas.microsoft.com/office/drawing/2014/main" id="{123F9CB2-BE3D-4FDF-BC6C-B1A8DC2040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3" name="AutoShape 3">
          <a:extLst>
            <a:ext uri="{FF2B5EF4-FFF2-40B4-BE49-F238E27FC236}">
              <a16:creationId xmlns:a16="http://schemas.microsoft.com/office/drawing/2014/main" id="{7A25885D-40D2-4B17-8546-A411208A71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4" name="AutoShape 3">
          <a:extLst>
            <a:ext uri="{FF2B5EF4-FFF2-40B4-BE49-F238E27FC236}">
              <a16:creationId xmlns:a16="http://schemas.microsoft.com/office/drawing/2014/main" id="{0C61D430-5087-4223-9C75-FC77B3686F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5" name="AutoShape 3">
          <a:extLst>
            <a:ext uri="{FF2B5EF4-FFF2-40B4-BE49-F238E27FC236}">
              <a16:creationId xmlns:a16="http://schemas.microsoft.com/office/drawing/2014/main" id="{106F5FBD-FB26-4817-9324-1CD635F984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6" name="AutoShape 3">
          <a:extLst>
            <a:ext uri="{FF2B5EF4-FFF2-40B4-BE49-F238E27FC236}">
              <a16:creationId xmlns:a16="http://schemas.microsoft.com/office/drawing/2014/main" id="{7CFCA23F-02D4-44E6-B2DA-D6D179CF96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7" name="AutoShape 3">
          <a:extLst>
            <a:ext uri="{FF2B5EF4-FFF2-40B4-BE49-F238E27FC236}">
              <a16:creationId xmlns:a16="http://schemas.microsoft.com/office/drawing/2014/main" id="{7FF1BFB8-AE1C-404C-BA87-9E0ADD68CD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8" name="AutoShape 3">
          <a:extLst>
            <a:ext uri="{FF2B5EF4-FFF2-40B4-BE49-F238E27FC236}">
              <a16:creationId xmlns:a16="http://schemas.microsoft.com/office/drawing/2014/main" id="{FA964FDA-D33B-4F57-81CE-B807E25066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499" name="AutoShape 3">
          <a:extLst>
            <a:ext uri="{FF2B5EF4-FFF2-40B4-BE49-F238E27FC236}">
              <a16:creationId xmlns:a16="http://schemas.microsoft.com/office/drawing/2014/main" id="{8F535E9F-40B6-490A-B2AE-15C7A874C7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0" name="AutoShape 3">
          <a:extLst>
            <a:ext uri="{FF2B5EF4-FFF2-40B4-BE49-F238E27FC236}">
              <a16:creationId xmlns:a16="http://schemas.microsoft.com/office/drawing/2014/main" id="{37ACDF86-6DA8-4788-A396-2CBE7AC402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1" name="AutoShape 3">
          <a:extLst>
            <a:ext uri="{FF2B5EF4-FFF2-40B4-BE49-F238E27FC236}">
              <a16:creationId xmlns:a16="http://schemas.microsoft.com/office/drawing/2014/main" id="{81C000E3-67CE-494A-B031-744B565EA4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2" name="AutoShape 3">
          <a:extLst>
            <a:ext uri="{FF2B5EF4-FFF2-40B4-BE49-F238E27FC236}">
              <a16:creationId xmlns:a16="http://schemas.microsoft.com/office/drawing/2014/main" id="{C6149884-A9AD-469C-9D9A-6DDE1967D6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3" name="AutoShape 3">
          <a:extLst>
            <a:ext uri="{FF2B5EF4-FFF2-40B4-BE49-F238E27FC236}">
              <a16:creationId xmlns:a16="http://schemas.microsoft.com/office/drawing/2014/main" id="{3F0758A6-46AE-49AA-99E8-04F32DFBB5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4" name="AutoShape 3">
          <a:extLst>
            <a:ext uri="{FF2B5EF4-FFF2-40B4-BE49-F238E27FC236}">
              <a16:creationId xmlns:a16="http://schemas.microsoft.com/office/drawing/2014/main" id="{ED7F93FF-BAEE-4D69-A5BC-E884B81E6E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5" name="AutoShape 3">
          <a:extLst>
            <a:ext uri="{FF2B5EF4-FFF2-40B4-BE49-F238E27FC236}">
              <a16:creationId xmlns:a16="http://schemas.microsoft.com/office/drawing/2014/main" id="{721E7AA1-4E1A-422D-9F5C-F80CEF4D5F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6" name="AutoShape 3">
          <a:extLst>
            <a:ext uri="{FF2B5EF4-FFF2-40B4-BE49-F238E27FC236}">
              <a16:creationId xmlns:a16="http://schemas.microsoft.com/office/drawing/2014/main" id="{CCDDEEEB-EB55-4152-99E3-5B328B1A90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7" name="AutoShape 3">
          <a:extLst>
            <a:ext uri="{FF2B5EF4-FFF2-40B4-BE49-F238E27FC236}">
              <a16:creationId xmlns:a16="http://schemas.microsoft.com/office/drawing/2014/main" id="{E65D98CA-F575-4E8E-81E5-901834E9CC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8" name="AutoShape 3">
          <a:extLst>
            <a:ext uri="{FF2B5EF4-FFF2-40B4-BE49-F238E27FC236}">
              <a16:creationId xmlns:a16="http://schemas.microsoft.com/office/drawing/2014/main" id="{6FFCCE13-53D8-46FB-80FB-C46973DF88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09" name="AutoShape 3">
          <a:extLst>
            <a:ext uri="{FF2B5EF4-FFF2-40B4-BE49-F238E27FC236}">
              <a16:creationId xmlns:a16="http://schemas.microsoft.com/office/drawing/2014/main" id="{E9FD19A8-F5A6-4CB3-86EA-FBFE2ADB88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0" name="AutoShape 3">
          <a:extLst>
            <a:ext uri="{FF2B5EF4-FFF2-40B4-BE49-F238E27FC236}">
              <a16:creationId xmlns:a16="http://schemas.microsoft.com/office/drawing/2014/main" id="{2F5277A6-308F-4877-9FED-CA1E158903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1" name="AutoShape 3">
          <a:extLst>
            <a:ext uri="{FF2B5EF4-FFF2-40B4-BE49-F238E27FC236}">
              <a16:creationId xmlns:a16="http://schemas.microsoft.com/office/drawing/2014/main" id="{CB4549C1-EDE5-4C6A-8078-529DA2C045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2" name="AutoShape 3">
          <a:extLst>
            <a:ext uri="{FF2B5EF4-FFF2-40B4-BE49-F238E27FC236}">
              <a16:creationId xmlns:a16="http://schemas.microsoft.com/office/drawing/2014/main" id="{A01DEC3E-A83F-43E3-9D7A-6C54FC50EA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3" name="AutoShape 3">
          <a:extLst>
            <a:ext uri="{FF2B5EF4-FFF2-40B4-BE49-F238E27FC236}">
              <a16:creationId xmlns:a16="http://schemas.microsoft.com/office/drawing/2014/main" id="{5CC3BD51-73CA-4220-8222-A304AC1074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4" name="AutoShape 3">
          <a:extLst>
            <a:ext uri="{FF2B5EF4-FFF2-40B4-BE49-F238E27FC236}">
              <a16:creationId xmlns:a16="http://schemas.microsoft.com/office/drawing/2014/main" id="{787EAEA4-1B48-468A-B729-E4F6ABDAAD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5" name="AutoShape 3">
          <a:extLst>
            <a:ext uri="{FF2B5EF4-FFF2-40B4-BE49-F238E27FC236}">
              <a16:creationId xmlns:a16="http://schemas.microsoft.com/office/drawing/2014/main" id="{E9E82A4A-9063-49DD-AA26-0D97CF9750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6" name="AutoShape 3">
          <a:extLst>
            <a:ext uri="{FF2B5EF4-FFF2-40B4-BE49-F238E27FC236}">
              <a16:creationId xmlns:a16="http://schemas.microsoft.com/office/drawing/2014/main" id="{CC785D50-C361-4C55-8816-497FDA393E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7" name="AutoShape 3">
          <a:extLst>
            <a:ext uri="{FF2B5EF4-FFF2-40B4-BE49-F238E27FC236}">
              <a16:creationId xmlns:a16="http://schemas.microsoft.com/office/drawing/2014/main" id="{E4E325F8-53DE-49A5-A3E6-62F25872BA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8" name="AutoShape 3">
          <a:extLst>
            <a:ext uri="{FF2B5EF4-FFF2-40B4-BE49-F238E27FC236}">
              <a16:creationId xmlns:a16="http://schemas.microsoft.com/office/drawing/2014/main" id="{26CB766D-7AB9-4AA2-922B-AC2C53E18E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19" name="AutoShape 3">
          <a:extLst>
            <a:ext uri="{FF2B5EF4-FFF2-40B4-BE49-F238E27FC236}">
              <a16:creationId xmlns:a16="http://schemas.microsoft.com/office/drawing/2014/main" id="{5D430040-A147-4C55-AD66-5C350BA92C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0" name="AutoShape 3">
          <a:extLst>
            <a:ext uri="{FF2B5EF4-FFF2-40B4-BE49-F238E27FC236}">
              <a16:creationId xmlns:a16="http://schemas.microsoft.com/office/drawing/2014/main" id="{39579E3A-E223-4A3C-AB7A-18EB0C6584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1" name="AutoShape 3">
          <a:extLst>
            <a:ext uri="{FF2B5EF4-FFF2-40B4-BE49-F238E27FC236}">
              <a16:creationId xmlns:a16="http://schemas.microsoft.com/office/drawing/2014/main" id="{154CE83D-08A8-440D-A930-637AFBA230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2" name="AutoShape 3">
          <a:extLst>
            <a:ext uri="{FF2B5EF4-FFF2-40B4-BE49-F238E27FC236}">
              <a16:creationId xmlns:a16="http://schemas.microsoft.com/office/drawing/2014/main" id="{9BA538A7-EB9A-411F-976C-4C4856D783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3" name="AutoShape 3">
          <a:extLst>
            <a:ext uri="{FF2B5EF4-FFF2-40B4-BE49-F238E27FC236}">
              <a16:creationId xmlns:a16="http://schemas.microsoft.com/office/drawing/2014/main" id="{0D7D1437-463F-4070-B1E8-0AF9926B45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4" name="AutoShape 3">
          <a:extLst>
            <a:ext uri="{FF2B5EF4-FFF2-40B4-BE49-F238E27FC236}">
              <a16:creationId xmlns:a16="http://schemas.microsoft.com/office/drawing/2014/main" id="{254BFB5B-4A86-4CDB-AE74-AE8CB4719E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5" name="AutoShape 3">
          <a:extLst>
            <a:ext uri="{FF2B5EF4-FFF2-40B4-BE49-F238E27FC236}">
              <a16:creationId xmlns:a16="http://schemas.microsoft.com/office/drawing/2014/main" id="{A5C653C2-2718-4961-8C12-C4F2765ADF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6" name="AutoShape 3">
          <a:extLst>
            <a:ext uri="{FF2B5EF4-FFF2-40B4-BE49-F238E27FC236}">
              <a16:creationId xmlns:a16="http://schemas.microsoft.com/office/drawing/2014/main" id="{693B1D6E-E8B7-4566-AB04-D0994EEA9F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7" name="AutoShape 3">
          <a:extLst>
            <a:ext uri="{FF2B5EF4-FFF2-40B4-BE49-F238E27FC236}">
              <a16:creationId xmlns:a16="http://schemas.microsoft.com/office/drawing/2014/main" id="{A492F991-98AA-4253-80D1-E4B6F846A6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8" name="AutoShape 3">
          <a:extLst>
            <a:ext uri="{FF2B5EF4-FFF2-40B4-BE49-F238E27FC236}">
              <a16:creationId xmlns:a16="http://schemas.microsoft.com/office/drawing/2014/main" id="{F096BF3A-1F6C-4FE7-99D1-BBE2894372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29" name="AutoShape 3">
          <a:extLst>
            <a:ext uri="{FF2B5EF4-FFF2-40B4-BE49-F238E27FC236}">
              <a16:creationId xmlns:a16="http://schemas.microsoft.com/office/drawing/2014/main" id="{7E6415E3-01B3-4767-A3A5-662CC964B9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0" name="AutoShape 3">
          <a:extLst>
            <a:ext uri="{FF2B5EF4-FFF2-40B4-BE49-F238E27FC236}">
              <a16:creationId xmlns:a16="http://schemas.microsoft.com/office/drawing/2014/main" id="{D4A05E9C-C8C9-43DF-A296-9E3EA7679C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31" name="AutoShape 3">
          <a:extLst>
            <a:ext uri="{FF2B5EF4-FFF2-40B4-BE49-F238E27FC236}">
              <a16:creationId xmlns:a16="http://schemas.microsoft.com/office/drawing/2014/main" id="{A49FC54F-E19A-45AD-8458-AD888D31BB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2" name="AutoShape 3">
          <a:extLst>
            <a:ext uri="{FF2B5EF4-FFF2-40B4-BE49-F238E27FC236}">
              <a16:creationId xmlns:a16="http://schemas.microsoft.com/office/drawing/2014/main" id="{5CC2F38D-B0B3-4DEE-AC32-1267702116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3" name="AutoShape 3">
          <a:extLst>
            <a:ext uri="{FF2B5EF4-FFF2-40B4-BE49-F238E27FC236}">
              <a16:creationId xmlns:a16="http://schemas.microsoft.com/office/drawing/2014/main" id="{3A1B110D-5092-4B70-AF81-00A5B7843C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34" name="AutoShape 3">
          <a:extLst>
            <a:ext uri="{FF2B5EF4-FFF2-40B4-BE49-F238E27FC236}">
              <a16:creationId xmlns:a16="http://schemas.microsoft.com/office/drawing/2014/main" id="{DA6A8FE5-9515-4A40-92D8-AA0ABF41BF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35" name="AutoShape 3">
          <a:extLst>
            <a:ext uri="{FF2B5EF4-FFF2-40B4-BE49-F238E27FC236}">
              <a16:creationId xmlns:a16="http://schemas.microsoft.com/office/drawing/2014/main" id="{AEC23B04-05BE-4EC3-BEA4-735967D2A9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6" name="AutoShape 3">
          <a:extLst>
            <a:ext uri="{FF2B5EF4-FFF2-40B4-BE49-F238E27FC236}">
              <a16:creationId xmlns:a16="http://schemas.microsoft.com/office/drawing/2014/main" id="{55DD6130-693A-46DF-83B8-3AD3C1F963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7" name="AutoShape 3">
          <a:extLst>
            <a:ext uri="{FF2B5EF4-FFF2-40B4-BE49-F238E27FC236}">
              <a16:creationId xmlns:a16="http://schemas.microsoft.com/office/drawing/2014/main" id="{303BC462-F2BF-42D1-BB99-7B194B0FA1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8" name="AutoShape 3">
          <a:extLst>
            <a:ext uri="{FF2B5EF4-FFF2-40B4-BE49-F238E27FC236}">
              <a16:creationId xmlns:a16="http://schemas.microsoft.com/office/drawing/2014/main" id="{27F6265E-947B-45FF-8AC6-B8CFDDB343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39" name="AutoShape 3">
          <a:extLst>
            <a:ext uri="{FF2B5EF4-FFF2-40B4-BE49-F238E27FC236}">
              <a16:creationId xmlns:a16="http://schemas.microsoft.com/office/drawing/2014/main" id="{073C5091-C013-490C-93E3-07A96014BD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0" name="AutoShape 3">
          <a:extLst>
            <a:ext uri="{FF2B5EF4-FFF2-40B4-BE49-F238E27FC236}">
              <a16:creationId xmlns:a16="http://schemas.microsoft.com/office/drawing/2014/main" id="{C7CB01F7-070C-4B0F-9DE1-8637024131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1" name="AutoShape 3">
          <a:extLst>
            <a:ext uri="{FF2B5EF4-FFF2-40B4-BE49-F238E27FC236}">
              <a16:creationId xmlns:a16="http://schemas.microsoft.com/office/drawing/2014/main" id="{B2803315-7C32-4F25-AFA2-17344763D9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2" name="AutoShape 3">
          <a:extLst>
            <a:ext uri="{FF2B5EF4-FFF2-40B4-BE49-F238E27FC236}">
              <a16:creationId xmlns:a16="http://schemas.microsoft.com/office/drawing/2014/main" id="{0A3F42CD-7FD6-4F7B-88DC-1DC6E5D5B5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3" name="AutoShape 3">
          <a:extLst>
            <a:ext uri="{FF2B5EF4-FFF2-40B4-BE49-F238E27FC236}">
              <a16:creationId xmlns:a16="http://schemas.microsoft.com/office/drawing/2014/main" id="{ABAF456E-52BE-4DE2-9575-41AE40823E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4" name="AutoShape 3">
          <a:extLst>
            <a:ext uri="{FF2B5EF4-FFF2-40B4-BE49-F238E27FC236}">
              <a16:creationId xmlns:a16="http://schemas.microsoft.com/office/drawing/2014/main" id="{27DF6E21-D21A-4F12-B240-29A05E208B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5" name="AutoShape 3">
          <a:extLst>
            <a:ext uri="{FF2B5EF4-FFF2-40B4-BE49-F238E27FC236}">
              <a16:creationId xmlns:a16="http://schemas.microsoft.com/office/drawing/2014/main" id="{CF8147AD-31B0-4B18-AB74-5B58A7D7E1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6" name="AutoShape 3">
          <a:extLst>
            <a:ext uri="{FF2B5EF4-FFF2-40B4-BE49-F238E27FC236}">
              <a16:creationId xmlns:a16="http://schemas.microsoft.com/office/drawing/2014/main" id="{DCD7AD12-45AD-4747-9390-408D2A196E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7" name="AutoShape 3">
          <a:extLst>
            <a:ext uri="{FF2B5EF4-FFF2-40B4-BE49-F238E27FC236}">
              <a16:creationId xmlns:a16="http://schemas.microsoft.com/office/drawing/2014/main" id="{417E890B-A397-4768-A5FB-828B3965D9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8" name="AutoShape 3">
          <a:extLst>
            <a:ext uri="{FF2B5EF4-FFF2-40B4-BE49-F238E27FC236}">
              <a16:creationId xmlns:a16="http://schemas.microsoft.com/office/drawing/2014/main" id="{52D113C1-38DA-402C-BDAB-6BEBB5BCA9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49" name="AutoShape 3">
          <a:extLst>
            <a:ext uri="{FF2B5EF4-FFF2-40B4-BE49-F238E27FC236}">
              <a16:creationId xmlns:a16="http://schemas.microsoft.com/office/drawing/2014/main" id="{7BA47C0E-DBB6-483C-9F8A-A6EACF51C7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50" name="AutoShape 3">
          <a:extLst>
            <a:ext uri="{FF2B5EF4-FFF2-40B4-BE49-F238E27FC236}">
              <a16:creationId xmlns:a16="http://schemas.microsoft.com/office/drawing/2014/main" id="{83A7CB89-C70F-4F68-8F08-BB971E8535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51" name="AutoShape 3">
          <a:extLst>
            <a:ext uri="{FF2B5EF4-FFF2-40B4-BE49-F238E27FC236}">
              <a16:creationId xmlns:a16="http://schemas.microsoft.com/office/drawing/2014/main" id="{732F4947-AABD-43F9-961A-5CA281B537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227</xdr:row>
      <xdr:rowOff>0</xdr:rowOff>
    </xdr:from>
    <xdr:ext cx="304800" cy="304800"/>
    <xdr:sp macro="" textlink="">
      <xdr:nvSpPr>
        <xdr:cNvPr id="1552" name="AutoShape 3">
          <a:extLst>
            <a:ext uri="{FF2B5EF4-FFF2-40B4-BE49-F238E27FC236}">
              <a16:creationId xmlns:a16="http://schemas.microsoft.com/office/drawing/2014/main" id="{111072FC-AE11-4EE6-B2AA-4A91D31B95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3" name="AutoShape 3">
          <a:extLst>
            <a:ext uri="{FF2B5EF4-FFF2-40B4-BE49-F238E27FC236}">
              <a16:creationId xmlns:a16="http://schemas.microsoft.com/office/drawing/2014/main" id="{8ABD50A8-6551-4C27-8B5B-EE4EC91DD7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4" name="AutoShape 3">
          <a:extLst>
            <a:ext uri="{FF2B5EF4-FFF2-40B4-BE49-F238E27FC236}">
              <a16:creationId xmlns:a16="http://schemas.microsoft.com/office/drawing/2014/main" id="{A33E4809-C160-4B46-B0FA-89523D3CBC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5" name="AutoShape 3">
          <a:extLst>
            <a:ext uri="{FF2B5EF4-FFF2-40B4-BE49-F238E27FC236}">
              <a16:creationId xmlns:a16="http://schemas.microsoft.com/office/drawing/2014/main" id="{51530255-71B4-4211-BB16-A5FF6D65AB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6" name="AutoShape 3">
          <a:extLst>
            <a:ext uri="{FF2B5EF4-FFF2-40B4-BE49-F238E27FC236}">
              <a16:creationId xmlns:a16="http://schemas.microsoft.com/office/drawing/2014/main" id="{B58AB4AA-CC39-40FC-BB4D-BF8BA5E085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7" name="AutoShape 3">
          <a:extLst>
            <a:ext uri="{FF2B5EF4-FFF2-40B4-BE49-F238E27FC236}">
              <a16:creationId xmlns:a16="http://schemas.microsoft.com/office/drawing/2014/main" id="{C0BF4F62-814E-4F9E-8C85-3CBB99669B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8" name="AutoShape 3">
          <a:extLst>
            <a:ext uri="{FF2B5EF4-FFF2-40B4-BE49-F238E27FC236}">
              <a16:creationId xmlns:a16="http://schemas.microsoft.com/office/drawing/2014/main" id="{9D8E0549-8839-40B0-9B43-F680284AA8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59" name="AutoShape 3">
          <a:extLst>
            <a:ext uri="{FF2B5EF4-FFF2-40B4-BE49-F238E27FC236}">
              <a16:creationId xmlns:a16="http://schemas.microsoft.com/office/drawing/2014/main" id="{2589AEB7-676A-49FA-BB79-1A4C28C924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0" name="AutoShape 3">
          <a:extLst>
            <a:ext uri="{FF2B5EF4-FFF2-40B4-BE49-F238E27FC236}">
              <a16:creationId xmlns:a16="http://schemas.microsoft.com/office/drawing/2014/main" id="{DD2F7323-A85E-4EB0-AA2C-FC1F2046B1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1" name="AutoShape 3">
          <a:extLst>
            <a:ext uri="{FF2B5EF4-FFF2-40B4-BE49-F238E27FC236}">
              <a16:creationId xmlns:a16="http://schemas.microsoft.com/office/drawing/2014/main" id="{7B776413-C1ED-46A0-9552-DBC7E03C50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2" name="AutoShape 3">
          <a:extLst>
            <a:ext uri="{FF2B5EF4-FFF2-40B4-BE49-F238E27FC236}">
              <a16:creationId xmlns:a16="http://schemas.microsoft.com/office/drawing/2014/main" id="{AB6CA7C5-A34A-4D9C-A80D-E36CD6D122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3" name="AutoShape 3">
          <a:extLst>
            <a:ext uri="{FF2B5EF4-FFF2-40B4-BE49-F238E27FC236}">
              <a16:creationId xmlns:a16="http://schemas.microsoft.com/office/drawing/2014/main" id="{9E3BBE56-10C0-41DC-99E8-FB38E6AD9F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4" name="AutoShape 3">
          <a:extLst>
            <a:ext uri="{FF2B5EF4-FFF2-40B4-BE49-F238E27FC236}">
              <a16:creationId xmlns:a16="http://schemas.microsoft.com/office/drawing/2014/main" id="{8842CA79-2C45-420B-BD54-BC4F4E9A99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5" name="AutoShape 3">
          <a:extLst>
            <a:ext uri="{FF2B5EF4-FFF2-40B4-BE49-F238E27FC236}">
              <a16:creationId xmlns:a16="http://schemas.microsoft.com/office/drawing/2014/main" id="{4423D1F9-F266-45C6-9945-603D3DEFBB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6" name="AutoShape 3">
          <a:extLst>
            <a:ext uri="{FF2B5EF4-FFF2-40B4-BE49-F238E27FC236}">
              <a16:creationId xmlns:a16="http://schemas.microsoft.com/office/drawing/2014/main" id="{50573097-AA2E-4B37-BC0E-854D7CE0A0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7" name="AutoShape 3">
          <a:extLst>
            <a:ext uri="{FF2B5EF4-FFF2-40B4-BE49-F238E27FC236}">
              <a16:creationId xmlns:a16="http://schemas.microsoft.com/office/drawing/2014/main" id="{0FE78974-05E6-4097-A78B-14C1544F55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8" name="AutoShape 3">
          <a:extLst>
            <a:ext uri="{FF2B5EF4-FFF2-40B4-BE49-F238E27FC236}">
              <a16:creationId xmlns:a16="http://schemas.microsoft.com/office/drawing/2014/main" id="{FFA17877-2CAA-4615-9720-FAE2F6F344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69" name="AutoShape 3">
          <a:extLst>
            <a:ext uri="{FF2B5EF4-FFF2-40B4-BE49-F238E27FC236}">
              <a16:creationId xmlns:a16="http://schemas.microsoft.com/office/drawing/2014/main" id="{08000A02-6A32-404E-8CCB-51D741A224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0" name="AutoShape 3">
          <a:extLst>
            <a:ext uri="{FF2B5EF4-FFF2-40B4-BE49-F238E27FC236}">
              <a16:creationId xmlns:a16="http://schemas.microsoft.com/office/drawing/2014/main" id="{772C56B7-1161-4ADA-817C-8D743C25C0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1" name="AutoShape 3">
          <a:extLst>
            <a:ext uri="{FF2B5EF4-FFF2-40B4-BE49-F238E27FC236}">
              <a16:creationId xmlns:a16="http://schemas.microsoft.com/office/drawing/2014/main" id="{EE7C31EA-114F-4369-A011-F5F53895CF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2" name="AutoShape 3">
          <a:extLst>
            <a:ext uri="{FF2B5EF4-FFF2-40B4-BE49-F238E27FC236}">
              <a16:creationId xmlns:a16="http://schemas.microsoft.com/office/drawing/2014/main" id="{1A86BA8A-3BB4-4CF0-B041-C037816ECD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3" name="AutoShape 3">
          <a:extLst>
            <a:ext uri="{FF2B5EF4-FFF2-40B4-BE49-F238E27FC236}">
              <a16:creationId xmlns:a16="http://schemas.microsoft.com/office/drawing/2014/main" id="{F6695228-3759-4962-A2EA-165526164E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4" name="AutoShape 3">
          <a:extLst>
            <a:ext uri="{FF2B5EF4-FFF2-40B4-BE49-F238E27FC236}">
              <a16:creationId xmlns:a16="http://schemas.microsoft.com/office/drawing/2014/main" id="{0DFB559A-CCBB-4543-AA9D-8D8DF48718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5" name="AutoShape 3">
          <a:extLst>
            <a:ext uri="{FF2B5EF4-FFF2-40B4-BE49-F238E27FC236}">
              <a16:creationId xmlns:a16="http://schemas.microsoft.com/office/drawing/2014/main" id="{F95C0805-B226-4A9B-BA38-C063227FF9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6" name="AutoShape 3">
          <a:extLst>
            <a:ext uri="{FF2B5EF4-FFF2-40B4-BE49-F238E27FC236}">
              <a16:creationId xmlns:a16="http://schemas.microsoft.com/office/drawing/2014/main" id="{4E301C9F-F387-411B-B793-80EE7C9AAE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7" name="AutoShape 3">
          <a:extLst>
            <a:ext uri="{FF2B5EF4-FFF2-40B4-BE49-F238E27FC236}">
              <a16:creationId xmlns:a16="http://schemas.microsoft.com/office/drawing/2014/main" id="{6519970A-9FD7-4DC2-AA24-663B7C276C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8" name="AutoShape 3">
          <a:extLst>
            <a:ext uri="{FF2B5EF4-FFF2-40B4-BE49-F238E27FC236}">
              <a16:creationId xmlns:a16="http://schemas.microsoft.com/office/drawing/2014/main" id="{E89915F2-7C5E-4621-BCAE-7053DEF0C6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79" name="AutoShape 3">
          <a:extLst>
            <a:ext uri="{FF2B5EF4-FFF2-40B4-BE49-F238E27FC236}">
              <a16:creationId xmlns:a16="http://schemas.microsoft.com/office/drawing/2014/main" id="{DBF9BD45-2555-479E-9996-655C31B60C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0" name="AutoShape 3">
          <a:extLst>
            <a:ext uri="{FF2B5EF4-FFF2-40B4-BE49-F238E27FC236}">
              <a16:creationId xmlns:a16="http://schemas.microsoft.com/office/drawing/2014/main" id="{8DD6554E-319A-484D-94FA-5DC86BE474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1" name="AutoShape 3">
          <a:extLst>
            <a:ext uri="{FF2B5EF4-FFF2-40B4-BE49-F238E27FC236}">
              <a16:creationId xmlns:a16="http://schemas.microsoft.com/office/drawing/2014/main" id="{0559A5BC-9369-482E-87D6-BBBBD3ED42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2" name="AutoShape 3">
          <a:extLst>
            <a:ext uri="{FF2B5EF4-FFF2-40B4-BE49-F238E27FC236}">
              <a16:creationId xmlns:a16="http://schemas.microsoft.com/office/drawing/2014/main" id="{C1CBCBB4-6BA1-4D7E-B11C-CDF7653B3F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3" name="AutoShape 3">
          <a:extLst>
            <a:ext uri="{FF2B5EF4-FFF2-40B4-BE49-F238E27FC236}">
              <a16:creationId xmlns:a16="http://schemas.microsoft.com/office/drawing/2014/main" id="{38DDA9E0-3E45-4E78-A764-5E1DECDF9B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4" name="AutoShape 3">
          <a:extLst>
            <a:ext uri="{FF2B5EF4-FFF2-40B4-BE49-F238E27FC236}">
              <a16:creationId xmlns:a16="http://schemas.microsoft.com/office/drawing/2014/main" id="{16F708BF-833D-4C05-B916-235584860F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5" name="AutoShape 3">
          <a:extLst>
            <a:ext uri="{FF2B5EF4-FFF2-40B4-BE49-F238E27FC236}">
              <a16:creationId xmlns:a16="http://schemas.microsoft.com/office/drawing/2014/main" id="{8F9735B7-4176-4B3A-B0A8-AA9AAA8478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6" name="AutoShape 3">
          <a:extLst>
            <a:ext uri="{FF2B5EF4-FFF2-40B4-BE49-F238E27FC236}">
              <a16:creationId xmlns:a16="http://schemas.microsoft.com/office/drawing/2014/main" id="{5D435318-6BDC-4F02-A725-87DEE36A50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7" name="AutoShape 3">
          <a:extLst>
            <a:ext uri="{FF2B5EF4-FFF2-40B4-BE49-F238E27FC236}">
              <a16:creationId xmlns:a16="http://schemas.microsoft.com/office/drawing/2014/main" id="{FBD22DF8-0CBA-4DAE-B763-4EE6DB8C77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8" name="AutoShape 3">
          <a:extLst>
            <a:ext uri="{FF2B5EF4-FFF2-40B4-BE49-F238E27FC236}">
              <a16:creationId xmlns:a16="http://schemas.microsoft.com/office/drawing/2014/main" id="{1B0036EF-3A71-4415-8567-4ABE773E6B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89" name="AutoShape 3">
          <a:extLst>
            <a:ext uri="{FF2B5EF4-FFF2-40B4-BE49-F238E27FC236}">
              <a16:creationId xmlns:a16="http://schemas.microsoft.com/office/drawing/2014/main" id="{D2DA3743-9755-404C-8035-42E3824107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0" name="AutoShape 3">
          <a:extLst>
            <a:ext uri="{FF2B5EF4-FFF2-40B4-BE49-F238E27FC236}">
              <a16:creationId xmlns:a16="http://schemas.microsoft.com/office/drawing/2014/main" id="{A3D0B0F9-8F41-4A0F-A9E8-A82F862184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1" name="AutoShape 3">
          <a:extLst>
            <a:ext uri="{FF2B5EF4-FFF2-40B4-BE49-F238E27FC236}">
              <a16:creationId xmlns:a16="http://schemas.microsoft.com/office/drawing/2014/main" id="{7A046753-C402-4796-AD61-D0C9BDC9A7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2" name="AutoShape 3">
          <a:extLst>
            <a:ext uri="{FF2B5EF4-FFF2-40B4-BE49-F238E27FC236}">
              <a16:creationId xmlns:a16="http://schemas.microsoft.com/office/drawing/2014/main" id="{C470AB3A-E3A6-4E4E-97E1-217D7DA4A3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593" name="AutoShape 3">
          <a:extLst>
            <a:ext uri="{FF2B5EF4-FFF2-40B4-BE49-F238E27FC236}">
              <a16:creationId xmlns:a16="http://schemas.microsoft.com/office/drawing/2014/main" id="{1E546B20-DF1C-4EBE-BC79-5F5F8750E5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4" name="AutoShape 3">
          <a:extLst>
            <a:ext uri="{FF2B5EF4-FFF2-40B4-BE49-F238E27FC236}">
              <a16:creationId xmlns:a16="http://schemas.microsoft.com/office/drawing/2014/main" id="{BA914792-FBA1-4BBA-AEB2-BA0D2237C1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5" name="AutoShape 3">
          <a:extLst>
            <a:ext uri="{FF2B5EF4-FFF2-40B4-BE49-F238E27FC236}">
              <a16:creationId xmlns:a16="http://schemas.microsoft.com/office/drawing/2014/main" id="{EC558BB1-BA36-4788-811A-B09F79B90B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596" name="AutoShape 3">
          <a:extLst>
            <a:ext uri="{FF2B5EF4-FFF2-40B4-BE49-F238E27FC236}">
              <a16:creationId xmlns:a16="http://schemas.microsoft.com/office/drawing/2014/main" id="{CB22D648-90A0-4057-9B27-93ACE49D29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597" name="AutoShape 3">
          <a:extLst>
            <a:ext uri="{FF2B5EF4-FFF2-40B4-BE49-F238E27FC236}">
              <a16:creationId xmlns:a16="http://schemas.microsoft.com/office/drawing/2014/main" id="{8C27CCC8-8D78-4AF5-9C37-B1C760716F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8" name="AutoShape 3">
          <a:extLst>
            <a:ext uri="{FF2B5EF4-FFF2-40B4-BE49-F238E27FC236}">
              <a16:creationId xmlns:a16="http://schemas.microsoft.com/office/drawing/2014/main" id="{0CAC0304-4464-4BBB-ABDE-01F8BD4C5D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599" name="AutoShape 3">
          <a:extLst>
            <a:ext uri="{FF2B5EF4-FFF2-40B4-BE49-F238E27FC236}">
              <a16:creationId xmlns:a16="http://schemas.microsoft.com/office/drawing/2014/main" id="{739D4F95-8B5A-4C51-9CD7-591831A3AA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0" name="AutoShape 3">
          <a:extLst>
            <a:ext uri="{FF2B5EF4-FFF2-40B4-BE49-F238E27FC236}">
              <a16:creationId xmlns:a16="http://schemas.microsoft.com/office/drawing/2014/main" id="{03ACE883-C433-4E59-B745-972C8A82BC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1" name="AutoShape 3">
          <a:extLst>
            <a:ext uri="{FF2B5EF4-FFF2-40B4-BE49-F238E27FC236}">
              <a16:creationId xmlns:a16="http://schemas.microsoft.com/office/drawing/2014/main" id="{4EF2CE0D-B611-46A2-A16B-AD44E49036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2" name="AutoShape 3">
          <a:extLst>
            <a:ext uri="{FF2B5EF4-FFF2-40B4-BE49-F238E27FC236}">
              <a16:creationId xmlns:a16="http://schemas.microsoft.com/office/drawing/2014/main" id="{2801E4E7-4D12-46A9-B870-DA4E436342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3" name="AutoShape 3">
          <a:extLst>
            <a:ext uri="{FF2B5EF4-FFF2-40B4-BE49-F238E27FC236}">
              <a16:creationId xmlns:a16="http://schemas.microsoft.com/office/drawing/2014/main" id="{764922DA-7F1C-4696-B964-ED67F34043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4" name="AutoShape 3">
          <a:extLst>
            <a:ext uri="{FF2B5EF4-FFF2-40B4-BE49-F238E27FC236}">
              <a16:creationId xmlns:a16="http://schemas.microsoft.com/office/drawing/2014/main" id="{A5602CCE-7D73-4AD1-B7E9-8DA685239E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5" name="AutoShape 3">
          <a:extLst>
            <a:ext uri="{FF2B5EF4-FFF2-40B4-BE49-F238E27FC236}">
              <a16:creationId xmlns:a16="http://schemas.microsoft.com/office/drawing/2014/main" id="{CB6BEEB5-A933-4035-A29C-30E06B9D94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6" name="AutoShape 3">
          <a:extLst>
            <a:ext uri="{FF2B5EF4-FFF2-40B4-BE49-F238E27FC236}">
              <a16:creationId xmlns:a16="http://schemas.microsoft.com/office/drawing/2014/main" id="{17DE70F5-81CF-4D7B-9E8B-D16F2AAE3B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7" name="AutoShape 3">
          <a:extLst>
            <a:ext uri="{FF2B5EF4-FFF2-40B4-BE49-F238E27FC236}">
              <a16:creationId xmlns:a16="http://schemas.microsoft.com/office/drawing/2014/main" id="{95BA469F-33C7-45A2-A262-D46144CD40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8" name="AutoShape 3">
          <a:extLst>
            <a:ext uri="{FF2B5EF4-FFF2-40B4-BE49-F238E27FC236}">
              <a16:creationId xmlns:a16="http://schemas.microsoft.com/office/drawing/2014/main" id="{BADE78A1-6853-4C57-8731-FAA8D1E546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09" name="AutoShape 3">
          <a:extLst>
            <a:ext uri="{FF2B5EF4-FFF2-40B4-BE49-F238E27FC236}">
              <a16:creationId xmlns:a16="http://schemas.microsoft.com/office/drawing/2014/main" id="{643FEB00-B07C-4953-A167-36E1E92A21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10" name="AutoShape 3">
          <a:extLst>
            <a:ext uri="{FF2B5EF4-FFF2-40B4-BE49-F238E27FC236}">
              <a16:creationId xmlns:a16="http://schemas.microsoft.com/office/drawing/2014/main" id="{4603B8ED-5A58-4910-8B21-012E841498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11" name="AutoShape 3">
          <a:extLst>
            <a:ext uri="{FF2B5EF4-FFF2-40B4-BE49-F238E27FC236}">
              <a16:creationId xmlns:a16="http://schemas.microsoft.com/office/drawing/2014/main" id="{16471658-D06F-4B69-A6D1-F7DB825618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12" name="AutoShape 3">
          <a:extLst>
            <a:ext uri="{FF2B5EF4-FFF2-40B4-BE49-F238E27FC236}">
              <a16:creationId xmlns:a16="http://schemas.microsoft.com/office/drawing/2014/main" id="{7FC86E98-0DD1-41A0-9656-6D54C08F80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13" name="AutoShape 3">
          <a:extLst>
            <a:ext uri="{FF2B5EF4-FFF2-40B4-BE49-F238E27FC236}">
              <a16:creationId xmlns:a16="http://schemas.microsoft.com/office/drawing/2014/main" id="{CA7A7772-3F98-4F65-B623-28FA286A6B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228</xdr:row>
      <xdr:rowOff>0</xdr:rowOff>
    </xdr:from>
    <xdr:ext cx="304800" cy="304800"/>
    <xdr:sp macro="" textlink="">
      <xdr:nvSpPr>
        <xdr:cNvPr id="1614" name="AutoShape 3">
          <a:extLst>
            <a:ext uri="{FF2B5EF4-FFF2-40B4-BE49-F238E27FC236}">
              <a16:creationId xmlns:a16="http://schemas.microsoft.com/office/drawing/2014/main" id="{F99F421F-BC54-4BE1-8E0F-FDF80C4704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15" name="AutoShape 3">
          <a:extLst>
            <a:ext uri="{FF2B5EF4-FFF2-40B4-BE49-F238E27FC236}">
              <a16:creationId xmlns:a16="http://schemas.microsoft.com/office/drawing/2014/main" id="{F6F42CA3-3CC5-4B61-96A7-1D4719B8B6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16" name="AutoShape 3">
          <a:extLst>
            <a:ext uri="{FF2B5EF4-FFF2-40B4-BE49-F238E27FC236}">
              <a16:creationId xmlns:a16="http://schemas.microsoft.com/office/drawing/2014/main" id="{1EA3C8DF-E4B2-4A7D-850C-7C2B0FBEA3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17" name="AutoShape 3">
          <a:extLst>
            <a:ext uri="{FF2B5EF4-FFF2-40B4-BE49-F238E27FC236}">
              <a16:creationId xmlns:a16="http://schemas.microsoft.com/office/drawing/2014/main" id="{D5A1F96B-449E-43A6-B907-3C014788A9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18" name="AutoShape 3">
          <a:extLst>
            <a:ext uri="{FF2B5EF4-FFF2-40B4-BE49-F238E27FC236}">
              <a16:creationId xmlns:a16="http://schemas.microsoft.com/office/drawing/2014/main" id="{C7286FAA-48F8-4EE7-A58C-3682C70C4D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19" name="AutoShape 3">
          <a:extLst>
            <a:ext uri="{FF2B5EF4-FFF2-40B4-BE49-F238E27FC236}">
              <a16:creationId xmlns:a16="http://schemas.microsoft.com/office/drawing/2014/main" id="{6A0D5C48-8244-49A1-A2DA-44B30D1B00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0" name="AutoShape 3">
          <a:extLst>
            <a:ext uri="{FF2B5EF4-FFF2-40B4-BE49-F238E27FC236}">
              <a16:creationId xmlns:a16="http://schemas.microsoft.com/office/drawing/2014/main" id="{0FABD792-4AF9-44BE-9AB2-A2B4A5C245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1" name="AutoShape 3">
          <a:extLst>
            <a:ext uri="{FF2B5EF4-FFF2-40B4-BE49-F238E27FC236}">
              <a16:creationId xmlns:a16="http://schemas.microsoft.com/office/drawing/2014/main" id="{060F98FE-0546-487C-B73C-3DBB8F71B7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2" name="AutoShape 3">
          <a:extLst>
            <a:ext uri="{FF2B5EF4-FFF2-40B4-BE49-F238E27FC236}">
              <a16:creationId xmlns:a16="http://schemas.microsoft.com/office/drawing/2014/main" id="{9565BF99-5518-4906-A72D-48550F154C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3" name="AutoShape 3">
          <a:extLst>
            <a:ext uri="{FF2B5EF4-FFF2-40B4-BE49-F238E27FC236}">
              <a16:creationId xmlns:a16="http://schemas.microsoft.com/office/drawing/2014/main" id="{0406F740-53A4-49DB-9A93-A359DC109A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4" name="AutoShape 3">
          <a:extLst>
            <a:ext uri="{FF2B5EF4-FFF2-40B4-BE49-F238E27FC236}">
              <a16:creationId xmlns:a16="http://schemas.microsoft.com/office/drawing/2014/main" id="{A912FD28-1880-4E87-B2AB-30A843253F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5" name="AutoShape 3">
          <a:extLst>
            <a:ext uri="{FF2B5EF4-FFF2-40B4-BE49-F238E27FC236}">
              <a16:creationId xmlns:a16="http://schemas.microsoft.com/office/drawing/2014/main" id="{7A86514D-16B0-4883-8EBA-D539D63EBA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6" name="AutoShape 3">
          <a:extLst>
            <a:ext uri="{FF2B5EF4-FFF2-40B4-BE49-F238E27FC236}">
              <a16:creationId xmlns:a16="http://schemas.microsoft.com/office/drawing/2014/main" id="{5ACFD1E2-D12A-4146-8444-AC2DF35592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7" name="AutoShape 3">
          <a:extLst>
            <a:ext uri="{FF2B5EF4-FFF2-40B4-BE49-F238E27FC236}">
              <a16:creationId xmlns:a16="http://schemas.microsoft.com/office/drawing/2014/main" id="{9506057E-FAB1-47DE-9A84-48AE6FAD55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8" name="AutoShape 3">
          <a:extLst>
            <a:ext uri="{FF2B5EF4-FFF2-40B4-BE49-F238E27FC236}">
              <a16:creationId xmlns:a16="http://schemas.microsoft.com/office/drawing/2014/main" id="{118232F0-C541-4D0A-AC66-E0DE7A4756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29" name="AutoShape 3">
          <a:extLst>
            <a:ext uri="{FF2B5EF4-FFF2-40B4-BE49-F238E27FC236}">
              <a16:creationId xmlns:a16="http://schemas.microsoft.com/office/drawing/2014/main" id="{9D5C0F74-8D7A-4B69-B4E9-8E13C7AD6D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0" name="AutoShape 3">
          <a:extLst>
            <a:ext uri="{FF2B5EF4-FFF2-40B4-BE49-F238E27FC236}">
              <a16:creationId xmlns:a16="http://schemas.microsoft.com/office/drawing/2014/main" id="{348E4067-64DD-4EE4-9AF9-EC39CA9A1F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1" name="AutoShape 3">
          <a:extLst>
            <a:ext uri="{FF2B5EF4-FFF2-40B4-BE49-F238E27FC236}">
              <a16:creationId xmlns:a16="http://schemas.microsoft.com/office/drawing/2014/main" id="{6E9FBDBD-8A33-4042-86B7-2388B08B04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2" name="AutoShape 3">
          <a:extLst>
            <a:ext uri="{FF2B5EF4-FFF2-40B4-BE49-F238E27FC236}">
              <a16:creationId xmlns:a16="http://schemas.microsoft.com/office/drawing/2014/main" id="{3E50E61D-F366-484D-B60F-4AAAF4D87A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3" name="AutoShape 3">
          <a:extLst>
            <a:ext uri="{FF2B5EF4-FFF2-40B4-BE49-F238E27FC236}">
              <a16:creationId xmlns:a16="http://schemas.microsoft.com/office/drawing/2014/main" id="{1ED24E51-D16A-472C-9B5A-71183326DA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4" name="AutoShape 3">
          <a:extLst>
            <a:ext uri="{FF2B5EF4-FFF2-40B4-BE49-F238E27FC236}">
              <a16:creationId xmlns:a16="http://schemas.microsoft.com/office/drawing/2014/main" id="{1C19B59C-2DB1-42C7-9F47-F92FF7D3B7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5" name="AutoShape 3">
          <a:extLst>
            <a:ext uri="{FF2B5EF4-FFF2-40B4-BE49-F238E27FC236}">
              <a16:creationId xmlns:a16="http://schemas.microsoft.com/office/drawing/2014/main" id="{0BBFD761-2601-4809-A215-6400E23329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6" name="AutoShape 3">
          <a:extLst>
            <a:ext uri="{FF2B5EF4-FFF2-40B4-BE49-F238E27FC236}">
              <a16:creationId xmlns:a16="http://schemas.microsoft.com/office/drawing/2014/main" id="{11E34BA0-4B95-4546-8131-2DAC498212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7" name="AutoShape 3">
          <a:extLst>
            <a:ext uri="{FF2B5EF4-FFF2-40B4-BE49-F238E27FC236}">
              <a16:creationId xmlns:a16="http://schemas.microsoft.com/office/drawing/2014/main" id="{9E2D7FBB-CD16-49F9-BB07-9CB4A1D83B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8" name="AutoShape 3">
          <a:extLst>
            <a:ext uri="{FF2B5EF4-FFF2-40B4-BE49-F238E27FC236}">
              <a16:creationId xmlns:a16="http://schemas.microsoft.com/office/drawing/2014/main" id="{DCAA3571-E6AC-4B79-BB45-AE2C1880BF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39" name="AutoShape 3">
          <a:extLst>
            <a:ext uri="{FF2B5EF4-FFF2-40B4-BE49-F238E27FC236}">
              <a16:creationId xmlns:a16="http://schemas.microsoft.com/office/drawing/2014/main" id="{D7C3DCD7-6BF7-4BDF-8406-35EADABA7F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0" name="AutoShape 3">
          <a:extLst>
            <a:ext uri="{FF2B5EF4-FFF2-40B4-BE49-F238E27FC236}">
              <a16:creationId xmlns:a16="http://schemas.microsoft.com/office/drawing/2014/main" id="{F56588F3-F730-4682-B9BA-4AFAE452B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1" name="AutoShape 3">
          <a:extLst>
            <a:ext uri="{FF2B5EF4-FFF2-40B4-BE49-F238E27FC236}">
              <a16:creationId xmlns:a16="http://schemas.microsoft.com/office/drawing/2014/main" id="{046EB8C1-BD9A-43F9-91A7-01754D9A17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2" name="AutoShape 3">
          <a:extLst>
            <a:ext uri="{FF2B5EF4-FFF2-40B4-BE49-F238E27FC236}">
              <a16:creationId xmlns:a16="http://schemas.microsoft.com/office/drawing/2014/main" id="{623D215C-66B5-4541-8316-43DFEEFCF7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3" name="AutoShape 3">
          <a:extLst>
            <a:ext uri="{FF2B5EF4-FFF2-40B4-BE49-F238E27FC236}">
              <a16:creationId xmlns:a16="http://schemas.microsoft.com/office/drawing/2014/main" id="{6D24E038-BBA2-45C6-A5DC-AEBDE86A6C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4" name="AutoShape 3">
          <a:extLst>
            <a:ext uri="{FF2B5EF4-FFF2-40B4-BE49-F238E27FC236}">
              <a16:creationId xmlns:a16="http://schemas.microsoft.com/office/drawing/2014/main" id="{7C5FBF6F-9B9B-4711-A37A-3D95FAE34C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5" name="AutoShape 3">
          <a:extLst>
            <a:ext uri="{FF2B5EF4-FFF2-40B4-BE49-F238E27FC236}">
              <a16:creationId xmlns:a16="http://schemas.microsoft.com/office/drawing/2014/main" id="{DB5683BD-D729-446A-A2E7-868E1FDD93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6" name="AutoShape 3">
          <a:extLst>
            <a:ext uri="{FF2B5EF4-FFF2-40B4-BE49-F238E27FC236}">
              <a16:creationId xmlns:a16="http://schemas.microsoft.com/office/drawing/2014/main" id="{192AE7DB-D99B-4A4C-A207-8C9E52943E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7" name="AutoShape 3">
          <a:extLst>
            <a:ext uri="{FF2B5EF4-FFF2-40B4-BE49-F238E27FC236}">
              <a16:creationId xmlns:a16="http://schemas.microsoft.com/office/drawing/2014/main" id="{04E2B2A8-BC6F-4E31-8716-7DC89B6ED7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8" name="AutoShape 3">
          <a:extLst>
            <a:ext uri="{FF2B5EF4-FFF2-40B4-BE49-F238E27FC236}">
              <a16:creationId xmlns:a16="http://schemas.microsoft.com/office/drawing/2014/main" id="{DE1D90A8-13D6-491D-A3E9-1124DD8AE2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49" name="AutoShape 3">
          <a:extLst>
            <a:ext uri="{FF2B5EF4-FFF2-40B4-BE49-F238E27FC236}">
              <a16:creationId xmlns:a16="http://schemas.microsoft.com/office/drawing/2014/main" id="{7AC362B9-B78E-4C4E-B58E-159136DF0D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0" name="AutoShape 3">
          <a:extLst>
            <a:ext uri="{FF2B5EF4-FFF2-40B4-BE49-F238E27FC236}">
              <a16:creationId xmlns:a16="http://schemas.microsoft.com/office/drawing/2014/main" id="{20630588-1BE5-4227-9698-20DB29B8B4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1" name="AutoShape 3">
          <a:extLst>
            <a:ext uri="{FF2B5EF4-FFF2-40B4-BE49-F238E27FC236}">
              <a16:creationId xmlns:a16="http://schemas.microsoft.com/office/drawing/2014/main" id="{8240681D-2246-439C-B362-78BB5353DA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2" name="AutoShape 3">
          <a:extLst>
            <a:ext uri="{FF2B5EF4-FFF2-40B4-BE49-F238E27FC236}">
              <a16:creationId xmlns:a16="http://schemas.microsoft.com/office/drawing/2014/main" id="{4E5AF990-05C3-4893-AE26-F038051EA6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3" name="AutoShape 3">
          <a:extLst>
            <a:ext uri="{FF2B5EF4-FFF2-40B4-BE49-F238E27FC236}">
              <a16:creationId xmlns:a16="http://schemas.microsoft.com/office/drawing/2014/main" id="{16B8FB6E-2F2A-4F23-9BE6-01ECE16AAC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4" name="AutoShape 3">
          <a:extLst>
            <a:ext uri="{FF2B5EF4-FFF2-40B4-BE49-F238E27FC236}">
              <a16:creationId xmlns:a16="http://schemas.microsoft.com/office/drawing/2014/main" id="{B1A835DE-6AD1-41AF-AE7D-9CA085C717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55" name="AutoShape 3">
          <a:extLst>
            <a:ext uri="{FF2B5EF4-FFF2-40B4-BE49-F238E27FC236}">
              <a16:creationId xmlns:a16="http://schemas.microsoft.com/office/drawing/2014/main" id="{93143781-18CF-47F2-B7A8-367C3AA9FC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6" name="AutoShape 3">
          <a:extLst>
            <a:ext uri="{FF2B5EF4-FFF2-40B4-BE49-F238E27FC236}">
              <a16:creationId xmlns:a16="http://schemas.microsoft.com/office/drawing/2014/main" id="{2F0AE116-3D18-4786-A3B9-787DDA449F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57" name="AutoShape 3">
          <a:extLst>
            <a:ext uri="{FF2B5EF4-FFF2-40B4-BE49-F238E27FC236}">
              <a16:creationId xmlns:a16="http://schemas.microsoft.com/office/drawing/2014/main" id="{D23F5385-91B4-4B92-81DE-BB1B101AE6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58" name="AutoShape 3">
          <a:extLst>
            <a:ext uri="{FF2B5EF4-FFF2-40B4-BE49-F238E27FC236}">
              <a16:creationId xmlns:a16="http://schemas.microsoft.com/office/drawing/2014/main" id="{E8CA838F-93FB-45ED-B96C-5C508C7221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59" name="AutoShape 3">
          <a:extLst>
            <a:ext uri="{FF2B5EF4-FFF2-40B4-BE49-F238E27FC236}">
              <a16:creationId xmlns:a16="http://schemas.microsoft.com/office/drawing/2014/main" id="{4EBBFF97-72E2-4FA5-A779-907469AB00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0" name="AutoShape 3">
          <a:extLst>
            <a:ext uri="{FF2B5EF4-FFF2-40B4-BE49-F238E27FC236}">
              <a16:creationId xmlns:a16="http://schemas.microsoft.com/office/drawing/2014/main" id="{6CD7B7E9-3258-464B-8F06-4D65B742A6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1" name="AutoShape 3">
          <a:extLst>
            <a:ext uri="{FF2B5EF4-FFF2-40B4-BE49-F238E27FC236}">
              <a16:creationId xmlns:a16="http://schemas.microsoft.com/office/drawing/2014/main" id="{29141388-5F51-4038-830B-1366228A3D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2" name="AutoShape 3">
          <a:extLst>
            <a:ext uri="{FF2B5EF4-FFF2-40B4-BE49-F238E27FC236}">
              <a16:creationId xmlns:a16="http://schemas.microsoft.com/office/drawing/2014/main" id="{1EC4E8CD-D1C0-468E-941E-FFC1129760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3" name="AutoShape 3">
          <a:extLst>
            <a:ext uri="{FF2B5EF4-FFF2-40B4-BE49-F238E27FC236}">
              <a16:creationId xmlns:a16="http://schemas.microsoft.com/office/drawing/2014/main" id="{5AAB4712-50DD-453D-AC2F-AC8D7BD7B0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4" name="AutoShape 3">
          <a:extLst>
            <a:ext uri="{FF2B5EF4-FFF2-40B4-BE49-F238E27FC236}">
              <a16:creationId xmlns:a16="http://schemas.microsoft.com/office/drawing/2014/main" id="{EFD51E79-05BB-4B73-BCFF-7B486F5109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5" name="AutoShape 3">
          <a:extLst>
            <a:ext uri="{FF2B5EF4-FFF2-40B4-BE49-F238E27FC236}">
              <a16:creationId xmlns:a16="http://schemas.microsoft.com/office/drawing/2014/main" id="{225AF2D5-6D71-4590-8B61-5DAC41C8C7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6" name="AutoShape 3">
          <a:extLst>
            <a:ext uri="{FF2B5EF4-FFF2-40B4-BE49-F238E27FC236}">
              <a16:creationId xmlns:a16="http://schemas.microsoft.com/office/drawing/2014/main" id="{8D3ADCEA-0344-47D5-AE2A-70EAAA0D48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7" name="AutoShape 3">
          <a:extLst>
            <a:ext uri="{FF2B5EF4-FFF2-40B4-BE49-F238E27FC236}">
              <a16:creationId xmlns:a16="http://schemas.microsoft.com/office/drawing/2014/main" id="{6DE26923-6BCB-40FB-AACB-97B8197034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8" name="AutoShape 3">
          <a:extLst>
            <a:ext uri="{FF2B5EF4-FFF2-40B4-BE49-F238E27FC236}">
              <a16:creationId xmlns:a16="http://schemas.microsoft.com/office/drawing/2014/main" id="{7EC567ED-9014-4260-AC62-2A30D9FA1F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69" name="AutoShape 3">
          <a:extLst>
            <a:ext uri="{FF2B5EF4-FFF2-40B4-BE49-F238E27FC236}">
              <a16:creationId xmlns:a16="http://schemas.microsoft.com/office/drawing/2014/main" id="{2C885470-243A-40D0-BE2C-41AD25CF43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0" name="AutoShape 3">
          <a:extLst>
            <a:ext uri="{FF2B5EF4-FFF2-40B4-BE49-F238E27FC236}">
              <a16:creationId xmlns:a16="http://schemas.microsoft.com/office/drawing/2014/main" id="{D49B5671-F5FF-4DB4-A750-E6DB683077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1" name="AutoShape 3">
          <a:extLst>
            <a:ext uri="{FF2B5EF4-FFF2-40B4-BE49-F238E27FC236}">
              <a16:creationId xmlns:a16="http://schemas.microsoft.com/office/drawing/2014/main" id="{F8BCAE5F-613F-4950-96BB-98DE1D966D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2" name="AutoShape 3">
          <a:extLst>
            <a:ext uri="{FF2B5EF4-FFF2-40B4-BE49-F238E27FC236}">
              <a16:creationId xmlns:a16="http://schemas.microsoft.com/office/drawing/2014/main" id="{6B40FFC4-E564-4A28-BE54-D7FCB48521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3" name="AutoShape 3">
          <a:extLst>
            <a:ext uri="{FF2B5EF4-FFF2-40B4-BE49-F238E27FC236}">
              <a16:creationId xmlns:a16="http://schemas.microsoft.com/office/drawing/2014/main" id="{605EA6C4-A812-488E-B8BF-C47A5903F4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4" name="AutoShape 3">
          <a:extLst>
            <a:ext uri="{FF2B5EF4-FFF2-40B4-BE49-F238E27FC236}">
              <a16:creationId xmlns:a16="http://schemas.microsoft.com/office/drawing/2014/main" id="{1E943726-93D1-40F7-AFEB-3EFA72FAD8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5" name="AutoShape 3">
          <a:extLst>
            <a:ext uri="{FF2B5EF4-FFF2-40B4-BE49-F238E27FC236}">
              <a16:creationId xmlns:a16="http://schemas.microsoft.com/office/drawing/2014/main" id="{63E75501-2F29-443C-AAD0-726E72962C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229</xdr:row>
      <xdr:rowOff>0</xdr:rowOff>
    </xdr:from>
    <xdr:ext cx="304800" cy="304800"/>
    <xdr:sp macro="" textlink="">
      <xdr:nvSpPr>
        <xdr:cNvPr id="1676" name="AutoShape 3">
          <a:extLst>
            <a:ext uri="{FF2B5EF4-FFF2-40B4-BE49-F238E27FC236}">
              <a16:creationId xmlns:a16="http://schemas.microsoft.com/office/drawing/2014/main" id="{20B033F6-B5F8-480D-A404-BC67A3CBEE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77" name="AutoShape 3">
          <a:extLst>
            <a:ext uri="{FF2B5EF4-FFF2-40B4-BE49-F238E27FC236}">
              <a16:creationId xmlns:a16="http://schemas.microsoft.com/office/drawing/2014/main" id="{A3CE680B-5ABB-4112-B3F3-EAE4B6C306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78" name="AutoShape 3">
          <a:extLst>
            <a:ext uri="{FF2B5EF4-FFF2-40B4-BE49-F238E27FC236}">
              <a16:creationId xmlns:a16="http://schemas.microsoft.com/office/drawing/2014/main" id="{45AA9422-C3C9-4B8B-A7C2-27619B2A88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79" name="AutoShape 3">
          <a:extLst>
            <a:ext uri="{FF2B5EF4-FFF2-40B4-BE49-F238E27FC236}">
              <a16:creationId xmlns:a16="http://schemas.microsoft.com/office/drawing/2014/main" id="{83178C79-BD04-4714-A1FB-B4C90DB658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0" name="AutoShape 3">
          <a:extLst>
            <a:ext uri="{FF2B5EF4-FFF2-40B4-BE49-F238E27FC236}">
              <a16:creationId xmlns:a16="http://schemas.microsoft.com/office/drawing/2014/main" id="{4AA2A0A0-AFF6-4969-9871-8824909F88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1" name="AutoShape 3">
          <a:extLst>
            <a:ext uri="{FF2B5EF4-FFF2-40B4-BE49-F238E27FC236}">
              <a16:creationId xmlns:a16="http://schemas.microsoft.com/office/drawing/2014/main" id="{95875C24-68E6-4B7C-958A-715A7740DC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2" name="AutoShape 3">
          <a:extLst>
            <a:ext uri="{FF2B5EF4-FFF2-40B4-BE49-F238E27FC236}">
              <a16:creationId xmlns:a16="http://schemas.microsoft.com/office/drawing/2014/main" id="{DF570B5A-7929-4046-ACBC-42E3A4D277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3" name="AutoShape 3">
          <a:extLst>
            <a:ext uri="{FF2B5EF4-FFF2-40B4-BE49-F238E27FC236}">
              <a16:creationId xmlns:a16="http://schemas.microsoft.com/office/drawing/2014/main" id="{F1C05F8B-2AF1-4AA7-B291-AED3791637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4" name="AutoShape 3">
          <a:extLst>
            <a:ext uri="{FF2B5EF4-FFF2-40B4-BE49-F238E27FC236}">
              <a16:creationId xmlns:a16="http://schemas.microsoft.com/office/drawing/2014/main" id="{C5F83B03-EA60-4398-A406-4FD801D4E2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5" name="AutoShape 3">
          <a:extLst>
            <a:ext uri="{FF2B5EF4-FFF2-40B4-BE49-F238E27FC236}">
              <a16:creationId xmlns:a16="http://schemas.microsoft.com/office/drawing/2014/main" id="{53CFBEC7-8D23-4397-A68A-CCAE9F7049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6" name="AutoShape 3">
          <a:extLst>
            <a:ext uri="{FF2B5EF4-FFF2-40B4-BE49-F238E27FC236}">
              <a16:creationId xmlns:a16="http://schemas.microsoft.com/office/drawing/2014/main" id="{F408C677-3ECF-4607-B370-C30A13DC3A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7" name="AutoShape 3">
          <a:extLst>
            <a:ext uri="{FF2B5EF4-FFF2-40B4-BE49-F238E27FC236}">
              <a16:creationId xmlns:a16="http://schemas.microsoft.com/office/drawing/2014/main" id="{26F9A2F2-CAA4-490E-913A-2D95DF51FD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8" name="AutoShape 3">
          <a:extLst>
            <a:ext uri="{FF2B5EF4-FFF2-40B4-BE49-F238E27FC236}">
              <a16:creationId xmlns:a16="http://schemas.microsoft.com/office/drawing/2014/main" id="{A5C76158-3D1B-4ABD-9D7F-1EB96CDE24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89" name="AutoShape 3">
          <a:extLst>
            <a:ext uri="{FF2B5EF4-FFF2-40B4-BE49-F238E27FC236}">
              <a16:creationId xmlns:a16="http://schemas.microsoft.com/office/drawing/2014/main" id="{4297EB23-7395-4116-82E9-12A4FEE3AC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0" name="AutoShape 3">
          <a:extLst>
            <a:ext uri="{FF2B5EF4-FFF2-40B4-BE49-F238E27FC236}">
              <a16:creationId xmlns:a16="http://schemas.microsoft.com/office/drawing/2014/main" id="{65DED757-B9AC-4350-AF13-1403D01A53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1" name="AutoShape 3">
          <a:extLst>
            <a:ext uri="{FF2B5EF4-FFF2-40B4-BE49-F238E27FC236}">
              <a16:creationId xmlns:a16="http://schemas.microsoft.com/office/drawing/2014/main" id="{95201D70-3DCF-43BC-BF75-DF06235404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2" name="AutoShape 3">
          <a:extLst>
            <a:ext uri="{FF2B5EF4-FFF2-40B4-BE49-F238E27FC236}">
              <a16:creationId xmlns:a16="http://schemas.microsoft.com/office/drawing/2014/main" id="{53125C52-8436-4268-8F54-FED05520F5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3" name="AutoShape 3">
          <a:extLst>
            <a:ext uri="{FF2B5EF4-FFF2-40B4-BE49-F238E27FC236}">
              <a16:creationId xmlns:a16="http://schemas.microsoft.com/office/drawing/2014/main" id="{B7F57462-9181-42D2-883F-A14EA92801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4" name="AutoShape 3">
          <a:extLst>
            <a:ext uri="{FF2B5EF4-FFF2-40B4-BE49-F238E27FC236}">
              <a16:creationId xmlns:a16="http://schemas.microsoft.com/office/drawing/2014/main" id="{704212E1-B869-40CA-86BA-E882F70AF3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5" name="AutoShape 3">
          <a:extLst>
            <a:ext uri="{FF2B5EF4-FFF2-40B4-BE49-F238E27FC236}">
              <a16:creationId xmlns:a16="http://schemas.microsoft.com/office/drawing/2014/main" id="{83254342-8216-44F2-A3F1-459A489F83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6" name="AutoShape 3">
          <a:extLst>
            <a:ext uri="{FF2B5EF4-FFF2-40B4-BE49-F238E27FC236}">
              <a16:creationId xmlns:a16="http://schemas.microsoft.com/office/drawing/2014/main" id="{0E4BEB10-A5F0-4E75-BCCE-879F8B0C61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7" name="AutoShape 3">
          <a:extLst>
            <a:ext uri="{FF2B5EF4-FFF2-40B4-BE49-F238E27FC236}">
              <a16:creationId xmlns:a16="http://schemas.microsoft.com/office/drawing/2014/main" id="{1E4D5E9F-9F36-48D8-89C2-3F75313A1F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8" name="AutoShape 3">
          <a:extLst>
            <a:ext uri="{FF2B5EF4-FFF2-40B4-BE49-F238E27FC236}">
              <a16:creationId xmlns:a16="http://schemas.microsoft.com/office/drawing/2014/main" id="{2E383A7E-CEC8-4078-9C70-D78AF7B417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699" name="AutoShape 3">
          <a:extLst>
            <a:ext uri="{FF2B5EF4-FFF2-40B4-BE49-F238E27FC236}">
              <a16:creationId xmlns:a16="http://schemas.microsoft.com/office/drawing/2014/main" id="{98B8123B-6CE2-4261-B65D-CC3C4599BC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0" name="AutoShape 3">
          <a:extLst>
            <a:ext uri="{FF2B5EF4-FFF2-40B4-BE49-F238E27FC236}">
              <a16:creationId xmlns:a16="http://schemas.microsoft.com/office/drawing/2014/main" id="{32551A1A-BD1D-4045-AA03-34C16F54FA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1" name="AutoShape 3">
          <a:extLst>
            <a:ext uri="{FF2B5EF4-FFF2-40B4-BE49-F238E27FC236}">
              <a16:creationId xmlns:a16="http://schemas.microsoft.com/office/drawing/2014/main" id="{EF40F89E-DB7D-49DC-BE3F-0F9695B02A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2" name="AutoShape 3">
          <a:extLst>
            <a:ext uri="{FF2B5EF4-FFF2-40B4-BE49-F238E27FC236}">
              <a16:creationId xmlns:a16="http://schemas.microsoft.com/office/drawing/2014/main" id="{226F482F-447C-4F56-B694-A65463709D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3" name="AutoShape 3">
          <a:extLst>
            <a:ext uri="{FF2B5EF4-FFF2-40B4-BE49-F238E27FC236}">
              <a16:creationId xmlns:a16="http://schemas.microsoft.com/office/drawing/2014/main" id="{4E1C22C9-FF7D-4149-A602-6C1F3AB783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4" name="AutoShape 3">
          <a:extLst>
            <a:ext uri="{FF2B5EF4-FFF2-40B4-BE49-F238E27FC236}">
              <a16:creationId xmlns:a16="http://schemas.microsoft.com/office/drawing/2014/main" id="{7CA21844-1AFE-4DB0-8127-139667D90F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5" name="AutoShape 3">
          <a:extLst>
            <a:ext uri="{FF2B5EF4-FFF2-40B4-BE49-F238E27FC236}">
              <a16:creationId xmlns:a16="http://schemas.microsoft.com/office/drawing/2014/main" id="{9173C613-2989-4C53-B422-8F2F0CE325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6" name="AutoShape 3">
          <a:extLst>
            <a:ext uri="{FF2B5EF4-FFF2-40B4-BE49-F238E27FC236}">
              <a16:creationId xmlns:a16="http://schemas.microsoft.com/office/drawing/2014/main" id="{865A918B-B002-4CD9-A40C-EE87CED5D1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7" name="AutoShape 3">
          <a:extLst>
            <a:ext uri="{FF2B5EF4-FFF2-40B4-BE49-F238E27FC236}">
              <a16:creationId xmlns:a16="http://schemas.microsoft.com/office/drawing/2014/main" id="{EE4C8C72-0FC1-4EB0-BC78-810E89D78A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8" name="AutoShape 3">
          <a:extLst>
            <a:ext uri="{FF2B5EF4-FFF2-40B4-BE49-F238E27FC236}">
              <a16:creationId xmlns:a16="http://schemas.microsoft.com/office/drawing/2014/main" id="{27ED5439-7E99-4296-B67E-ADC6128BCC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09" name="AutoShape 3">
          <a:extLst>
            <a:ext uri="{FF2B5EF4-FFF2-40B4-BE49-F238E27FC236}">
              <a16:creationId xmlns:a16="http://schemas.microsoft.com/office/drawing/2014/main" id="{A493B97E-2E5E-4B2D-A89F-552D7AFF4F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0" name="AutoShape 3">
          <a:extLst>
            <a:ext uri="{FF2B5EF4-FFF2-40B4-BE49-F238E27FC236}">
              <a16:creationId xmlns:a16="http://schemas.microsoft.com/office/drawing/2014/main" id="{2522C7E0-A58E-4CD1-8008-DC651D2BEE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1" name="AutoShape 3">
          <a:extLst>
            <a:ext uri="{FF2B5EF4-FFF2-40B4-BE49-F238E27FC236}">
              <a16:creationId xmlns:a16="http://schemas.microsoft.com/office/drawing/2014/main" id="{3F20303D-E48D-4ECE-B9E9-BC2E097729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2" name="AutoShape 3">
          <a:extLst>
            <a:ext uri="{FF2B5EF4-FFF2-40B4-BE49-F238E27FC236}">
              <a16:creationId xmlns:a16="http://schemas.microsoft.com/office/drawing/2014/main" id="{C936F6FC-5366-4B5E-A501-B67F7CC6C1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3" name="AutoShape 3">
          <a:extLst>
            <a:ext uri="{FF2B5EF4-FFF2-40B4-BE49-F238E27FC236}">
              <a16:creationId xmlns:a16="http://schemas.microsoft.com/office/drawing/2014/main" id="{7C766972-9D93-4E1A-8532-CBFB6D0E79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4" name="AutoShape 3">
          <a:extLst>
            <a:ext uri="{FF2B5EF4-FFF2-40B4-BE49-F238E27FC236}">
              <a16:creationId xmlns:a16="http://schemas.microsoft.com/office/drawing/2014/main" id="{E123AFBA-E66C-4D19-BC93-6C81E9614C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5" name="AutoShape 3">
          <a:extLst>
            <a:ext uri="{FF2B5EF4-FFF2-40B4-BE49-F238E27FC236}">
              <a16:creationId xmlns:a16="http://schemas.microsoft.com/office/drawing/2014/main" id="{692EC217-2175-4D87-BFDC-D6506A5EA1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6" name="AutoShape 3">
          <a:extLst>
            <a:ext uri="{FF2B5EF4-FFF2-40B4-BE49-F238E27FC236}">
              <a16:creationId xmlns:a16="http://schemas.microsoft.com/office/drawing/2014/main" id="{71F582EE-A903-4455-97E1-BF80577400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17" name="AutoShape 3">
          <a:extLst>
            <a:ext uri="{FF2B5EF4-FFF2-40B4-BE49-F238E27FC236}">
              <a16:creationId xmlns:a16="http://schemas.microsoft.com/office/drawing/2014/main" id="{964C2562-1896-49FE-99B5-EEF310FFEB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8" name="AutoShape 3">
          <a:extLst>
            <a:ext uri="{FF2B5EF4-FFF2-40B4-BE49-F238E27FC236}">
              <a16:creationId xmlns:a16="http://schemas.microsoft.com/office/drawing/2014/main" id="{18EAA2FE-61E4-40D9-9A59-BC8DBC1DBB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19" name="AutoShape 3">
          <a:extLst>
            <a:ext uri="{FF2B5EF4-FFF2-40B4-BE49-F238E27FC236}">
              <a16:creationId xmlns:a16="http://schemas.microsoft.com/office/drawing/2014/main" id="{9FF092CE-E779-4D15-94DA-F43321B35B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20" name="AutoShape 3">
          <a:extLst>
            <a:ext uri="{FF2B5EF4-FFF2-40B4-BE49-F238E27FC236}">
              <a16:creationId xmlns:a16="http://schemas.microsoft.com/office/drawing/2014/main" id="{37EA404E-C995-4676-AC0D-A39E3F0E4C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21" name="AutoShape 3">
          <a:extLst>
            <a:ext uri="{FF2B5EF4-FFF2-40B4-BE49-F238E27FC236}">
              <a16:creationId xmlns:a16="http://schemas.microsoft.com/office/drawing/2014/main" id="{17609101-EB89-4DFD-8042-AEC144CF65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2" name="AutoShape 3">
          <a:extLst>
            <a:ext uri="{FF2B5EF4-FFF2-40B4-BE49-F238E27FC236}">
              <a16:creationId xmlns:a16="http://schemas.microsoft.com/office/drawing/2014/main" id="{6507F783-0ACD-4C24-B693-7AB61314F1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3" name="AutoShape 3">
          <a:extLst>
            <a:ext uri="{FF2B5EF4-FFF2-40B4-BE49-F238E27FC236}">
              <a16:creationId xmlns:a16="http://schemas.microsoft.com/office/drawing/2014/main" id="{CDA7C036-B4DB-4519-A4EC-E0B26EDD59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4" name="AutoShape 3">
          <a:extLst>
            <a:ext uri="{FF2B5EF4-FFF2-40B4-BE49-F238E27FC236}">
              <a16:creationId xmlns:a16="http://schemas.microsoft.com/office/drawing/2014/main" id="{4488A7CB-2D31-43FA-B552-2F3B20503C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5" name="AutoShape 3">
          <a:extLst>
            <a:ext uri="{FF2B5EF4-FFF2-40B4-BE49-F238E27FC236}">
              <a16:creationId xmlns:a16="http://schemas.microsoft.com/office/drawing/2014/main" id="{EEBF9415-8A75-477C-A627-49982CC7D4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6" name="AutoShape 3">
          <a:extLst>
            <a:ext uri="{FF2B5EF4-FFF2-40B4-BE49-F238E27FC236}">
              <a16:creationId xmlns:a16="http://schemas.microsoft.com/office/drawing/2014/main" id="{07485896-1121-4542-ABD1-D5D3446963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7" name="AutoShape 3">
          <a:extLst>
            <a:ext uri="{FF2B5EF4-FFF2-40B4-BE49-F238E27FC236}">
              <a16:creationId xmlns:a16="http://schemas.microsoft.com/office/drawing/2014/main" id="{39179646-F0FD-4EB3-9CA3-C74B9F2D51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8" name="AutoShape 3">
          <a:extLst>
            <a:ext uri="{FF2B5EF4-FFF2-40B4-BE49-F238E27FC236}">
              <a16:creationId xmlns:a16="http://schemas.microsoft.com/office/drawing/2014/main" id="{893E9105-108F-477A-9093-9258ACDDD9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29" name="AutoShape 3">
          <a:extLst>
            <a:ext uri="{FF2B5EF4-FFF2-40B4-BE49-F238E27FC236}">
              <a16:creationId xmlns:a16="http://schemas.microsoft.com/office/drawing/2014/main" id="{A680379E-A154-4D85-83D6-25F1A2459F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0" name="AutoShape 3">
          <a:extLst>
            <a:ext uri="{FF2B5EF4-FFF2-40B4-BE49-F238E27FC236}">
              <a16:creationId xmlns:a16="http://schemas.microsoft.com/office/drawing/2014/main" id="{ACB59331-61B6-4C56-824B-55B91C5F9A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1" name="AutoShape 3">
          <a:extLst>
            <a:ext uri="{FF2B5EF4-FFF2-40B4-BE49-F238E27FC236}">
              <a16:creationId xmlns:a16="http://schemas.microsoft.com/office/drawing/2014/main" id="{164CB9F2-3312-4D7B-9D50-3E8211D741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2" name="AutoShape 3">
          <a:extLst>
            <a:ext uri="{FF2B5EF4-FFF2-40B4-BE49-F238E27FC236}">
              <a16:creationId xmlns:a16="http://schemas.microsoft.com/office/drawing/2014/main" id="{5842F6B9-C1F3-4DED-A2F2-CA9708D80E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3" name="AutoShape 3">
          <a:extLst>
            <a:ext uri="{FF2B5EF4-FFF2-40B4-BE49-F238E27FC236}">
              <a16:creationId xmlns:a16="http://schemas.microsoft.com/office/drawing/2014/main" id="{85056CA1-9C6C-4AD9-8F23-5A7D8FAFED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4" name="AutoShape 3">
          <a:extLst>
            <a:ext uri="{FF2B5EF4-FFF2-40B4-BE49-F238E27FC236}">
              <a16:creationId xmlns:a16="http://schemas.microsoft.com/office/drawing/2014/main" id="{C0E844D1-2389-4FE3-80C0-EF46EF011C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5" name="AutoShape 3">
          <a:extLst>
            <a:ext uri="{FF2B5EF4-FFF2-40B4-BE49-F238E27FC236}">
              <a16:creationId xmlns:a16="http://schemas.microsoft.com/office/drawing/2014/main" id="{A4720C58-D317-46E4-BBC9-52355D1A52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6" name="AutoShape 3">
          <a:extLst>
            <a:ext uri="{FF2B5EF4-FFF2-40B4-BE49-F238E27FC236}">
              <a16:creationId xmlns:a16="http://schemas.microsoft.com/office/drawing/2014/main" id="{608D61E3-C8D7-46FF-9F37-33802F6ABF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7" name="AutoShape 3">
          <a:extLst>
            <a:ext uri="{FF2B5EF4-FFF2-40B4-BE49-F238E27FC236}">
              <a16:creationId xmlns:a16="http://schemas.microsoft.com/office/drawing/2014/main" id="{140B35E9-83B5-4C1D-A2F6-C1AB966F85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230</xdr:row>
      <xdr:rowOff>0</xdr:rowOff>
    </xdr:from>
    <xdr:ext cx="304800" cy="304800"/>
    <xdr:sp macro="" textlink="">
      <xdr:nvSpPr>
        <xdr:cNvPr id="1738" name="AutoShape 3">
          <a:extLst>
            <a:ext uri="{FF2B5EF4-FFF2-40B4-BE49-F238E27FC236}">
              <a16:creationId xmlns:a16="http://schemas.microsoft.com/office/drawing/2014/main" id="{2E7FEC8A-B241-4CEE-9447-120EF4AECA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39" name="AutoShape 3">
          <a:extLst>
            <a:ext uri="{FF2B5EF4-FFF2-40B4-BE49-F238E27FC236}">
              <a16:creationId xmlns:a16="http://schemas.microsoft.com/office/drawing/2014/main" id="{C416BCF0-AD11-4B12-AC7F-C7F0D2BE28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0" name="AutoShape 3">
          <a:extLst>
            <a:ext uri="{FF2B5EF4-FFF2-40B4-BE49-F238E27FC236}">
              <a16:creationId xmlns:a16="http://schemas.microsoft.com/office/drawing/2014/main" id="{E98365B4-F94E-4018-B1FB-736DBB9A9F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1" name="AutoShape 3">
          <a:extLst>
            <a:ext uri="{FF2B5EF4-FFF2-40B4-BE49-F238E27FC236}">
              <a16:creationId xmlns:a16="http://schemas.microsoft.com/office/drawing/2014/main" id="{2AA92D3D-1664-4739-A22C-1423F6CCC8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2" name="AutoShape 3">
          <a:extLst>
            <a:ext uri="{FF2B5EF4-FFF2-40B4-BE49-F238E27FC236}">
              <a16:creationId xmlns:a16="http://schemas.microsoft.com/office/drawing/2014/main" id="{BD1418DF-CA9A-4480-AA37-44DF31C024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3" name="AutoShape 3">
          <a:extLst>
            <a:ext uri="{FF2B5EF4-FFF2-40B4-BE49-F238E27FC236}">
              <a16:creationId xmlns:a16="http://schemas.microsoft.com/office/drawing/2014/main" id="{88627BF3-5BC7-4444-BBAA-356E62C5D4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4" name="AutoShape 3">
          <a:extLst>
            <a:ext uri="{FF2B5EF4-FFF2-40B4-BE49-F238E27FC236}">
              <a16:creationId xmlns:a16="http://schemas.microsoft.com/office/drawing/2014/main" id="{2A7AB52D-CF6E-4122-8738-6B488B15A6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5" name="AutoShape 3">
          <a:extLst>
            <a:ext uri="{FF2B5EF4-FFF2-40B4-BE49-F238E27FC236}">
              <a16:creationId xmlns:a16="http://schemas.microsoft.com/office/drawing/2014/main" id="{A0CEA17D-1744-4FB1-B997-2AFE5E3DFB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6" name="AutoShape 3">
          <a:extLst>
            <a:ext uri="{FF2B5EF4-FFF2-40B4-BE49-F238E27FC236}">
              <a16:creationId xmlns:a16="http://schemas.microsoft.com/office/drawing/2014/main" id="{0EA7401B-29C7-42CA-9C8D-D54324F39E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7" name="AutoShape 3">
          <a:extLst>
            <a:ext uri="{FF2B5EF4-FFF2-40B4-BE49-F238E27FC236}">
              <a16:creationId xmlns:a16="http://schemas.microsoft.com/office/drawing/2014/main" id="{18AEAFB5-5A28-452E-8136-8DF35DE908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8" name="AutoShape 3">
          <a:extLst>
            <a:ext uri="{FF2B5EF4-FFF2-40B4-BE49-F238E27FC236}">
              <a16:creationId xmlns:a16="http://schemas.microsoft.com/office/drawing/2014/main" id="{15E91B4C-C2FB-4E2B-B95F-9B3C33D633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49" name="AutoShape 3">
          <a:extLst>
            <a:ext uri="{FF2B5EF4-FFF2-40B4-BE49-F238E27FC236}">
              <a16:creationId xmlns:a16="http://schemas.microsoft.com/office/drawing/2014/main" id="{D623699F-BFE5-4909-B3BE-D61F48E075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0" name="AutoShape 3">
          <a:extLst>
            <a:ext uri="{FF2B5EF4-FFF2-40B4-BE49-F238E27FC236}">
              <a16:creationId xmlns:a16="http://schemas.microsoft.com/office/drawing/2014/main" id="{6FB49287-DDF8-4280-AE1D-93EED692B9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1" name="AutoShape 3">
          <a:extLst>
            <a:ext uri="{FF2B5EF4-FFF2-40B4-BE49-F238E27FC236}">
              <a16:creationId xmlns:a16="http://schemas.microsoft.com/office/drawing/2014/main" id="{2C2DB97C-603A-40AF-AFBA-9D3FCE91D7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2" name="AutoShape 3">
          <a:extLst>
            <a:ext uri="{FF2B5EF4-FFF2-40B4-BE49-F238E27FC236}">
              <a16:creationId xmlns:a16="http://schemas.microsoft.com/office/drawing/2014/main" id="{BB9FCDA7-34D3-4446-86B5-31C7BBFA04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3" name="AutoShape 3">
          <a:extLst>
            <a:ext uri="{FF2B5EF4-FFF2-40B4-BE49-F238E27FC236}">
              <a16:creationId xmlns:a16="http://schemas.microsoft.com/office/drawing/2014/main" id="{5290EE65-E165-4A4E-92B9-E485B4A11F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4" name="AutoShape 3">
          <a:extLst>
            <a:ext uri="{FF2B5EF4-FFF2-40B4-BE49-F238E27FC236}">
              <a16:creationId xmlns:a16="http://schemas.microsoft.com/office/drawing/2014/main" id="{DF4FA567-3F6E-454C-9AB9-302B3886E6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5" name="AutoShape 3">
          <a:extLst>
            <a:ext uri="{FF2B5EF4-FFF2-40B4-BE49-F238E27FC236}">
              <a16:creationId xmlns:a16="http://schemas.microsoft.com/office/drawing/2014/main" id="{E64F1F90-AEE3-4A96-888E-F00019C58E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6" name="AutoShape 3">
          <a:extLst>
            <a:ext uri="{FF2B5EF4-FFF2-40B4-BE49-F238E27FC236}">
              <a16:creationId xmlns:a16="http://schemas.microsoft.com/office/drawing/2014/main" id="{C19904BF-2F81-407D-A4E7-CE7B78431F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7" name="AutoShape 3">
          <a:extLst>
            <a:ext uri="{FF2B5EF4-FFF2-40B4-BE49-F238E27FC236}">
              <a16:creationId xmlns:a16="http://schemas.microsoft.com/office/drawing/2014/main" id="{E1BDBC25-7EED-47BD-9CC9-F5CC23F790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8" name="AutoShape 3">
          <a:extLst>
            <a:ext uri="{FF2B5EF4-FFF2-40B4-BE49-F238E27FC236}">
              <a16:creationId xmlns:a16="http://schemas.microsoft.com/office/drawing/2014/main" id="{7B1C0CF0-05AD-490A-B747-3FAFF242FB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59" name="AutoShape 3">
          <a:extLst>
            <a:ext uri="{FF2B5EF4-FFF2-40B4-BE49-F238E27FC236}">
              <a16:creationId xmlns:a16="http://schemas.microsoft.com/office/drawing/2014/main" id="{B3ADCC12-BF42-40E4-8256-548DF8400D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0" name="AutoShape 3">
          <a:extLst>
            <a:ext uri="{FF2B5EF4-FFF2-40B4-BE49-F238E27FC236}">
              <a16:creationId xmlns:a16="http://schemas.microsoft.com/office/drawing/2014/main" id="{0BB33D21-9EAF-42C2-BFDD-CBA1F38CE0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1" name="AutoShape 3">
          <a:extLst>
            <a:ext uri="{FF2B5EF4-FFF2-40B4-BE49-F238E27FC236}">
              <a16:creationId xmlns:a16="http://schemas.microsoft.com/office/drawing/2014/main" id="{4E8711DF-E625-4A3F-B5AC-BB84EED8E9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2" name="AutoShape 3">
          <a:extLst>
            <a:ext uri="{FF2B5EF4-FFF2-40B4-BE49-F238E27FC236}">
              <a16:creationId xmlns:a16="http://schemas.microsoft.com/office/drawing/2014/main" id="{51698CB8-492A-4A08-ABC8-E883D09953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3" name="AutoShape 3">
          <a:extLst>
            <a:ext uri="{FF2B5EF4-FFF2-40B4-BE49-F238E27FC236}">
              <a16:creationId xmlns:a16="http://schemas.microsoft.com/office/drawing/2014/main" id="{BA91B85B-0CFF-4952-9462-980C77E5E7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4" name="AutoShape 3">
          <a:extLst>
            <a:ext uri="{FF2B5EF4-FFF2-40B4-BE49-F238E27FC236}">
              <a16:creationId xmlns:a16="http://schemas.microsoft.com/office/drawing/2014/main" id="{BD843309-D76D-4754-AB25-8BA81809BD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5" name="AutoShape 3">
          <a:extLst>
            <a:ext uri="{FF2B5EF4-FFF2-40B4-BE49-F238E27FC236}">
              <a16:creationId xmlns:a16="http://schemas.microsoft.com/office/drawing/2014/main" id="{F11AFB4D-2301-4407-AC19-241A47D904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6" name="AutoShape 3">
          <a:extLst>
            <a:ext uri="{FF2B5EF4-FFF2-40B4-BE49-F238E27FC236}">
              <a16:creationId xmlns:a16="http://schemas.microsoft.com/office/drawing/2014/main" id="{22DB604F-E7B8-47DD-9EB6-C688861893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7" name="AutoShape 3">
          <a:extLst>
            <a:ext uri="{FF2B5EF4-FFF2-40B4-BE49-F238E27FC236}">
              <a16:creationId xmlns:a16="http://schemas.microsoft.com/office/drawing/2014/main" id="{0FA71BA0-F08F-4055-B20B-47AAFEF371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8" name="AutoShape 3">
          <a:extLst>
            <a:ext uri="{FF2B5EF4-FFF2-40B4-BE49-F238E27FC236}">
              <a16:creationId xmlns:a16="http://schemas.microsoft.com/office/drawing/2014/main" id="{809BC6BF-29AC-4D50-972B-8E11AE5AE8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69" name="AutoShape 3">
          <a:extLst>
            <a:ext uri="{FF2B5EF4-FFF2-40B4-BE49-F238E27FC236}">
              <a16:creationId xmlns:a16="http://schemas.microsoft.com/office/drawing/2014/main" id="{11B8EF8F-4DAA-4D21-BB00-0FDBADC505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0" name="AutoShape 3">
          <a:extLst>
            <a:ext uri="{FF2B5EF4-FFF2-40B4-BE49-F238E27FC236}">
              <a16:creationId xmlns:a16="http://schemas.microsoft.com/office/drawing/2014/main" id="{5F40EB89-A804-406B-970D-07DEA1CE48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1" name="AutoShape 3">
          <a:extLst>
            <a:ext uri="{FF2B5EF4-FFF2-40B4-BE49-F238E27FC236}">
              <a16:creationId xmlns:a16="http://schemas.microsoft.com/office/drawing/2014/main" id="{9822529C-8441-4603-919D-0F0A92F0AD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2" name="AutoShape 3">
          <a:extLst>
            <a:ext uri="{FF2B5EF4-FFF2-40B4-BE49-F238E27FC236}">
              <a16:creationId xmlns:a16="http://schemas.microsoft.com/office/drawing/2014/main" id="{3DC09A51-D13F-4F52-9C89-759E2A9216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3" name="AutoShape 3">
          <a:extLst>
            <a:ext uri="{FF2B5EF4-FFF2-40B4-BE49-F238E27FC236}">
              <a16:creationId xmlns:a16="http://schemas.microsoft.com/office/drawing/2014/main" id="{DE9982CB-514E-472F-95E1-5CD6B86722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4" name="AutoShape 3">
          <a:extLst>
            <a:ext uri="{FF2B5EF4-FFF2-40B4-BE49-F238E27FC236}">
              <a16:creationId xmlns:a16="http://schemas.microsoft.com/office/drawing/2014/main" id="{CAA7B652-F588-4415-BA16-8C65EE15F1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5" name="AutoShape 3">
          <a:extLst>
            <a:ext uri="{FF2B5EF4-FFF2-40B4-BE49-F238E27FC236}">
              <a16:creationId xmlns:a16="http://schemas.microsoft.com/office/drawing/2014/main" id="{95FA6C41-3778-432D-9C88-65C736C7F8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6" name="AutoShape 3">
          <a:extLst>
            <a:ext uri="{FF2B5EF4-FFF2-40B4-BE49-F238E27FC236}">
              <a16:creationId xmlns:a16="http://schemas.microsoft.com/office/drawing/2014/main" id="{4D97433D-6D8F-4215-9D3F-9FE9E7B653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7" name="AutoShape 3">
          <a:extLst>
            <a:ext uri="{FF2B5EF4-FFF2-40B4-BE49-F238E27FC236}">
              <a16:creationId xmlns:a16="http://schemas.microsoft.com/office/drawing/2014/main" id="{C99D1763-277E-43E0-BF32-9A5CF4C867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78" name="AutoShape 3">
          <a:extLst>
            <a:ext uri="{FF2B5EF4-FFF2-40B4-BE49-F238E27FC236}">
              <a16:creationId xmlns:a16="http://schemas.microsoft.com/office/drawing/2014/main" id="{28B4D776-5B96-4D6C-BA35-FD3FEF87F1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779" name="AutoShape 3">
          <a:extLst>
            <a:ext uri="{FF2B5EF4-FFF2-40B4-BE49-F238E27FC236}">
              <a16:creationId xmlns:a16="http://schemas.microsoft.com/office/drawing/2014/main" id="{A0E67A60-DA63-4A67-AE4D-E61B74DE0A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0" name="AutoShape 3">
          <a:extLst>
            <a:ext uri="{FF2B5EF4-FFF2-40B4-BE49-F238E27FC236}">
              <a16:creationId xmlns:a16="http://schemas.microsoft.com/office/drawing/2014/main" id="{C38948DE-2F3A-4EDF-B7BB-5AFF2E9161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1" name="AutoShape 3">
          <a:extLst>
            <a:ext uri="{FF2B5EF4-FFF2-40B4-BE49-F238E27FC236}">
              <a16:creationId xmlns:a16="http://schemas.microsoft.com/office/drawing/2014/main" id="{848B680A-5559-42B8-8EA5-78FAF2D8E6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782" name="AutoShape 3">
          <a:extLst>
            <a:ext uri="{FF2B5EF4-FFF2-40B4-BE49-F238E27FC236}">
              <a16:creationId xmlns:a16="http://schemas.microsoft.com/office/drawing/2014/main" id="{B1C43957-8A1E-4B04-8AFE-20B9C49AD8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783" name="AutoShape 3">
          <a:extLst>
            <a:ext uri="{FF2B5EF4-FFF2-40B4-BE49-F238E27FC236}">
              <a16:creationId xmlns:a16="http://schemas.microsoft.com/office/drawing/2014/main" id="{4E4E5E42-CDA4-4D68-9FDF-835ECB005B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4" name="AutoShape 3">
          <a:extLst>
            <a:ext uri="{FF2B5EF4-FFF2-40B4-BE49-F238E27FC236}">
              <a16:creationId xmlns:a16="http://schemas.microsoft.com/office/drawing/2014/main" id="{A6B29C6B-85FB-4D74-818F-B1D6EC9735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5" name="AutoShape 3">
          <a:extLst>
            <a:ext uri="{FF2B5EF4-FFF2-40B4-BE49-F238E27FC236}">
              <a16:creationId xmlns:a16="http://schemas.microsoft.com/office/drawing/2014/main" id="{1C894C9D-959A-4383-96AE-B1C16AA7C9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6" name="AutoShape 3">
          <a:extLst>
            <a:ext uri="{FF2B5EF4-FFF2-40B4-BE49-F238E27FC236}">
              <a16:creationId xmlns:a16="http://schemas.microsoft.com/office/drawing/2014/main" id="{50A9B3EC-9200-4DF9-A887-692012A135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7" name="AutoShape 3">
          <a:extLst>
            <a:ext uri="{FF2B5EF4-FFF2-40B4-BE49-F238E27FC236}">
              <a16:creationId xmlns:a16="http://schemas.microsoft.com/office/drawing/2014/main" id="{8BA12DEB-0096-4807-8FE3-FC0916B34A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8" name="AutoShape 3">
          <a:extLst>
            <a:ext uri="{FF2B5EF4-FFF2-40B4-BE49-F238E27FC236}">
              <a16:creationId xmlns:a16="http://schemas.microsoft.com/office/drawing/2014/main" id="{3BC0755A-914E-4E43-8AF2-A852D729D4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89" name="AutoShape 3">
          <a:extLst>
            <a:ext uri="{FF2B5EF4-FFF2-40B4-BE49-F238E27FC236}">
              <a16:creationId xmlns:a16="http://schemas.microsoft.com/office/drawing/2014/main" id="{2D83D7FF-D388-4D6E-A208-07777FDF6A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0" name="AutoShape 3">
          <a:extLst>
            <a:ext uri="{FF2B5EF4-FFF2-40B4-BE49-F238E27FC236}">
              <a16:creationId xmlns:a16="http://schemas.microsoft.com/office/drawing/2014/main" id="{92F2E292-70CD-48FF-9FA0-8E054F2F30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1" name="AutoShape 3">
          <a:extLst>
            <a:ext uri="{FF2B5EF4-FFF2-40B4-BE49-F238E27FC236}">
              <a16:creationId xmlns:a16="http://schemas.microsoft.com/office/drawing/2014/main" id="{8B378C86-77E8-4F8A-923E-03AB6D5A45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2" name="AutoShape 3">
          <a:extLst>
            <a:ext uri="{FF2B5EF4-FFF2-40B4-BE49-F238E27FC236}">
              <a16:creationId xmlns:a16="http://schemas.microsoft.com/office/drawing/2014/main" id="{7CF0947F-22A1-406E-BC47-FA3372A3E0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3" name="AutoShape 3">
          <a:extLst>
            <a:ext uri="{FF2B5EF4-FFF2-40B4-BE49-F238E27FC236}">
              <a16:creationId xmlns:a16="http://schemas.microsoft.com/office/drawing/2014/main" id="{547A0E5E-A7D0-481B-83ED-7F5040D981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4" name="AutoShape 3">
          <a:extLst>
            <a:ext uri="{FF2B5EF4-FFF2-40B4-BE49-F238E27FC236}">
              <a16:creationId xmlns:a16="http://schemas.microsoft.com/office/drawing/2014/main" id="{0BFAA690-4355-46B9-8053-BB468A4D40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5" name="AutoShape 3">
          <a:extLst>
            <a:ext uri="{FF2B5EF4-FFF2-40B4-BE49-F238E27FC236}">
              <a16:creationId xmlns:a16="http://schemas.microsoft.com/office/drawing/2014/main" id="{A9EB193B-2046-44A2-989B-C240705C3B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6" name="AutoShape 3">
          <a:extLst>
            <a:ext uri="{FF2B5EF4-FFF2-40B4-BE49-F238E27FC236}">
              <a16:creationId xmlns:a16="http://schemas.microsoft.com/office/drawing/2014/main" id="{3DA00458-3C6B-4601-BDAE-DF1129C8B8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7" name="AutoShape 3">
          <a:extLst>
            <a:ext uri="{FF2B5EF4-FFF2-40B4-BE49-F238E27FC236}">
              <a16:creationId xmlns:a16="http://schemas.microsoft.com/office/drawing/2014/main" id="{F955870C-46E2-465B-9EFB-D0193F9072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8" name="AutoShape 3">
          <a:extLst>
            <a:ext uri="{FF2B5EF4-FFF2-40B4-BE49-F238E27FC236}">
              <a16:creationId xmlns:a16="http://schemas.microsoft.com/office/drawing/2014/main" id="{8368CFC8-1D3B-45E5-8659-9D40435DE8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799" name="AutoShape 3">
          <a:extLst>
            <a:ext uri="{FF2B5EF4-FFF2-40B4-BE49-F238E27FC236}">
              <a16:creationId xmlns:a16="http://schemas.microsoft.com/office/drawing/2014/main" id="{7D3A4002-F90A-4FEA-9407-FA3E9A428C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231</xdr:row>
      <xdr:rowOff>0</xdr:rowOff>
    </xdr:from>
    <xdr:ext cx="304800" cy="304800"/>
    <xdr:sp macro="" textlink="">
      <xdr:nvSpPr>
        <xdr:cNvPr id="1800" name="AutoShape 3">
          <a:extLst>
            <a:ext uri="{FF2B5EF4-FFF2-40B4-BE49-F238E27FC236}">
              <a16:creationId xmlns:a16="http://schemas.microsoft.com/office/drawing/2014/main" id="{6E439BA3-72BA-400D-9964-91BEC3B89B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1" name="AutoShape 3">
          <a:extLst>
            <a:ext uri="{FF2B5EF4-FFF2-40B4-BE49-F238E27FC236}">
              <a16:creationId xmlns:a16="http://schemas.microsoft.com/office/drawing/2014/main" id="{C3E4025B-7841-465F-9CFE-DC903A2338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2" name="AutoShape 3">
          <a:extLst>
            <a:ext uri="{FF2B5EF4-FFF2-40B4-BE49-F238E27FC236}">
              <a16:creationId xmlns:a16="http://schemas.microsoft.com/office/drawing/2014/main" id="{66B58A9E-5D0A-4A16-8B60-17306F8A21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3" name="AutoShape 3">
          <a:extLst>
            <a:ext uri="{FF2B5EF4-FFF2-40B4-BE49-F238E27FC236}">
              <a16:creationId xmlns:a16="http://schemas.microsoft.com/office/drawing/2014/main" id="{AD47CEF5-B7E9-4001-9EC1-CB0243C063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4" name="AutoShape 3">
          <a:extLst>
            <a:ext uri="{FF2B5EF4-FFF2-40B4-BE49-F238E27FC236}">
              <a16:creationId xmlns:a16="http://schemas.microsoft.com/office/drawing/2014/main" id="{C2ECEA1A-4B24-480D-8361-664DF46791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5" name="AutoShape 3">
          <a:extLst>
            <a:ext uri="{FF2B5EF4-FFF2-40B4-BE49-F238E27FC236}">
              <a16:creationId xmlns:a16="http://schemas.microsoft.com/office/drawing/2014/main" id="{F3D3FBA5-48F4-4B7A-888B-C061F0AD85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6" name="AutoShape 3">
          <a:extLst>
            <a:ext uri="{FF2B5EF4-FFF2-40B4-BE49-F238E27FC236}">
              <a16:creationId xmlns:a16="http://schemas.microsoft.com/office/drawing/2014/main" id="{1BF6AC52-804F-42C2-973B-A2F73466A6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7" name="AutoShape 3">
          <a:extLst>
            <a:ext uri="{FF2B5EF4-FFF2-40B4-BE49-F238E27FC236}">
              <a16:creationId xmlns:a16="http://schemas.microsoft.com/office/drawing/2014/main" id="{00F0C3CA-36AF-4749-B88D-7317C0B12D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8" name="AutoShape 3">
          <a:extLst>
            <a:ext uri="{FF2B5EF4-FFF2-40B4-BE49-F238E27FC236}">
              <a16:creationId xmlns:a16="http://schemas.microsoft.com/office/drawing/2014/main" id="{9DDEBE0A-205D-4F8D-8FFF-0994389B1E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09" name="AutoShape 3">
          <a:extLst>
            <a:ext uri="{FF2B5EF4-FFF2-40B4-BE49-F238E27FC236}">
              <a16:creationId xmlns:a16="http://schemas.microsoft.com/office/drawing/2014/main" id="{5033D5D0-6C92-4A59-A00D-BBDA427057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0" name="AutoShape 3">
          <a:extLst>
            <a:ext uri="{FF2B5EF4-FFF2-40B4-BE49-F238E27FC236}">
              <a16:creationId xmlns:a16="http://schemas.microsoft.com/office/drawing/2014/main" id="{AAFC8B44-1CA4-478C-BB96-960EAF6D27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1" name="AutoShape 3">
          <a:extLst>
            <a:ext uri="{FF2B5EF4-FFF2-40B4-BE49-F238E27FC236}">
              <a16:creationId xmlns:a16="http://schemas.microsoft.com/office/drawing/2014/main" id="{EC6C9C13-B6E7-4B9C-8B7C-57B5ABF875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2" name="AutoShape 3">
          <a:extLst>
            <a:ext uri="{FF2B5EF4-FFF2-40B4-BE49-F238E27FC236}">
              <a16:creationId xmlns:a16="http://schemas.microsoft.com/office/drawing/2014/main" id="{871B32AF-C1C8-44C4-8BF5-2770B37738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3" name="AutoShape 3">
          <a:extLst>
            <a:ext uri="{FF2B5EF4-FFF2-40B4-BE49-F238E27FC236}">
              <a16:creationId xmlns:a16="http://schemas.microsoft.com/office/drawing/2014/main" id="{C77C51ED-F3EF-4C50-BE60-A05EB3EF63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4" name="AutoShape 3">
          <a:extLst>
            <a:ext uri="{FF2B5EF4-FFF2-40B4-BE49-F238E27FC236}">
              <a16:creationId xmlns:a16="http://schemas.microsoft.com/office/drawing/2014/main" id="{E6A5682D-070D-460C-A91E-D98720C48C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5" name="AutoShape 3">
          <a:extLst>
            <a:ext uri="{FF2B5EF4-FFF2-40B4-BE49-F238E27FC236}">
              <a16:creationId xmlns:a16="http://schemas.microsoft.com/office/drawing/2014/main" id="{D60F395E-8123-428C-B154-0B7C78BF47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6" name="AutoShape 3">
          <a:extLst>
            <a:ext uri="{FF2B5EF4-FFF2-40B4-BE49-F238E27FC236}">
              <a16:creationId xmlns:a16="http://schemas.microsoft.com/office/drawing/2014/main" id="{BB772CA1-DA8A-4CCD-868E-0FDC07E5F2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7" name="AutoShape 3">
          <a:extLst>
            <a:ext uri="{FF2B5EF4-FFF2-40B4-BE49-F238E27FC236}">
              <a16:creationId xmlns:a16="http://schemas.microsoft.com/office/drawing/2014/main" id="{009997A8-0395-41F3-B03C-358208119B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8" name="AutoShape 3">
          <a:extLst>
            <a:ext uri="{FF2B5EF4-FFF2-40B4-BE49-F238E27FC236}">
              <a16:creationId xmlns:a16="http://schemas.microsoft.com/office/drawing/2014/main" id="{5701E800-8739-49ED-A3A6-F6BE8FFEBB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19" name="AutoShape 3">
          <a:extLst>
            <a:ext uri="{FF2B5EF4-FFF2-40B4-BE49-F238E27FC236}">
              <a16:creationId xmlns:a16="http://schemas.microsoft.com/office/drawing/2014/main" id="{4B59C356-D7F9-4782-8EF6-19F4B5AFF9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0" name="AutoShape 3">
          <a:extLst>
            <a:ext uri="{FF2B5EF4-FFF2-40B4-BE49-F238E27FC236}">
              <a16:creationId xmlns:a16="http://schemas.microsoft.com/office/drawing/2014/main" id="{AEE6FB45-3C4D-4FDE-979A-B2535D168A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1" name="AutoShape 3">
          <a:extLst>
            <a:ext uri="{FF2B5EF4-FFF2-40B4-BE49-F238E27FC236}">
              <a16:creationId xmlns:a16="http://schemas.microsoft.com/office/drawing/2014/main" id="{AFCB572F-5C21-4074-BAD8-ED795A0292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2" name="AutoShape 3">
          <a:extLst>
            <a:ext uri="{FF2B5EF4-FFF2-40B4-BE49-F238E27FC236}">
              <a16:creationId xmlns:a16="http://schemas.microsoft.com/office/drawing/2014/main" id="{B54CBE18-AEF8-4BC6-9138-73D6D9373D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3" name="AutoShape 3">
          <a:extLst>
            <a:ext uri="{FF2B5EF4-FFF2-40B4-BE49-F238E27FC236}">
              <a16:creationId xmlns:a16="http://schemas.microsoft.com/office/drawing/2014/main" id="{A7BEB605-4A86-475B-A4C9-053BD67DD8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4" name="AutoShape 3">
          <a:extLst>
            <a:ext uri="{FF2B5EF4-FFF2-40B4-BE49-F238E27FC236}">
              <a16:creationId xmlns:a16="http://schemas.microsoft.com/office/drawing/2014/main" id="{435983E8-774D-4708-9884-CCBC43DEC2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5" name="AutoShape 3">
          <a:extLst>
            <a:ext uri="{FF2B5EF4-FFF2-40B4-BE49-F238E27FC236}">
              <a16:creationId xmlns:a16="http://schemas.microsoft.com/office/drawing/2014/main" id="{F2FBC5C4-D8F7-4970-A677-C32F7C404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6" name="AutoShape 3">
          <a:extLst>
            <a:ext uri="{FF2B5EF4-FFF2-40B4-BE49-F238E27FC236}">
              <a16:creationId xmlns:a16="http://schemas.microsoft.com/office/drawing/2014/main" id="{2A3CDF1D-387D-4260-89AA-2927F89423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7" name="AutoShape 3">
          <a:extLst>
            <a:ext uri="{FF2B5EF4-FFF2-40B4-BE49-F238E27FC236}">
              <a16:creationId xmlns:a16="http://schemas.microsoft.com/office/drawing/2014/main" id="{890A049A-B944-49EC-9B04-92FDC10FDB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8" name="AutoShape 3">
          <a:extLst>
            <a:ext uri="{FF2B5EF4-FFF2-40B4-BE49-F238E27FC236}">
              <a16:creationId xmlns:a16="http://schemas.microsoft.com/office/drawing/2014/main" id="{0EB8803A-28C1-4D00-997B-D9917B8F84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29" name="AutoShape 3">
          <a:extLst>
            <a:ext uri="{FF2B5EF4-FFF2-40B4-BE49-F238E27FC236}">
              <a16:creationId xmlns:a16="http://schemas.microsoft.com/office/drawing/2014/main" id="{969EC01F-F661-49E9-90E7-6AB5A721E0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0" name="AutoShape 3">
          <a:extLst>
            <a:ext uri="{FF2B5EF4-FFF2-40B4-BE49-F238E27FC236}">
              <a16:creationId xmlns:a16="http://schemas.microsoft.com/office/drawing/2014/main" id="{55865CEC-6970-4950-9653-F138D6C56B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1" name="AutoShape 3">
          <a:extLst>
            <a:ext uri="{FF2B5EF4-FFF2-40B4-BE49-F238E27FC236}">
              <a16:creationId xmlns:a16="http://schemas.microsoft.com/office/drawing/2014/main" id="{8AED69AC-F8EA-4653-8803-6691D0C55F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2" name="AutoShape 3">
          <a:extLst>
            <a:ext uri="{FF2B5EF4-FFF2-40B4-BE49-F238E27FC236}">
              <a16:creationId xmlns:a16="http://schemas.microsoft.com/office/drawing/2014/main" id="{A6EF5F2A-4B02-491D-BC17-6F3278E0BF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3" name="AutoShape 3">
          <a:extLst>
            <a:ext uri="{FF2B5EF4-FFF2-40B4-BE49-F238E27FC236}">
              <a16:creationId xmlns:a16="http://schemas.microsoft.com/office/drawing/2014/main" id="{55B646E8-4129-42FE-AEBB-D89B442DE0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4" name="AutoShape 3">
          <a:extLst>
            <a:ext uri="{FF2B5EF4-FFF2-40B4-BE49-F238E27FC236}">
              <a16:creationId xmlns:a16="http://schemas.microsoft.com/office/drawing/2014/main" id="{586D63E4-2B4C-4BD2-A7C6-718DAA1F20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5" name="AutoShape 3">
          <a:extLst>
            <a:ext uri="{FF2B5EF4-FFF2-40B4-BE49-F238E27FC236}">
              <a16:creationId xmlns:a16="http://schemas.microsoft.com/office/drawing/2014/main" id="{DD3C03EE-0A14-4D42-B8D1-39A3519564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6" name="AutoShape 3">
          <a:extLst>
            <a:ext uri="{FF2B5EF4-FFF2-40B4-BE49-F238E27FC236}">
              <a16:creationId xmlns:a16="http://schemas.microsoft.com/office/drawing/2014/main" id="{698A4381-EDE5-4C57-B641-A48E7D99D9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7" name="AutoShape 3">
          <a:extLst>
            <a:ext uri="{FF2B5EF4-FFF2-40B4-BE49-F238E27FC236}">
              <a16:creationId xmlns:a16="http://schemas.microsoft.com/office/drawing/2014/main" id="{1A039748-FB60-48F4-9E44-B061AE4667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8" name="AutoShape 3">
          <a:extLst>
            <a:ext uri="{FF2B5EF4-FFF2-40B4-BE49-F238E27FC236}">
              <a16:creationId xmlns:a16="http://schemas.microsoft.com/office/drawing/2014/main" id="{EE3D0244-8C90-4464-83D9-DD273AF8C1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39" name="AutoShape 3">
          <a:extLst>
            <a:ext uri="{FF2B5EF4-FFF2-40B4-BE49-F238E27FC236}">
              <a16:creationId xmlns:a16="http://schemas.microsoft.com/office/drawing/2014/main" id="{23627021-4299-45BA-813E-8CD2DA431B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0" name="AutoShape 3">
          <a:extLst>
            <a:ext uri="{FF2B5EF4-FFF2-40B4-BE49-F238E27FC236}">
              <a16:creationId xmlns:a16="http://schemas.microsoft.com/office/drawing/2014/main" id="{55AC35F6-545D-491A-9E63-B8EE914786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41" name="AutoShape 3">
          <a:extLst>
            <a:ext uri="{FF2B5EF4-FFF2-40B4-BE49-F238E27FC236}">
              <a16:creationId xmlns:a16="http://schemas.microsoft.com/office/drawing/2014/main" id="{E34B8B43-16DF-44F5-81FA-75EB08D2AA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2" name="AutoShape 3">
          <a:extLst>
            <a:ext uri="{FF2B5EF4-FFF2-40B4-BE49-F238E27FC236}">
              <a16:creationId xmlns:a16="http://schemas.microsoft.com/office/drawing/2014/main" id="{101EFC2A-6189-4A29-BA77-C3FF07794B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3" name="AutoShape 3">
          <a:extLst>
            <a:ext uri="{FF2B5EF4-FFF2-40B4-BE49-F238E27FC236}">
              <a16:creationId xmlns:a16="http://schemas.microsoft.com/office/drawing/2014/main" id="{96AD784B-FD40-4644-9C9D-946CA8C9CB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44" name="AutoShape 3">
          <a:extLst>
            <a:ext uri="{FF2B5EF4-FFF2-40B4-BE49-F238E27FC236}">
              <a16:creationId xmlns:a16="http://schemas.microsoft.com/office/drawing/2014/main" id="{B4703AD3-E828-4AC7-AB38-882A15E1F5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45" name="AutoShape 3">
          <a:extLst>
            <a:ext uri="{FF2B5EF4-FFF2-40B4-BE49-F238E27FC236}">
              <a16:creationId xmlns:a16="http://schemas.microsoft.com/office/drawing/2014/main" id="{26489F9D-F1E9-455F-A56B-5AD546CA39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6" name="AutoShape 3">
          <a:extLst>
            <a:ext uri="{FF2B5EF4-FFF2-40B4-BE49-F238E27FC236}">
              <a16:creationId xmlns:a16="http://schemas.microsoft.com/office/drawing/2014/main" id="{BA69DE90-553C-43C0-89CB-B2DEBF4205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7" name="AutoShape 3">
          <a:extLst>
            <a:ext uri="{FF2B5EF4-FFF2-40B4-BE49-F238E27FC236}">
              <a16:creationId xmlns:a16="http://schemas.microsoft.com/office/drawing/2014/main" id="{A2E321A8-593B-4C09-AA27-910F30DFC2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8" name="AutoShape 3">
          <a:extLst>
            <a:ext uri="{FF2B5EF4-FFF2-40B4-BE49-F238E27FC236}">
              <a16:creationId xmlns:a16="http://schemas.microsoft.com/office/drawing/2014/main" id="{125CB426-7EE2-490F-9D56-4146C566D2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49" name="AutoShape 3">
          <a:extLst>
            <a:ext uri="{FF2B5EF4-FFF2-40B4-BE49-F238E27FC236}">
              <a16:creationId xmlns:a16="http://schemas.microsoft.com/office/drawing/2014/main" id="{8E56F5AC-8FE0-419C-967A-CC720BF396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0" name="AutoShape 3">
          <a:extLst>
            <a:ext uri="{FF2B5EF4-FFF2-40B4-BE49-F238E27FC236}">
              <a16:creationId xmlns:a16="http://schemas.microsoft.com/office/drawing/2014/main" id="{AE6B653F-FD80-4D39-8E3C-077BA6613F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1" name="AutoShape 3">
          <a:extLst>
            <a:ext uri="{FF2B5EF4-FFF2-40B4-BE49-F238E27FC236}">
              <a16:creationId xmlns:a16="http://schemas.microsoft.com/office/drawing/2014/main" id="{50D8BE0A-E59F-46DE-923C-F848517765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2" name="AutoShape 3">
          <a:extLst>
            <a:ext uri="{FF2B5EF4-FFF2-40B4-BE49-F238E27FC236}">
              <a16:creationId xmlns:a16="http://schemas.microsoft.com/office/drawing/2014/main" id="{75BD207E-DD65-4568-88C5-3AEEEFDC81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3" name="AutoShape 3">
          <a:extLst>
            <a:ext uri="{FF2B5EF4-FFF2-40B4-BE49-F238E27FC236}">
              <a16:creationId xmlns:a16="http://schemas.microsoft.com/office/drawing/2014/main" id="{6FA0244C-951C-4430-B294-0C0146B775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4" name="AutoShape 3">
          <a:extLst>
            <a:ext uri="{FF2B5EF4-FFF2-40B4-BE49-F238E27FC236}">
              <a16:creationId xmlns:a16="http://schemas.microsoft.com/office/drawing/2014/main" id="{A975044B-CEA9-4EDB-8000-1942D62B4D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5" name="AutoShape 3">
          <a:extLst>
            <a:ext uri="{FF2B5EF4-FFF2-40B4-BE49-F238E27FC236}">
              <a16:creationId xmlns:a16="http://schemas.microsoft.com/office/drawing/2014/main" id="{34B2423C-0442-4A52-A031-B693E9A985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6" name="AutoShape 3">
          <a:extLst>
            <a:ext uri="{FF2B5EF4-FFF2-40B4-BE49-F238E27FC236}">
              <a16:creationId xmlns:a16="http://schemas.microsoft.com/office/drawing/2014/main" id="{DED89E44-6B7E-4F14-9601-4F729D9E13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7" name="AutoShape 3">
          <a:extLst>
            <a:ext uri="{FF2B5EF4-FFF2-40B4-BE49-F238E27FC236}">
              <a16:creationId xmlns:a16="http://schemas.microsoft.com/office/drawing/2014/main" id="{46CF37AC-239D-46FC-90E3-C46E822C73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8" name="AutoShape 3">
          <a:extLst>
            <a:ext uri="{FF2B5EF4-FFF2-40B4-BE49-F238E27FC236}">
              <a16:creationId xmlns:a16="http://schemas.microsoft.com/office/drawing/2014/main" id="{794C5BCD-B6EA-44BE-9307-9D56715E92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59" name="AutoShape 3">
          <a:extLst>
            <a:ext uri="{FF2B5EF4-FFF2-40B4-BE49-F238E27FC236}">
              <a16:creationId xmlns:a16="http://schemas.microsoft.com/office/drawing/2014/main" id="{215BD4D0-1A42-4797-B71D-CDBE6978BE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60" name="AutoShape 3">
          <a:extLst>
            <a:ext uri="{FF2B5EF4-FFF2-40B4-BE49-F238E27FC236}">
              <a16:creationId xmlns:a16="http://schemas.microsoft.com/office/drawing/2014/main" id="{7BCD2E36-029E-4214-B4F0-D726EFB8EC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61" name="AutoShape 3">
          <a:extLst>
            <a:ext uri="{FF2B5EF4-FFF2-40B4-BE49-F238E27FC236}">
              <a16:creationId xmlns:a16="http://schemas.microsoft.com/office/drawing/2014/main" id="{4B2615C9-B283-4042-919C-6017B2EF63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232</xdr:row>
      <xdr:rowOff>0</xdr:rowOff>
    </xdr:from>
    <xdr:ext cx="304800" cy="304800"/>
    <xdr:sp macro="" textlink="">
      <xdr:nvSpPr>
        <xdr:cNvPr id="1862" name="AutoShape 3">
          <a:extLst>
            <a:ext uri="{FF2B5EF4-FFF2-40B4-BE49-F238E27FC236}">
              <a16:creationId xmlns:a16="http://schemas.microsoft.com/office/drawing/2014/main" id="{EB42681D-F092-4A37-8539-3DBB4A133D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3" name="AutoShape 3">
          <a:extLst>
            <a:ext uri="{FF2B5EF4-FFF2-40B4-BE49-F238E27FC236}">
              <a16:creationId xmlns:a16="http://schemas.microsoft.com/office/drawing/2014/main" id="{0AF1FAD7-23C2-4901-AB1F-DABD58D7A5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4" name="AutoShape 3">
          <a:extLst>
            <a:ext uri="{FF2B5EF4-FFF2-40B4-BE49-F238E27FC236}">
              <a16:creationId xmlns:a16="http://schemas.microsoft.com/office/drawing/2014/main" id="{37D11C6C-5EF7-4081-AA6F-3C61BDEB0E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5" name="AutoShape 3">
          <a:extLst>
            <a:ext uri="{FF2B5EF4-FFF2-40B4-BE49-F238E27FC236}">
              <a16:creationId xmlns:a16="http://schemas.microsoft.com/office/drawing/2014/main" id="{E91BEEE8-D201-4486-AC6C-74277AC370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6" name="AutoShape 3">
          <a:extLst>
            <a:ext uri="{FF2B5EF4-FFF2-40B4-BE49-F238E27FC236}">
              <a16:creationId xmlns:a16="http://schemas.microsoft.com/office/drawing/2014/main" id="{15C61FBE-8549-4D98-8F79-128DB68F50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7" name="AutoShape 3">
          <a:extLst>
            <a:ext uri="{FF2B5EF4-FFF2-40B4-BE49-F238E27FC236}">
              <a16:creationId xmlns:a16="http://schemas.microsoft.com/office/drawing/2014/main" id="{29731506-D2E2-4400-825B-B322BFB17A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8" name="AutoShape 3">
          <a:extLst>
            <a:ext uri="{FF2B5EF4-FFF2-40B4-BE49-F238E27FC236}">
              <a16:creationId xmlns:a16="http://schemas.microsoft.com/office/drawing/2014/main" id="{A69ABAC7-76D6-4DA3-9E23-67F04BE1DE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69" name="AutoShape 3">
          <a:extLst>
            <a:ext uri="{FF2B5EF4-FFF2-40B4-BE49-F238E27FC236}">
              <a16:creationId xmlns:a16="http://schemas.microsoft.com/office/drawing/2014/main" id="{2B923066-4B4B-4857-B4F3-FA808B2C15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0" name="AutoShape 3">
          <a:extLst>
            <a:ext uri="{FF2B5EF4-FFF2-40B4-BE49-F238E27FC236}">
              <a16:creationId xmlns:a16="http://schemas.microsoft.com/office/drawing/2014/main" id="{C206BA37-E22E-4DFA-92FB-D63E8D3342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1" name="AutoShape 3">
          <a:extLst>
            <a:ext uri="{FF2B5EF4-FFF2-40B4-BE49-F238E27FC236}">
              <a16:creationId xmlns:a16="http://schemas.microsoft.com/office/drawing/2014/main" id="{C4F4761C-93C9-45C2-BE36-D6C36AC858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2" name="AutoShape 3">
          <a:extLst>
            <a:ext uri="{FF2B5EF4-FFF2-40B4-BE49-F238E27FC236}">
              <a16:creationId xmlns:a16="http://schemas.microsoft.com/office/drawing/2014/main" id="{B4A15597-0570-4044-85E1-44A6534307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3" name="AutoShape 3">
          <a:extLst>
            <a:ext uri="{FF2B5EF4-FFF2-40B4-BE49-F238E27FC236}">
              <a16:creationId xmlns:a16="http://schemas.microsoft.com/office/drawing/2014/main" id="{4CE3E0F5-C1E3-4743-AC7F-E198D3BEF1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4" name="AutoShape 3">
          <a:extLst>
            <a:ext uri="{FF2B5EF4-FFF2-40B4-BE49-F238E27FC236}">
              <a16:creationId xmlns:a16="http://schemas.microsoft.com/office/drawing/2014/main" id="{08F22071-2EA7-4AF4-B20A-689F840AE5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5" name="AutoShape 3">
          <a:extLst>
            <a:ext uri="{FF2B5EF4-FFF2-40B4-BE49-F238E27FC236}">
              <a16:creationId xmlns:a16="http://schemas.microsoft.com/office/drawing/2014/main" id="{2013A63C-961E-4CB7-9737-C379A3FF3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6" name="AutoShape 3">
          <a:extLst>
            <a:ext uri="{FF2B5EF4-FFF2-40B4-BE49-F238E27FC236}">
              <a16:creationId xmlns:a16="http://schemas.microsoft.com/office/drawing/2014/main" id="{D4C3AB07-2F3C-46D7-9142-4FC0F3618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7" name="AutoShape 3">
          <a:extLst>
            <a:ext uri="{FF2B5EF4-FFF2-40B4-BE49-F238E27FC236}">
              <a16:creationId xmlns:a16="http://schemas.microsoft.com/office/drawing/2014/main" id="{4DC012F0-B973-47EF-8D80-1C0D985AAC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8" name="AutoShape 3">
          <a:extLst>
            <a:ext uri="{FF2B5EF4-FFF2-40B4-BE49-F238E27FC236}">
              <a16:creationId xmlns:a16="http://schemas.microsoft.com/office/drawing/2014/main" id="{3B26E818-1CF5-4175-BFF8-CB0248EE79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79" name="AutoShape 3">
          <a:extLst>
            <a:ext uri="{FF2B5EF4-FFF2-40B4-BE49-F238E27FC236}">
              <a16:creationId xmlns:a16="http://schemas.microsoft.com/office/drawing/2014/main" id="{F48ECC56-872E-4351-BA94-4928B35F7F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0" name="AutoShape 3">
          <a:extLst>
            <a:ext uri="{FF2B5EF4-FFF2-40B4-BE49-F238E27FC236}">
              <a16:creationId xmlns:a16="http://schemas.microsoft.com/office/drawing/2014/main" id="{56DD00FA-33CC-443B-938B-B1578014DB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1" name="AutoShape 3">
          <a:extLst>
            <a:ext uri="{FF2B5EF4-FFF2-40B4-BE49-F238E27FC236}">
              <a16:creationId xmlns:a16="http://schemas.microsoft.com/office/drawing/2014/main" id="{8252A038-5302-4540-B155-CD839D0578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2" name="AutoShape 3">
          <a:extLst>
            <a:ext uri="{FF2B5EF4-FFF2-40B4-BE49-F238E27FC236}">
              <a16:creationId xmlns:a16="http://schemas.microsoft.com/office/drawing/2014/main" id="{80E9AE25-EFF7-4FF5-A96C-922318B1DF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3" name="AutoShape 3">
          <a:extLst>
            <a:ext uri="{FF2B5EF4-FFF2-40B4-BE49-F238E27FC236}">
              <a16:creationId xmlns:a16="http://schemas.microsoft.com/office/drawing/2014/main" id="{2AE54579-13CF-4D81-961E-2E34764011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4" name="AutoShape 3">
          <a:extLst>
            <a:ext uri="{FF2B5EF4-FFF2-40B4-BE49-F238E27FC236}">
              <a16:creationId xmlns:a16="http://schemas.microsoft.com/office/drawing/2014/main" id="{B16EA5B4-51AD-431E-9DBC-50BAFD1EFA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5" name="AutoShape 3">
          <a:extLst>
            <a:ext uri="{FF2B5EF4-FFF2-40B4-BE49-F238E27FC236}">
              <a16:creationId xmlns:a16="http://schemas.microsoft.com/office/drawing/2014/main" id="{A441FB67-9878-431C-94ED-36BF6E1605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6" name="AutoShape 3">
          <a:extLst>
            <a:ext uri="{FF2B5EF4-FFF2-40B4-BE49-F238E27FC236}">
              <a16:creationId xmlns:a16="http://schemas.microsoft.com/office/drawing/2014/main" id="{639E3F4E-A34B-419E-B2CC-B82C1E2327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7" name="AutoShape 3">
          <a:extLst>
            <a:ext uri="{FF2B5EF4-FFF2-40B4-BE49-F238E27FC236}">
              <a16:creationId xmlns:a16="http://schemas.microsoft.com/office/drawing/2014/main" id="{45C57E4B-5035-4CDD-B94C-95ACA5DDEC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8" name="AutoShape 3">
          <a:extLst>
            <a:ext uri="{FF2B5EF4-FFF2-40B4-BE49-F238E27FC236}">
              <a16:creationId xmlns:a16="http://schemas.microsoft.com/office/drawing/2014/main" id="{D48FC490-5B11-4315-81CA-876D5F2282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89" name="AutoShape 3">
          <a:extLst>
            <a:ext uri="{FF2B5EF4-FFF2-40B4-BE49-F238E27FC236}">
              <a16:creationId xmlns:a16="http://schemas.microsoft.com/office/drawing/2014/main" id="{83C59C48-A3F1-47DB-AC52-E8E37B3BEC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0" name="AutoShape 3">
          <a:extLst>
            <a:ext uri="{FF2B5EF4-FFF2-40B4-BE49-F238E27FC236}">
              <a16:creationId xmlns:a16="http://schemas.microsoft.com/office/drawing/2014/main" id="{F095C70A-CA37-477E-9E0A-8F12F2C64A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1" name="AutoShape 3">
          <a:extLst>
            <a:ext uri="{FF2B5EF4-FFF2-40B4-BE49-F238E27FC236}">
              <a16:creationId xmlns:a16="http://schemas.microsoft.com/office/drawing/2014/main" id="{4D228303-F462-4CAF-BCD9-7395A2D318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2" name="AutoShape 3">
          <a:extLst>
            <a:ext uri="{FF2B5EF4-FFF2-40B4-BE49-F238E27FC236}">
              <a16:creationId xmlns:a16="http://schemas.microsoft.com/office/drawing/2014/main" id="{DE6F0631-7CBA-4AE3-BAA0-4E10D7B3C4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3" name="AutoShape 3">
          <a:extLst>
            <a:ext uri="{FF2B5EF4-FFF2-40B4-BE49-F238E27FC236}">
              <a16:creationId xmlns:a16="http://schemas.microsoft.com/office/drawing/2014/main" id="{85D645E4-54B8-4879-8A66-B84C3E54B9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4" name="AutoShape 3">
          <a:extLst>
            <a:ext uri="{FF2B5EF4-FFF2-40B4-BE49-F238E27FC236}">
              <a16:creationId xmlns:a16="http://schemas.microsoft.com/office/drawing/2014/main" id="{E4AD6D8E-6319-43CC-8B67-92A0294F80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5" name="AutoShape 3">
          <a:extLst>
            <a:ext uri="{FF2B5EF4-FFF2-40B4-BE49-F238E27FC236}">
              <a16:creationId xmlns:a16="http://schemas.microsoft.com/office/drawing/2014/main" id="{D8B60061-94B8-407A-8B8E-214D5724E5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6" name="AutoShape 3">
          <a:extLst>
            <a:ext uri="{FF2B5EF4-FFF2-40B4-BE49-F238E27FC236}">
              <a16:creationId xmlns:a16="http://schemas.microsoft.com/office/drawing/2014/main" id="{48CF5E55-3A72-4991-A487-FFFDA7C968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7" name="AutoShape 3">
          <a:extLst>
            <a:ext uri="{FF2B5EF4-FFF2-40B4-BE49-F238E27FC236}">
              <a16:creationId xmlns:a16="http://schemas.microsoft.com/office/drawing/2014/main" id="{01C2E0F4-A77B-4285-A928-D29D02A6D7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8" name="AutoShape 3">
          <a:extLst>
            <a:ext uri="{FF2B5EF4-FFF2-40B4-BE49-F238E27FC236}">
              <a16:creationId xmlns:a16="http://schemas.microsoft.com/office/drawing/2014/main" id="{0B50200B-1F4A-4E14-B171-F49DEE5E34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899" name="AutoShape 3">
          <a:extLst>
            <a:ext uri="{FF2B5EF4-FFF2-40B4-BE49-F238E27FC236}">
              <a16:creationId xmlns:a16="http://schemas.microsoft.com/office/drawing/2014/main" id="{102C2EED-4A9A-4B7C-811E-1E00BA6E28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0" name="AutoShape 3">
          <a:extLst>
            <a:ext uri="{FF2B5EF4-FFF2-40B4-BE49-F238E27FC236}">
              <a16:creationId xmlns:a16="http://schemas.microsoft.com/office/drawing/2014/main" id="{9FE9B99C-9A6D-4AEE-B675-B5C1811651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1" name="AutoShape 3">
          <a:extLst>
            <a:ext uri="{FF2B5EF4-FFF2-40B4-BE49-F238E27FC236}">
              <a16:creationId xmlns:a16="http://schemas.microsoft.com/office/drawing/2014/main" id="{F861A6B8-C8CA-47DC-8233-4F323DE0A1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2" name="AutoShape 3">
          <a:extLst>
            <a:ext uri="{FF2B5EF4-FFF2-40B4-BE49-F238E27FC236}">
              <a16:creationId xmlns:a16="http://schemas.microsoft.com/office/drawing/2014/main" id="{3014518F-7FAB-4B21-9B17-70E00548E7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03" name="AutoShape 3">
          <a:extLst>
            <a:ext uri="{FF2B5EF4-FFF2-40B4-BE49-F238E27FC236}">
              <a16:creationId xmlns:a16="http://schemas.microsoft.com/office/drawing/2014/main" id="{0CD80B5F-C2D8-43A7-AD3E-9EAF9D2E6B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4" name="AutoShape 3">
          <a:extLst>
            <a:ext uri="{FF2B5EF4-FFF2-40B4-BE49-F238E27FC236}">
              <a16:creationId xmlns:a16="http://schemas.microsoft.com/office/drawing/2014/main" id="{0B3B6C41-86BA-4228-83CD-7392E7ED3B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5" name="AutoShape 3">
          <a:extLst>
            <a:ext uri="{FF2B5EF4-FFF2-40B4-BE49-F238E27FC236}">
              <a16:creationId xmlns:a16="http://schemas.microsoft.com/office/drawing/2014/main" id="{E28B9567-B7A1-4DEA-B196-44BBF76E78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06" name="AutoShape 3">
          <a:extLst>
            <a:ext uri="{FF2B5EF4-FFF2-40B4-BE49-F238E27FC236}">
              <a16:creationId xmlns:a16="http://schemas.microsoft.com/office/drawing/2014/main" id="{BCF56D25-0DE9-4959-8309-D12491CF7E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07" name="AutoShape 3">
          <a:extLst>
            <a:ext uri="{FF2B5EF4-FFF2-40B4-BE49-F238E27FC236}">
              <a16:creationId xmlns:a16="http://schemas.microsoft.com/office/drawing/2014/main" id="{0FCA90A2-37FC-40EC-A054-F41C468898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8" name="AutoShape 3">
          <a:extLst>
            <a:ext uri="{FF2B5EF4-FFF2-40B4-BE49-F238E27FC236}">
              <a16:creationId xmlns:a16="http://schemas.microsoft.com/office/drawing/2014/main" id="{25850071-3912-449B-AF69-32030C2301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09" name="AutoShape 3">
          <a:extLst>
            <a:ext uri="{FF2B5EF4-FFF2-40B4-BE49-F238E27FC236}">
              <a16:creationId xmlns:a16="http://schemas.microsoft.com/office/drawing/2014/main" id="{3951CE86-AE86-4414-8B23-556F8B3C91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0" name="AutoShape 3">
          <a:extLst>
            <a:ext uri="{FF2B5EF4-FFF2-40B4-BE49-F238E27FC236}">
              <a16:creationId xmlns:a16="http://schemas.microsoft.com/office/drawing/2014/main" id="{D3611CCC-8C48-47B6-A0B1-A8CC300C0B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1" name="AutoShape 3">
          <a:extLst>
            <a:ext uri="{FF2B5EF4-FFF2-40B4-BE49-F238E27FC236}">
              <a16:creationId xmlns:a16="http://schemas.microsoft.com/office/drawing/2014/main" id="{8F4DD3C0-4BD9-4332-9BE9-743430EE9B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2" name="AutoShape 3">
          <a:extLst>
            <a:ext uri="{FF2B5EF4-FFF2-40B4-BE49-F238E27FC236}">
              <a16:creationId xmlns:a16="http://schemas.microsoft.com/office/drawing/2014/main" id="{C0BC7325-C260-4741-A6E1-F3621AEA3C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3" name="AutoShape 3">
          <a:extLst>
            <a:ext uri="{FF2B5EF4-FFF2-40B4-BE49-F238E27FC236}">
              <a16:creationId xmlns:a16="http://schemas.microsoft.com/office/drawing/2014/main" id="{2C6E48E2-8C28-4A7A-954B-2A74747073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4" name="AutoShape 3">
          <a:extLst>
            <a:ext uri="{FF2B5EF4-FFF2-40B4-BE49-F238E27FC236}">
              <a16:creationId xmlns:a16="http://schemas.microsoft.com/office/drawing/2014/main" id="{0C67E285-CBD9-4B09-A9EA-4F3B532EDC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5" name="AutoShape 3">
          <a:extLst>
            <a:ext uri="{FF2B5EF4-FFF2-40B4-BE49-F238E27FC236}">
              <a16:creationId xmlns:a16="http://schemas.microsoft.com/office/drawing/2014/main" id="{6C9D0378-62DE-40A6-8A2C-CAF1EA6C83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6" name="AutoShape 3">
          <a:extLst>
            <a:ext uri="{FF2B5EF4-FFF2-40B4-BE49-F238E27FC236}">
              <a16:creationId xmlns:a16="http://schemas.microsoft.com/office/drawing/2014/main" id="{C351CC6B-3679-4E45-8D14-2E68A46542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7" name="AutoShape 3">
          <a:extLst>
            <a:ext uri="{FF2B5EF4-FFF2-40B4-BE49-F238E27FC236}">
              <a16:creationId xmlns:a16="http://schemas.microsoft.com/office/drawing/2014/main" id="{B2495313-7E72-4EEE-B084-B0214C6448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8" name="AutoShape 3">
          <a:extLst>
            <a:ext uri="{FF2B5EF4-FFF2-40B4-BE49-F238E27FC236}">
              <a16:creationId xmlns:a16="http://schemas.microsoft.com/office/drawing/2014/main" id="{2BF5AB4C-A501-4E47-A3B6-D8702F9A68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19" name="AutoShape 3">
          <a:extLst>
            <a:ext uri="{FF2B5EF4-FFF2-40B4-BE49-F238E27FC236}">
              <a16:creationId xmlns:a16="http://schemas.microsoft.com/office/drawing/2014/main" id="{A16B17A0-DEE1-48F5-9302-AAF9F8DA30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20" name="AutoShape 3">
          <a:extLst>
            <a:ext uri="{FF2B5EF4-FFF2-40B4-BE49-F238E27FC236}">
              <a16:creationId xmlns:a16="http://schemas.microsoft.com/office/drawing/2014/main" id="{29D22B22-AAF8-4258-8CCA-71F023B026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21" name="AutoShape 3">
          <a:extLst>
            <a:ext uri="{FF2B5EF4-FFF2-40B4-BE49-F238E27FC236}">
              <a16:creationId xmlns:a16="http://schemas.microsoft.com/office/drawing/2014/main" id="{567CC522-6BAE-4E6F-B0AA-1EC0ACFA65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22" name="AutoShape 3">
          <a:extLst>
            <a:ext uri="{FF2B5EF4-FFF2-40B4-BE49-F238E27FC236}">
              <a16:creationId xmlns:a16="http://schemas.microsoft.com/office/drawing/2014/main" id="{C03B5D97-D3C8-4BFC-9E52-B5B65B661D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23" name="AutoShape 3">
          <a:extLst>
            <a:ext uri="{FF2B5EF4-FFF2-40B4-BE49-F238E27FC236}">
              <a16:creationId xmlns:a16="http://schemas.microsoft.com/office/drawing/2014/main" id="{35256280-ACF3-4D45-9AC2-0082950546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233</xdr:row>
      <xdr:rowOff>0</xdr:rowOff>
    </xdr:from>
    <xdr:ext cx="304800" cy="304800"/>
    <xdr:sp macro="" textlink="">
      <xdr:nvSpPr>
        <xdr:cNvPr id="1924" name="AutoShape 3">
          <a:extLst>
            <a:ext uri="{FF2B5EF4-FFF2-40B4-BE49-F238E27FC236}">
              <a16:creationId xmlns:a16="http://schemas.microsoft.com/office/drawing/2014/main" id="{3944CCE0-0A6E-482C-AE57-891F089F5A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25" name="AutoShape 3">
          <a:extLst>
            <a:ext uri="{FF2B5EF4-FFF2-40B4-BE49-F238E27FC236}">
              <a16:creationId xmlns:a16="http://schemas.microsoft.com/office/drawing/2014/main" id="{F89FA7DA-C0D8-4844-8E63-4404D24EE8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26" name="AutoShape 3">
          <a:extLst>
            <a:ext uri="{FF2B5EF4-FFF2-40B4-BE49-F238E27FC236}">
              <a16:creationId xmlns:a16="http://schemas.microsoft.com/office/drawing/2014/main" id="{3974F79D-B8C8-4A09-B0B7-8BC5BAFB74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27" name="AutoShape 3">
          <a:extLst>
            <a:ext uri="{FF2B5EF4-FFF2-40B4-BE49-F238E27FC236}">
              <a16:creationId xmlns:a16="http://schemas.microsoft.com/office/drawing/2014/main" id="{D2D80D15-FD8E-4AE2-891C-25E03DD54F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28" name="AutoShape 3">
          <a:extLst>
            <a:ext uri="{FF2B5EF4-FFF2-40B4-BE49-F238E27FC236}">
              <a16:creationId xmlns:a16="http://schemas.microsoft.com/office/drawing/2014/main" id="{78304D0E-4B41-4FFF-8E29-3726957F78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29" name="AutoShape 3">
          <a:extLst>
            <a:ext uri="{FF2B5EF4-FFF2-40B4-BE49-F238E27FC236}">
              <a16:creationId xmlns:a16="http://schemas.microsoft.com/office/drawing/2014/main" id="{0D92BF86-3858-4C66-B342-7A2AB3CB7C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0" name="AutoShape 3">
          <a:extLst>
            <a:ext uri="{FF2B5EF4-FFF2-40B4-BE49-F238E27FC236}">
              <a16:creationId xmlns:a16="http://schemas.microsoft.com/office/drawing/2014/main" id="{5C27302F-FCCF-4612-A817-E83AAA8AF6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1" name="AutoShape 3">
          <a:extLst>
            <a:ext uri="{FF2B5EF4-FFF2-40B4-BE49-F238E27FC236}">
              <a16:creationId xmlns:a16="http://schemas.microsoft.com/office/drawing/2014/main" id="{30397DA2-16BB-4681-BC26-0040BAC874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2" name="AutoShape 3">
          <a:extLst>
            <a:ext uri="{FF2B5EF4-FFF2-40B4-BE49-F238E27FC236}">
              <a16:creationId xmlns:a16="http://schemas.microsoft.com/office/drawing/2014/main" id="{C4086F2E-8777-4358-A21F-6063B766DF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3" name="AutoShape 3">
          <a:extLst>
            <a:ext uri="{FF2B5EF4-FFF2-40B4-BE49-F238E27FC236}">
              <a16:creationId xmlns:a16="http://schemas.microsoft.com/office/drawing/2014/main" id="{E80743DC-2002-4927-AB06-4AE2B269D0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4" name="AutoShape 3">
          <a:extLst>
            <a:ext uri="{FF2B5EF4-FFF2-40B4-BE49-F238E27FC236}">
              <a16:creationId xmlns:a16="http://schemas.microsoft.com/office/drawing/2014/main" id="{A53958BD-0A9B-4983-83FB-68DE9CC080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5" name="AutoShape 3">
          <a:extLst>
            <a:ext uri="{FF2B5EF4-FFF2-40B4-BE49-F238E27FC236}">
              <a16:creationId xmlns:a16="http://schemas.microsoft.com/office/drawing/2014/main" id="{FBAB5C59-DC91-4688-AD0F-410A6031B9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6" name="AutoShape 3">
          <a:extLst>
            <a:ext uri="{FF2B5EF4-FFF2-40B4-BE49-F238E27FC236}">
              <a16:creationId xmlns:a16="http://schemas.microsoft.com/office/drawing/2014/main" id="{91825EB6-4855-4B14-B5CC-EBC20F4A83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7" name="AutoShape 3">
          <a:extLst>
            <a:ext uri="{FF2B5EF4-FFF2-40B4-BE49-F238E27FC236}">
              <a16:creationId xmlns:a16="http://schemas.microsoft.com/office/drawing/2014/main" id="{6CE8589C-D199-48C7-8F47-8D35F84686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8" name="AutoShape 3">
          <a:extLst>
            <a:ext uri="{FF2B5EF4-FFF2-40B4-BE49-F238E27FC236}">
              <a16:creationId xmlns:a16="http://schemas.microsoft.com/office/drawing/2014/main" id="{68FDF4E8-2A8B-4DAE-84C5-BCA6A383B6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39" name="AutoShape 3">
          <a:extLst>
            <a:ext uri="{FF2B5EF4-FFF2-40B4-BE49-F238E27FC236}">
              <a16:creationId xmlns:a16="http://schemas.microsoft.com/office/drawing/2014/main" id="{65A5DFE9-33E0-47C0-9A56-648995292F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0" name="AutoShape 3">
          <a:extLst>
            <a:ext uri="{FF2B5EF4-FFF2-40B4-BE49-F238E27FC236}">
              <a16:creationId xmlns:a16="http://schemas.microsoft.com/office/drawing/2014/main" id="{609AC6F7-78AD-4D4E-A1ED-8970D472D2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1" name="AutoShape 3">
          <a:extLst>
            <a:ext uri="{FF2B5EF4-FFF2-40B4-BE49-F238E27FC236}">
              <a16:creationId xmlns:a16="http://schemas.microsoft.com/office/drawing/2014/main" id="{826EBD26-8BB4-42E0-BC00-283B76379E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2" name="AutoShape 3">
          <a:extLst>
            <a:ext uri="{FF2B5EF4-FFF2-40B4-BE49-F238E27FC236}">
              <a16:creationId xmlns:a16="http://schemas.microsoft.com/office/drawing/2014/main" id="{B01B683D-0093-46FC-8B06-73BCE56AC6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3" name="AutoShape 3">
          <a:extLst>
            <a:ext uri="{FF2B5EF4-FFF2-40B4-BE49-F238E27FC236}">
              <a16:creationId xmlns:a16="http://schemas.microsoft.com/office/drawing/2014/main" id="{0DF1D9C7-DCAF-44B0-8AE3-26FF0DB6B1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4" name="AutoShape 3">
          <a:extLst>
            <a:ext uri="{FF2B5EF4-FFF2-40B4-BE49-F238E27FC236}">
              <a16:creationId xmlns:a16="http://schemas.microsoft.com/office/drawing/2014/main" id="{7A4E8BD2-5D25-4BAB-AE5D-74A03E9880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5" name="AutoShape 3">
          <a:extLst>
            <a:ext uri="{FF2B5EF4-FFF2-40B4-BE49-F238E27FC236}">
              <a16:creationId xmlns:a16="http://schemas.microsoft.com/office/drawing/2014/main" id="{F8194C10-E799-4284-88E4-C5AC8AAF5E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6" name="AutoShape 3">
          <a:extLst>
            <a:ext uri="{FF2B5EF4-FFF2-40B4-BE49-F238E27FC236}">
              <a16:creationId xmlns:a16="http://schemas.microsoft.com/office/drawing/2014/main" id="{074FB1ED-A4C1-4661-A40D-A9B1FC245F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7" name="AutoShape 3">
          <a:extLst>
            <a:ext uri="{FF2B5EF4-FFF2-40B4-BE49-F238E27FC236}">
              <a16:creationId xmlns:a16="http://schemas.microsoft.com/office/drawing/2014/main" id="{7157C69F-803D-43D9-8C03-9F05DA267F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8" name="AutoShape 3">
          <a:extLst>
            <a:ext uri="{FF2B5EF4-FFF2-40B4-BE49-F238E27FC236}">
              <a16:creationId xmlns:a16="http://schemas.microsoft.com/office/drawing/2014/main" id="{237A2693-1488-4FB5-BB44-DAAD177EE4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49" name="AutoShape 3">
          <a:extLst>
            <a:ext uri="{FF2B5EF4-FFF2-40B4-BE49-F238E27FC236}">
              <a16:creationId xmlns:a16="http://schemas.microsoft.com/office/drawing/2014/main" id="{A9CF6A6E-1FE6-4614-8661-D65B928A27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0" name="AutoShape 3">
          <a:extLst>
            <a:ext uri="{FF2B5EF4-FFF2-40B4-BE49-F238E27FC236}">
              <a16:creationId xmlns:a16="http://schemas.microsoft.com/office/drawing/2014/main" id="{F6831CF9-A22A-4517-9BC8-701E676115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1" name="AutoShape 3">
          <a:extLst>
            <a:ext uri="{FF2B5EF4-FFF2-40B4-BE49-F238E27FC236}">
              <a16:creationId xmlns:a16="http://schemas.microsoft.com/office/drawing/2014/main" id="{6B0CA89F-7A08-4594-8068-11333D984B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2" name="AutoShape 3">
          <a:extLst>
            <a:ext uri="{FF2B5EF4-FFF2-40B4-BE49-F238E27FC236}">
              <a16:creationId xmlns:a16="http://schemas.microsoft.com/office/drawing/2014/main" id="{537E0F37-B3DE-4ED2-A733-2CEB026C9E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3" name="AutoShape 3">
          <a:extLst>
            <a:ext uri="{FF2B5EF4-FFF2-40B4-BE49-F238E27FC236}">
              <a16:creationId xmlns:a16="http://schemas.microsoft.com/office/drawing/2014/main" id="{57E8EB34-D14B-4540-8477-EEDD0DF7E1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4" name="AutoShape 3">
          <a:extLst>
            <a:ext uri="{FF2B5EF4-FFF2-40B4-BE49-F238E27FC236}">
              <a16:creationId xmlns:a16="http://schemas.microsoft.com/office/drawing/2014/main" id="{FB8FC28A-70FA-4443-A5CC-EB3042808F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5" name="AutoShape 3">
          <a:extLst>
            <a:ext uri="{FF2B5EF4-FFF2-40B4-BE49-F238E27FC236}">
              <a16:creationId xmlns:a16="http://schemas.microsoft.com/office/drawing/2014/main" id="{61828C43-9AA6-4AD0-8BD4-764AB986BE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6" name="AutoShape 3">
          <a:extLst>
            <a:ext uri="{FF2B5EF4-FFF2-40B4-BE49-F238E27FC236}">
              <a16:creationId xmlns:a16="http://schemas.microsoft.com/office/drawing/2014/main" id="{67093255-DD1B-4533-B2A1-2FB98B8C57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7" name="AutoShape 3">
          <a:extLst>
            <a:ext uri="{FF2B5EF4-FFF2-40B4-BE49-F238E27FC236}">
              <a16:creationId xmlns:a16="http://schemas.microsoft.com/office/drawing/2014/main" id="{E4C459B7-3C85-4696-89FF-60AC20D2A6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8" name="AutoShape 3">
          <a:extLst>
            <a:ext uri="{FF2B5EF4-FFF2-40B4-BE49-F238E27FC236}">
              <a16:creationId xmlns:a16="http://schemas.microsoft.com/office/drawing/2014/main" id="{32AF7912-BD8E-4610-AA23-919E35DFAF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59" name="AutoShape 3">
          <a:extLst>
            <a:ext uri="{FF2B5EF4-FFF2-40B4-BE49-F238E27FC236}">
              <a16:creationId xmlns:a16="http://schemas.microsoft.com/office/drawing/2014/main" id="{DAA60AD8-F898-4CD0-A2A4-4910EE36D7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0" name="AutoShape 3">
          <a:extLst>
            <a:ext uri="{FF2B5EF4-FFF2-40B4-BE49-F238E27FC236}">
              <a16:creationId xmlns:a16="http://schemas.microsoft.com/office/drawing/2014/main" id="{7CB51959-81D9-4B2C-8DF3-123199F6B8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1" name="AutoShape 3">
          <a:extLst>
            <a:ext uri="{FF2B5EF4-FFF2-40B4-BE49-F238E27FC236}">
              <a16:creationId xmlns:a16="http://schemas.microsoft.com/office/drawing/2014/main" id="{815C38A6-D8D8-4B14-93E8-AA01FF2715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2" name="AutoShape 3">
          <a:extLst>
            <a:ext uri="{FF2B5EF4-FFF2-40B4-BE49-F238E27FC236}">
              <a16:creationId xmlns:a16="http://schemas.microsoft.com/office/drawing/2014/main" id="{1A72E054-AC19-467C-8C91-B12C779808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3" name="AutoShape 3">
          <a:extLst>
            <a:ext uri="{FF2B5EF4-FFF2-40B4-BE49-F238E27FC236}">
              <a16:creationId xmlns:a16="http://schemas.microsoft.com/office/drawing/2014/main" id="{5420E728-2149-4CD3-9622-088285AE63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4" name="AutoShape 3">
          <a:extLst>
            <a:ext uri="{FF2B5EF4-FFF2-40B4-BE49-F238E27FC236}">
              <a16:creationId xmlns:a16="http://schemas.microsoft.com/office/drawing/2014/main" id="{B1861326-E873-4895-98EE-5F7A0447ED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65" name="AutoShape 3">
          <a:extLst>
            <a:ext uri="{FF2B5EF4-FFF2-40B4-BE49-F238E27FC236}">
              <a16:creationId xmlns:a16="http://schemas.microsoft.com/office/drawing/2014/main" id="{CB10EB12-39F5-4A0B-A661-51A7742259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6" name="AutoShape 3">
          <a:extLst>
            <a:ext uri="{FF2B5EF4-FFF2-40B4-BE49-F238E27FC236}">
              <a16:creationId xmlns:a16="http://schemas.microsoft.com/office/drawing/2014/main" id="{6B4E19EF-9B27-4061-8AEE-70ECE7D98A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67" name="AutoShape 3">
          <a:extLst>
            <a:ext uri="{FF2B5EF4-FFF2-40B4-BE49-F238E27FC236}">
              <a16:creationId xmlns:a16="http://schemas.microsoft.com/office/drawing/2014/main" id="{64E94AD6-DBF4-4C10-96B5-047BA6E2A2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68" name="AutoShape 3">
          <a:extLst>
            <a:ext uri="{FF2B5EF4-FFF2-40B4-BE49-F238E27FC236}">
              <a16:creationId xmlns:a16="http://schemas.microsoft.com/office/drawing/2014/main" id="{A2842973-9EB1-40A5-9763-F3989A92C5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69" name="AutoShape 3">
          <a:extLst>
            <a:ext uri="{FF2B5EF4-FFF2-40B4-BE49-F238E27FC236}">
              <a16:creationId xmlns:a16="http://schemas.microsoft.com/office/drawing/2014/main" id="{3F9AF96D-39AB-475F-A8E0-40F40BE5D7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0" name="AutoShape 3">
          <a:extLst>
            <a:ext uri="{FF2B5EF4-FFF2-40B4-BE49-F238E27FC236}">
              <a16:creationId xmlns:a16="http://schemas.microsoft.com/office/drawing/2014/main" id="{3B31E7F3-4ED9-42DF-9348-102593EC9B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1" name="AutoShape 3">
          <a:extLst>
            <a:ext uri="{FF2B5EF4-FFF2-40B4-BE49-F238E27FC236}">
              <a16:creationId xmlns:a16="http://schemas.microsoft.com/office/drawing/2014/main" id="{DF885501-0452-49D4-9946-01C67E6A65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2" name="AutoShape 3">
          <a:extLst>
            <a:ext uri="{FF2B5EF4-FFF2-40B4-BE49-F238E27FC236}">
              <a16:creationId xmlns:a16="http://schemas.microsoft.com/office/drawing/2014/main" id="{98D886C5-11CB-40E7-92B4-CD03C8AD29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3" name="AutoShape 3">
          <a:extLst>
            <a:ext uri="{FF2B5EF4-FFF2-40B4-BE49-F238E27FC236}">
              <a16:creationId xmlns:a16="http://schemas.microsoft.com/office/drawing/2014/main" id="{57ECFE51-EADC-48ED-A85F-F0A74BB6C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4" name="AutoShape 3">
          <a:extLst>
            <a:ext uri="{FF2B5EF4-FFF2-40B4-BE49-F238E27FC236}">
              <a16:creationId xmlns:a16="http://schemas.microsoft.com/office/drawing/2014/main" id="{C4B14790-CBC1-4CD2-8CB8-6395AE1B67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5" name="AutoShape 3">
          <a:extLst>
            <a:ext uri="{FF2B5EF4-FFF2-40B4-BE49-F238E27FC236}">
              <a16:creationId xmlns:a16="http://schemas.microsoft.com/office/drawing/2014/main" id="{150E4C21-6C6C-4D48-A1BB-E9A94360C7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6" name="AutoShape 3">
          <a:extLst>
            <a:ext uri="{FF2B5EF4-FFF2-40B4-BE49-F238E27FC236}">
              <a16:creationId xmlns:a16="http://schemas.microsoft.com/office/drawing/2014/main" id="{14B3A316-8C26-48DF-B8CD-411D99F627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7" name="AutoShape 3">
          <a:extLst>
            <a:ext uri="{FF2B5EF4-FFF2-40B4-BE49-F238E27FC236}">
              <a16:creationId xmlns:a16="http://schemas.microsoft.com/office/drawing/2014/main" id="{7D0AD899-F32B-4263-9409-4765C49E65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8" name="AutoShape 3">
          <a:extLst>
            <a:ext uri="{FF2B5EF4-FFF2-40B4-BE49-F238E27FC236}">
              <a16:creationId xmlns:a16="http://schemas.microsoft.com/office/drawing/2014/main" id="{D5788F65-2E64-4CF8-872B-3A9FEBB54F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79" name="AutoShape 3">
          <a:extLst>
            <a:ext uri="{FF2B5EF4-FFF2-40B4-BE49-F238E27FC236}">
              <a16:creationId xmlns:a16="http://schemas.microsoft.com/office/drawing/2014/main" id="{792D4075-CF20-40AC-ACDD-1169942AFF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0" name="AutoShape 3">
          <a:extLst>
            <a:ext uri="{FF2B5EF4-FFF2-40B4-BE49-F238E27FC236}">
              <a16:creationId xmlns:a16="http://schemas.microsoft.com/office/drawing/2014/main" id="{0C3CA12A-6428-4B1F-BC27-DFC4DFFFED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1" name="AutoShape 3">
          <a:extLst>
            <a:ext uri="{FF2B5EF4-FFF2-40B4-BE49-F238E27FC236}">
              <a16:creationId xmlns:a16="http://schemas.microsoft.com/office/drawing/2014/main" id="{FC7191AC-1816-416C-8D55-93D01A91F3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2" name="AutoShape 3">
          <a:extLst>
            <a:ext uri="{FF2B5EF4-FFF2-40B4-BE49-F238E27FC236}">
              <a16:creationId xmlns:a16="http://schemas.microsoft.com/office/drawing/2014/main" id="{2F709D68-B5EA-4D7D-A48D-977D593BFA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3" name="AutoShape 3">
          <a:extLst>
            <a:ext uri="{FF2B5EF4-FFF2-40B4-BE49-F238E27FC236}">
              <a16:creationId xmlns:a16="http://schemas.microsoft.com/office/drawing/2014/main" id="{F5CB2E26-26B9-43FF-B9AC-884B16833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4" name="AutoShape 3">
          <a:extLst>
            <a:ext uri="{FF2B5EF4-FFF2-40B4-BE49-F238E27FC236}">
              <a16:creationId xmlns:a16="http://schemas.microsoft.com/office/drawing/2014/main" id="{1A012A83-F13A-4913-92A4-D0E3989519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5" name="AutoShape 3">
          <a:extLst>
            <a:ext uri="{FF2B5EF4-FFF2-40B4-BE49-F238E27FC236}">
              <a16:creationId xmlns:a16="http://schemas.microsoft.com/office/drawing/2014/main" id="{162B40AE-617D-479D-842E-2458059CA2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234</xdr:row>
      <xdr:rowOff>0</xdr:rowOff>
    </xdr:from>
    <xdr:ext cx="304800" cy="304800"/>
    <xdr:sp macro="" textlink="">
      <xdr:nvSpPr>
        <xdr:cNvPr id="1986" name="AutoShape 3">
          <a:extLst>
            <a:ext uri="{FF2B5EF4-FFF2-40B4-BE49-F238E27FC236}">
              <a16:creationId xmlns:a16="http://schemas.microsoft.com/office/drawing/2014/main" id="{F95A7B03-33A2-4221-8BE9-6CF5DBDA91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87" name="AutoShape 3">
          <a:extLst>
            <a:ext uri="{FF2B5EF4-FFF2-40B4-BE49-F238E27FC236}">
              <a16:creationId xmlns:a16="http://schemas.microsoft.com/office/drawing/2014/main" id="{27645FD2-2680-4C64-A556-B9D02D050F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88" name="AutoShape 3">
          <a:extLst>
            <a:ext uri="{FF2B5EF4-FFF2-40B4-BE49-F238E27FC236}">
              <a16:creationId xmlns:a16="http://schemas.microsoft.com/office/drawing/2014/main" id="{DC06D7B3-F03F-47E9-8AA0-6CA93A3CF5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89" name="AutoShape 3">
          <a:extLst>
            <a:ext uri="{FF2B5EF4-FFF2-40B4-BE49-F238E27FC236}">
              <a16:creationId xmlns:a16="http://schemas.microsoft.com/office/drawing/2014/main" id="{BAFE89CF-28E9-4737-970A-4A1E33D6CC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0" name="AutoShape 3">
          <a:extLst>
            <a:ext uri="{FF2B5EF4-FFF2-40B4-BE49-F238E27FC236}">
              <a16:creationId xmlns:a16="http://schemas.microsoft.com/office/drawing/2014/main" id="{052C1C57-3F43-4925-8012-98010AEB92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1" name="AutoShape 3">
          <a:extLst>
            <a:ext uri="{FF2B5EF4-FFF2-40B4-BE49-F238E27FC236}">
              <a16:creationId xmlns:a16="http://schemas.microsoft.com/office/drawing/2014/main" id="{AF73496C-12B2-4652-90E1-AF177E9C8D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2" name="AutoShape 3">
          <a:extLst>
            <a:ext uri="{FF2B5EF4-FFF2-40B4-BE49-F238E27FC236}">
              <a16:creationId xmlns:a16="http://schemas.microsoft.com/office/drawing/2014/main" id="{7471713B-588C-4C33-9259-D7E0EE7476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3" name="AutoShape 3">
          <a:extLst>
            <a:ext uri="{FF2B5EF4-FFF2-40B4-BE49-F238E27FC236}">
              <a16:creationId xmlns:a16="http://schemas.microsoft.com/office/drawing/2014/main" id="{AE115567-CC6B-49B7-99D3-B1DF1ADDD9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4" name="AutoShape 3">
          <a:extLst>
            <a:ext uri="{FF2B5EF4-FFF2-40B4-BE49-F238E27FC236}">
              <a16:creationId xmlns:a16="http://schemas.microsoft.com/office/drawing/2014/main" id="{F07958AA-6420-4785-93A1-A1EEBA1810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5" name="AutoShape 3">
          <a:extLst>
            <a:ext uri="{FF2B5EF4-FFF2-40B4-BE49-F238E27FC236}">
              <a16:creationId xmlns:a16="http://schemas.microsoft.com/office/drawing/2014/main" id="{2E930129-B6C1-4855-8390-0A3FF1A375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6" name="AutoShape 3">
          <a:extLst>
            <a:ext uri="{FF2B5EF4-FFF2-40B4-BE49-F238E27FC236}">
              <a16:creationId xmlns:a16="http://schemas.microsoft.com/office/drawing/2014/main" id="{02000B37-1256-46BA-9791-60FE5CF7D2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7" name="AutoShape 3">
          <a:extLst>
            <a:ext uri="{FF2B5EF4-FFF2-40B4-BE49-F238E27FC236}">
              <a16:creationId xmlns:a16="http://schemas.microsoft.com/office/drawing/2014/main" id="{1D4B69E0-590F-4115-85C1-4EFAEBD638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8" name="AutoShape 3">
          <a:extLst>
            <a:ext uri="{FF2B5EF4-FFF2-40B4-BE49-F238E27FC236}">
              <a16:creationId xmlns:a16="http://schemas.microsoft.com/office/drawing/2014/main" id="{CA838938-72FB-4287-8270-D51279AEFE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1999" name="AutoShape 3">
          <a:extLst>
            <a:ext uri="{FF2B5EF4-FFF2-40B4-BE49-F238E27FC236}">
              <a16:creationId xmlns:a16="http://schemas.microsoft.com/office/drawing/2014/main" id="{4E12DC89-6CF7-461F-B22C-3AD9682D26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0" name="AutoShape 3">
          <a:extLst>
            <a:ext uri="{FF2B5EF4-FFF2-40B4-BE49-F238E27FC236}">
              <a16:creationId xmlns:a16="http://schemas.microsoft.com/office/drawing/2014/main" id="{DD681DF9-9971-45A6-95F3-DD927420C7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1" name="AutoShape 3">
          <a:extLst>
            <a:ext uri="{FF2B5EF4-FFF2-40B4-BE49-F238E27FC236}">
              <a16:creationId xmlns:a16="http://schemas.microsoft.com/office/drawing/2014/main" id="{FD4533FF-62E6-467D-A006-FDFED240B2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2" name="AutoShape 3">
          <a:extLst>
            <a:ext uri="{FF2B5EF4-FFF2-40B4-BE49-F238E27FC236}">
              <a16:creationId xmlns:a16="http://schemas.microsoft.com/office/drawing/2014/main" id="{2C812F03-DF78-434B-8F0C-303E6E563B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3" name="AutoShape 3">
          <a:extLst>
            <a:ext uri="{FF2B5EF4-FFF2-40B4-BE49-F238E27FC236}">
              <a16:creationId xmlns:a16="http://schemas.microsoft.com/office/drawing/2014/main" id="{8805F28D-A5A8-43C3-BCA6-A59B118537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4" name="AutoShape 3">
          <a:extLst>
            <a:ext uri="{FF2B5EF4-FFF2-40B4-BE49-F238E27FC236}">
              <a16:creationId xmlns:a16="http://schemas.microsoft.com/office/drawing/2014/main" id="{3DEC71DF-3562-49E4-B57B-EBD414BC34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5" name="AutoShape 3">
          <a:extLst>
            <a:ext uri="{FF2B5EF4-FFF2-40B4-BE49-F238E27FC236}">
              <a16:creationId xmlns:a16="http://schemas.microsoft.com/office/drawing/2014/main" id="{4A78EC7F-053A-479E-8E46-0DFE4F6B8A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6" name="AutoShape 3">
          <a:extLst>
            <a:ext uri="{FF2B5EF4-FFF2-40B4-BE49-F238E27FC236}">
              <a16:creationId xmlns:a16="http://schemas.microsoft.com/office/drawing/2014/main" id="{9CA5D359-25E4-4D7F-A00A-CD68FB2EC6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7" name="AutoShape 3">
          <a:extLst>
            <a:ext uri="{FF2B5EF4-FFF2-40B4-BE49-F238E27FC236}">
              <a16:creationId xmlns:a16="http://schemas.microsoft.com/office/drawing/2014/main" id="{77376735-061B-4A5F-9497-D237269E0F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8" name="AutoShape 3">
          <a:extLst>
            <a:ext uri="{FF2B5EF4-FFF2-40B4-BE49-F238E27FC236}">
              <a16:creationId xmlns:a16="http://schemas.microsoft.com/office/drawing/2014/main" id="{3DD17786-921B-4959-A5D6-D65F94753D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09" name="AutoShape 3">
          <a:extLst>
            <a:ext uri="{FF2B5EF4-FFF2-40B4-BE49-F238E27FC236}">
              <a16:creationId xmlns:a16="http://schemas.microsoft.com/office/drawing/2014/main" id="{29939164-E528-450E-9FFE-540F02247A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0" name="AutoShape 3">
          <a:extLst>
            <a:ext uri="{FF2B5EF4-FFF2-40B4-BE49-F238E27FC236}">
              <a16:creationId xmlns:a16="http://schemas.microsoft.com/office/drawing/2014/main" id="{4D1C8F87-3214-48D4-BFAE-7B88663885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1" name="AutoShape 3">
          <a:extLst>
            <a:ext uri="{FF2B5EF4-FFF2-40B4-BE49-F238E27FC236}">
              <a16:creationId xmlns:a16="http://schemas.microsoft.com/office/drawing/2014/main" id="{C3C097EE-B9EB-4A9B-8C06-9145EBC03E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2" name="AutoShape 3">
          <a:extLst>
            <a:ext uri="{FF2B5EF4-FFF2-40B4-BE49-F238E27FC236}">
              <a16:creationId xmlns:a16="http://schemas.microsoft.com/office/drawing/2014/main" id="{12F6E5C5-F769-42F8-A58E-FBA6F4E583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3" name="AutoShape 3">
          <a:extLst>
            <a:ext uri="{FF2B5EF4-FFF2-40B4-BE49-F238E27FC236}">
              <a16:creationId xmlns:a16="http://schemas.microsoft.com/office/drawing/2014/main" id="{65BCB119-DBF9-411C-8C60-878C6706AC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4" name="AutoShape 3">
          <a:extLst>
            <a:ext uri="{FF2B5EF4-FFF2-40B4-BE49-F238E27FC236}">
              <a16:creationId xmlns:a16="http://schemas.microsoft.com/office/drawing/2014/main" id="{3476C21F-CF6B-42DE-A5B7-643C9D8616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5" name="AutoShape 3">
          <a:extLst>
            <a:ext uri="{FF2B5EF4-FFF2-40B4-BE49-F238E27FC236}">
              <a16:creationId xmlns:a16="http://schemas.microsoft.com/office/drawing/2014/main" id="{D532910B-0CEE-4F20-877F-6625EB812E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6" name="AutoShape 3">
          <a:extLst>
            <a:ext uri="{FF2B5EF4-FFF2-40B4-BE49-F238E27FC236}">
              <a16:creationId xmlns:a16="http://schemas.microsoft.com/office/drawing/2014/main" id="{7FD3274E-5882-4C85-A2AA-AAF301CEBF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7" name="AutoShape 3">
          <a:extLst>
            <a:ext uri="{FF2B5EF4-FFF2-40B4-BE49-F238E27FC236}">
              <a16:creationId xmlns:a16="http://schemas.microsoft.com/office/drawing/2014/main" id="{1F3A71A4-AAD3-42A5-94BA-ABB0C6D1BE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8" name="AutoShape 3">
          <a:extLst>
            <a:ext uri="{FF2B5EF4-FFF2-40B4-BE49-F238E27FC236}">
              <a16:creationId xmlns:a16="http://schemas.microsoft.com/office/drawing/2014/main" id="{F0BC2F43-9F7B-4EE9-9BBD-A9BBCC0197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19" name="AutoShape 3">
          <a:extLst>
            <a:ext uri="{FF2B5EF4-FFF2-40B4-BE49-F238E27FC236}">
              <a16:creationId xmlns:a16="http://schemas.microsoft.com/office/drawing/2014/main" id="{290D1DBD-E0F1-4696-9F87-03F71579C3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0" name="AutoShape 3">
          <a:extLst>
            <a:ext uri="{FF2B5EF4-FFF2-40B4-BE49-F238E27FC236}">
              <a16:creationId xmlns:a16="http://schemas.microsoft.com/office/drawing/2014/main" id="{EEC5569B-47E6-462A-9E31-9A01174832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1" name="AutoShape 3">
          <a:extLst>
            <a:ext uri="{FF2B5EF4-FFF2-40B4-BE49-F238E27FC236}">
              <a16:creationId xmlns:a16="http://schemas.microsoft.com/office/drawing/2014/main" id="{EDD0B770-4B2F-4BEF-918A-83E49E087E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2" name="AutoShape 3">
          <a:extLst>
            <a:ext uri="{FF2B5EF4-FFF2-40B4-BE49-F238E27FC236}">
              <a16:creationId xmlns:a16="http://schemas.microsoft.com/office/drawing/2014/main" id="{D288E7AB-D404-4D78-8DA4-C533F19E49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3" name="AutoShape 3">
          <a:extLst>
            <a:ext uri="{FF2B5EF4-FFF2-40B4-BE49-F238E27FC236}">
              <a16:creationId xmlns:a16="http://schemas.microsoft.com/office/drawing/2014/main" id="{89FAB60B-CDA8-4131-B3A1-B796E225E0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4" name="AutoShape 3">
          <a:extLst>
            <a:ext uri="{FF2B5EF4-FFF2-40B4-BE49-F238E27FC236}">
              <a16:creationId xmlns:a16="http://schemas.microsoft.com/office/drawing/2014/main" id="{C36E954A-921D-4AB6-AC94-682A9C4D0A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5" name="AutoShape 3">
          <a:extLst>
            <a:ext uri="{FF2B5EF4-FFF2-40B4-BE49-F238E27FC236}">
              <a16:creationId xmlns:a16="http://schemas.microsoft.com/office/drawing/2014/main" id="{FEE53D1A-B808-4327-AD96-AE2FBDEFFC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6" name="AutoShape 3">
          <a:extLst>
            <a:ext uri="{FF2B5EF4-FFF2-40B4-BE49-F238E27FC236}">
              <a16:creationId xmlns:a16="http://schemas.microsoft.com/office/drawing/2014/main" id="{54685FC7-2333-4748-B0C5-70AC5A05ED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27" name="AutoShape 3">
          <a:extLst>
            <a:ext uri="{FF2B5EF4-FFF2-40B4-BE49-F238E27FC236}">
              <a16:creationId xmlns:a16="http://schemas.microsoft.com/office/drawing/2014/main" id="{B97BA500-F78E-409B-9F9A-EBC668368B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8" name="AutoShape 3">
          <a:extLst>
            <a:ext uri="{FF2B5EF4-FFF2-40B4-BE49-F238E27FC236}">
              <a16:creationId xmlns:a16="http://schemas.microsoft.com/office/drawing/2014/main" id="{DB2F26D2-61B8-44E6-9BC2-A37766A9D0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29" name="AutoShape 3">
          <a:extLst>
            <a:ext uri="{FF2B5EF4-FFF2-40B4-BE49-F238E27FC236}">
              <a16:creationId xmlns:a16="http://schemas.microsoft.com/office/drawing/2014/main" id="{A83471EE-8090-4947-868D-E69EEF67AB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30" name="AutoShape 3">
          <a:extLst>
            <a:ext uri="{FF2B5EF4-FFF2-40B4-BE49-F238E27FC236}">
              <a16:creationId xmlns:a16="http://schemas.microsoft.com/office/drawing/2014/main" id="{AD0DE0B1-57B6-428E-A31A-4A60A4DFA3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31" name="AutoShape 3">
          <a:extLst>
            <a:ext uri="{FF2B5EF4-FFF2-40B4-BE49-F238E27FC236}">
              <a16:creationId xmlns:a16="http://schemas.microsoft.com/office/drawing/2014/main" id="{F240A333-9584-4B9A-AFFA-F8D9D864AB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2" name="AutoShape 3">
          <a:extLst>
            <a:ext uri="{FF2B5EF4-FFF2-40B4-BE49-F238E27FC236}">
              <a16:creationId xmlns:a16="http://schemas.microsoft.com/office/drawing/2014/main" id="{BDAE0872-F7DE-49D5-87F4-FBCC996C01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3" name="AutoShape 3">
          <a:extLst>
            <a:ext uri="{FF2B5EF4-FFF2-40B4-BE49-F238E27FC236}">
              <a16:creationId xmlns:a16="http://schemas.microsoft.com/office/drawing/2014/main" id="{B6BDCC3F-3509-46A3-A883-7CA66B24D2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4" name="AutoShape 3">
          <a:extLst>
            <a:ext uri="{FF2B5EF4-FFF2-40B4-BE49-F238E27FC236}">
              <a16:creationId xmlns:a16="http://schemas.microsoft.com/office/drawing/2014/main" id="{8A3C86A2-6F5B-49B8-A327-0FE7987236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5" name="AutoShape 3">
          <a:extLst>
            <a:ext uri="{FF2B5EF4-FFF2-40B4-BE49-F238E27FC236}">
              <a16:creationId xmlns:a16="http://schemas.microsoft.com/office/drawing/2014/main" id="{03AEA2BD-ABF1-42D3-8F96-FF891AA1CB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6" name="AutoShape 3">
          <a:extLst>
            <a:ext uri="{FF2B5EF4-FFF2-40B4-BE49-F238E27FC236}">
              <a16:creationId xmlns:a16="http://schemas.microsoft.com/office/drawing/2014/main" id="{EE504EA6-DEBD-48F7-9BB4-33F5B0C82F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7" name="AutoShape 3">
          <a:extLst>
            <a:ext uri="{FF2B5EF4-FFF2-40B4-BE49-F238E27FC236}">
              <a16:creationId xmlns:a16="http://schemas.microsoft.com/office/drawing/2014/main" id="{EF44CAC6-6A88-44FD-BE79-98DFAC5FA7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8" name="AutoShape 3">
          <a:extLst>
            <a:ext uri="{FF2B5EF4-FFF2-40B4-BE49-F238E27FC236}">
              <a16:creationId xmlns:a16="http://schemas.microsoft.com/office/drawing/2014/main" id="{4DF529AB-E8DD-42E7-93B7-75ECAD9605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39" name="AutoShape 3">
          <a:extLst>
            <a:ext uri="{FF2B5EF4-FFF2-40B4-BE49-F238E27FC236}">
              <a16:creationId xmlns:a16="http://schemas.microsoft.com/office/drawing/2014/main" id="{FFDC70B1-5544-4FB3-B232-2987A92BDF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0" name="AutoShape 3">
          <a:extLst>
            <a:ext uri="{FF2B5EF4-FFF2-40B4-BE49-F238E27FC236}">
              <a16:creationId xmlns:a16="http://schemas.microsoft.com/office/drawing/2014/main" id="{5D2EC309-6ADB-4253-BF5E-4732E4C525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1" name="AutoShape 3">
          <a:extLst>
            <a:ext uri="{FF2B5EF4-FFF2-40B4-BE49-F238E27FC236}">
              <a16:creationId xmlns:a16="http://schemas.microsoft.com/office/drawing/2014/main" id="{03178A4A-636C-4DB1-9C45-1211A18152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2" name="AutoShape 3">
          <a:extLst>
            <a:ext uri="{FF2B5EF4-FFF2-40B4-BE49-F238E27FC236}">
              <a16:creationId xmlns:a16="http://schemas.microsoft.com/office/drawing/2014/main" id="{838B0DFE-51F9-419F-A186-96B150E3F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3" name="AutoShape 3">
          <a:extLst>
            <a:ext uri="{FF2B5EF4-FFF2-40B4-BE49-F238E27FC236}">
              <a16:creationId xmlns:a16="http://schemas.microsoft.com/office/drawing/2014/main" id="{6828E3ED-E5E3-4A1C-8D94-B1B17A85A7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4" name="AutoShape 3">
          <a:extLst>
            <a:ext uri="{FF2B5EF4-FFF2-40B4-BE49-F238E27FC236}">
              <a16:creationId xmlns:a16="http://schemas.microsoft.com/office/drawing/2014/main" id="{0E5050BA-4D5B-4126-BCC9-E60391F8DF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5" name="AutoShape 3">
          <a:extLst>
            <a:ext uri="{FF2B5EF4-FFF2-40B4-BE49-F238E27FC236}">
              <a16:creationId xmlns:a16="http://schemas.microsoft.com/office/drawing/2014/main" id="{856DDA90-1BFE-452F-B21D-8D562B1F27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6" name="AutoShape 3">
          <a:extLst>
            <a:ext uri="{FF2B5EF4-FFF2-40B4-BE49-F238E27FC236}">
              <a16:creationId xmlns:a16="http://schemas.microsoft.com/office/drawing/2014/main" id="{84175FC1-3017-4146-BA91-AEE47D267C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7" name="AutoShape 3">
          <a:extLst>
            <a:ext uri="{FF2B5EF4-FFF2-40B4-BE49-F238E27FC236}">
              <a16:creationId xmlns:a16="http://schemas.microsoft.com/office/drawing/2014/main" id="{0F9778DB-0518-4D89-8EC4-BB6A870EFB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235</xdr:row>
      <xdr:rowOff>0</xdr:rowOff>
    </xdr:from>
    <xdr:ext cx="304800" cy="304800"/>
    <xdr:sp macro="" textlink="">
      <xdr:nvSpPr>
        <xdr:cNvPr id="2048" name="AutoShape 3">
          <a:extLst>
            <a:ext uri="{FF2B5EF4-FFF2-40B4-BE49-F238E27FC236}">
              <a16:creationId xmlns:a16="http://schemas.microsoft.com/office/drawing/2014/main" id="{D4B3719C-DD2C-4577-9754-12795C2EFC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2971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49" name="AutoShape 3">
          <a:extLst>
            <a:ext uri="{FF2B5EF4-FFF2-40B4-BE49-F238E27FC236}">
              <a16:creationId xmlns:a16="http://schemas.microsoft.com/office/drawing/2014/main" id="{52E6E734-2C23-4F07-90A6-D7E6CD393C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0" name="AutoShape 3">
          <a:extLst>
            <a:ext uri="{FF2B5EF4-FFF2-40B4-BE49-F238E27FC236}">
              <a16:creationId xmlns:a16="http://schemas.microsoft.com/office/drawing/2014/main" id="{794A4ED1-F396-4B1D-ADF9-6079BB43AA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1" name="AutoShape 3">
          <a:extLst>
            <a:ext uri="{FF2B5EF4-FFF2-40B4-BE49-F238E27FC236}">
              <a16:creationId xmlns:a16="http://schemas.microsoft.com/office/drawing/2014/main" id="{D38F4C34-3CE9-464F-AFCA-7012C03F70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2" name="AutoShape 3">
          <a:extLst>
            <a:ext uri="{FF2B5EF4-FFF2-40B4-BE49-F238E27FC236}">
              <a16:creationId xmlns:a16="http://schemas.microsoft.com/office/drawing/2014/main" id="{269AC649-660A-4BC9-971B-B5AE0684A8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3" name="AutoShape 3">
          <a:extLst>
            <a:ext uri="{FF2B5EF4-FFF2-40B4-BE49-F238E27FC236}">
              <a16:creationId xmlns:a16="http://schemas.microsoft.com/office/drawing/2014/main" id="{7DAB77C0-E4F7-4C22-B506-11438E264A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4" name="AutoShape 3">
          <a:extLst>
            <a:ext uri="{FF2B5EF4-FFF2-40B4-BE49-F238E27FC236}">
              <a16:creationId xmlns:a16="http://schemas.microsoft.com/office/drawing/2014/main" id="{0BA76A4E-7178-4EDA-812F-9DEFB559F8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5" name="AutoShape 3">
          <a:extLst>
            <a:ext uri="{FF2B5EF4-FFF2-40B4-BE49-F238E27FC236}">
              <a16:creationId xmlns:a16="http://schemas.microsoft.com/office/drawing/2014/main" id="{C05E4544-DF81-40B6-A1D8-FB790997FC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6" name="AutoShape 3">
          <a:extLst>
            <a:ext uri="{FF2B5EF4-FFF2-40B4-BE49-F238E27FC236}">
              <a16:creationId xmlns:a16="http://schemas.microsoft.com/office/drawing/2014/main" id="{4928E028-975D-4C0D-BECE-5B692FAB16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7" name="AutoShape 3">
          <a:extLst>
            <a:ext uri="{FF2B5EF4-FFF2-40B4-BE49-F238E27FC236}">
              <a16:creationId xmlns:a16="http://schemas.microsoft.com/office/drawing/2014/main" id="{E3517B96-2F14-4687-B3F2-D3398036AB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8" name="AutoShape 3">
          <a:extLst>
            <a:ext uri="{FF2B5EF4-FFF2-40B4-BE49-F238E27FC236}">
              <a16:creationId xmlns:a16="http://schemas.microsoft.com/office/drawing/2014/main" id="{C8C5442E-76CC-4B50-8EFE-33EE83263C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59" name="AutoShape 3">
          <a:extLst>
            <a:ext uri="{FF2B5EF4-FFF2-40B4-BE49-F238E27FC236}">
              <a16:creationId xmlns:a16="http://schemas.microsoft.com/office/drawing/2014/main" id="{9E78616D-4D49-46F4-9134-88EFF9CDD7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0" name="AutoShape 3">
          <a:extLst>
            <a:ext uri="{FF2B5EF4-FFF2-40B4-BE49-F238E27FC236}">
              <a16:creationId xmlns:a16="http://schemas.microsoft.com/office/drawing/2014/main" id="{A9EA232B-2C59-4904-89E8-0EF2E99122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1" name="AutoShape 3">
          <a:extLst>
            <a:ext uri="{FF2B5EF4-FFF2-40B4-BE49-F238E27FC236}">
              <a16:creationId xmlns:a16="http://schemas.microsoft.com/office/drawing/2014/main" id="{3B214DA0-CC09-4EFE-B2F4-754523B5EB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2" name="AutoShape 3">
          <a:extLst>
            <a:ext uri="{FF2B5EF4-FFF2-40B4-BE49-F238E27FC236}">
              <a16:creationId xmlns:a16="http://schemas.microsoft.com/office/drawing/2014/main" id="{549A969F-438C-4825-AD37-535F46CC9F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3" name="AutoShape 3">
          <a:extLst>
            <a:ext uri="{FF2B5EF4-FFF2-40B4-BE49-F238E27FC236}">
              <a16:creationId xmlns:a16="http://schemas.microsoft.com/office/drawing/2014/main" id="{C0AC94F2-A3B2-46F3-B382-B7993687BF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4" name="AutoShape 3">
          <a:extLst>
            <a:ext uri="{FF2B5EF4-FFF2-40B4-BE49-F238E27FC236}">
              <a16:creationId xmlns:a16="http://schemas.microsoft.com/office/drawing/2014/main" id="{C6030E59-E5B2-4DB1-8E59-18C57714E9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5" name="AutoShape 3">
          <a:extLst>
            <a:ext uri="{FF2B5EF4-FFF2-40B4-BE49-F238E27FC236}">
              <a16:creationId xmlns:a16="http://schemas.microsoft.com/office/drawing/2014/main" id="{D01562D9-D3DD-4078-B423-8C7D531CB7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6" name="AutoShape 3">
          <a:extLst>
            <a:ext uri="{FF2B5EF4-FFF2-40B4-BE49-F238E27FC236}">
              <a16:creationId xmlns:a16="http://schemas.microsoft.com/office/drawing/2014/main" id="{8271DFDD-D05F-4892-9085-BEDC67E140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7" name="AutoShape 3">
          <a:extLst>
            <a:ext uri="{FF2B5EF4-FFF2-40B4-BE49-F238E27FC236}">
              <a16:creationId xmlns:a16="http://schemas.microsoft.com/office/drawing/2014/main" id="{801DE621-8265-426A-9CA1-E45947756C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8" name="AutoShape 3">
          <a:extLst>
            <a:ext uri="{FF2B5EF4-FFF2-40B4-BE49-F238E27FC236}">
              <a16:creationId xmlns:a16="http://schemas.microsoft.com/office/drawing/2014/main" id="{3F269703-216E-4E80-BDD7-9DE253CE82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69" name="AutoShape 3">
          <a:extLst>
            <a:ext uri="{FF2B5EF4-FFF2-40B4-BE49-F238E27FC236}">
              <a16:creationId xmlns:a16="http://schemas.microsoft.com/office/drawing/2014/main" id="{4CCAD2B1-05DD-4504-91E0-D28AAAFE0C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0" name="AutoShape 3">
          <a:extLst>
            <a:ext uri="{FF2B5EF4-FFF2-40B4-BE49-F238E27FC236}">
              <a16:creationId xmlns:a16="http://schemas.microsoft.com/office/drawing/2014/main" id="{AFBC348F-C122-43FE-9B6F-1BD2012963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1" name="AutoShape 3">
          <a:extLst>
            <a:ext uri="{FF2B5EF4-FFF2-40B4-BE49-F238E27FC236}">
              <a16:creationId xmlns:a16="http://schemas.microsoft.com/office/drawing/2014/main" id="{8BD0C2DC-6584-4A93-8F25-6238FDBF29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2" name="AutoShape 3">
          <a:extLst>
            <a:ext uri="{FF2B5EF4-FFF2-40B4-BE49-F238E27FC236}">
              <a16:creationId xmlns:a16="http://schemas.microsoft.com/office/drawing/2014/main" id="{F4AC4C21-44BE-4CA2-9E69-A7F9FA0CF1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3" name="AutoShape 3">
          <a:extLst>
            <a:ext uri="{FF2B5EF4-FFF2-40B4-BE49-F238E27FC236}">
              <a16:creationId xmlns:a16="http://schemas.microsoft.com/office/drawing/2014/main" id="{6B3B0CA8-8072-4993-B7C0-B421EAAA5A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4" name="AutoShape 3">
          <a:extLst>
            <a:ext uri="{FF2B5EF4-FFF2-40B4-BE49-F238E27FC236}">
              <a16:creationId xmlns:a16="http://schemas.microsoft.com/office/drawing/2014/main" id="{E72615EA-3EA2-4DF5-8A87-09CB926EF1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5" name="AutoShape 3">
          <a:extLst>
            <a:ext uri="{FF2B5EF4-FFF2-40B4-BE49-F238E27FC236}">
              <a16:creationId xmlns:a16="http://schemas.microsoft.com/office/drawing/2014/main" id="{BC502313-F0A4-4F9E-A0AE-87ED711C83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6" name="AutoShape 3">
          <a:extLst>
            <a:ext uri="{FF2B5EF4-FFF2-40B4-BE49-F238E27FC236}">
              <a16:creationId xmlns:a16="http://schemas.microsoft.com/office/drawing/2014/main" id="{2264015B-C428-44CD-9898-C9A330E27F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7" name="AutoShape 3">
          <a:extLst>
            <a:ext uri="{FF2B5EF4-FFF2-40B4-BE49-F238E27FC236}">
              <a16:creationId xmlns:a16="http://schemas.microsoft.com/office/drawing/2014/main" id="{B7B4B19C-7FB9-4BFF-BC00-723D2FE9B4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8" name="AutoShape 3">
          <a:extLst>
            <a:ext uri="{FF2B5EF4-FFF2-40B4-BE49-F238E27FC236}">
              <a16:creationId xmlns:a16="http://schemas.microsoft.com/office/drawing/2014/main" id="{5623EED4-65DB-4D87-ADF8-C4606E93D2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79" name="AutoShape 3">
          <a:extLst>
            <a:ext uri="{FF2B5EF4-FFF2-40B4-BE49-F238E27FC236}">
              <a16:creationId xmlns:a16="http://schemas.microsoft.com/office/drawing/2014/main" id="{0AC4F03D-5744-4229-B887-F43AFC703D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0" name="AutoShape 3">
          <a:extLst>
            <a:ext uri="{FF2B5EF4-FFF2-40B4-BE49-F238E27FC236}">
              <a16:creationId xmlns:a16="http://schemas.microsoft.com/office/drawing/2014/main" id="{4DD2E2BB-3FA6-4C13-A071-A8A9D66F97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1" name="AutoShape 3">
          <a:extLst>
            <a:ext uri="{FF2B5EF4-FFF2-40B4-BE49-F238E27FC236}">
              <a16:creationId xmlns:a16="http://schemas.microsoft.com/office/drawing/2014/main" id="{451F0488-74B9-43D0-93B1-6C370CAEE7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2" name="AutoShape 3">
          <a:extLst>
            <a:ext uri="{FF2B5EF4-FFF2-40B4-BE49-F238E27FC236}">
              <a16:creationId xmlns:a16="http://schemas.microsoft.com/office/drawing/2014/main" id="{A8F37309-839F-440D-BE00-0890C2AD0B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3" name="AutoShape 3">
          <a:extLst>
            <a:ext uri="{FF2B5EF4-FFF2-40B4-BE49-F238E27FC236}">
              <a16:creationId xmlns:a16="http://schemas.microsoft.com/office/drawing/2014/main" id="{5506D2FD-759B-46C1-82A6-7804BB7A4D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4" name="AutoShape 3">
          <a:extLst>
            <a:ext uri="{FF2B5EF4-FFF2-40B4-BE49-F238E27FC236}">
              <a16:creationId xmlns:a16="http://schemas.microsoft.com/office/drawing/2014/main" id="{89C7F593-2A19-4023-90AD-F255BB0A04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5" name="AutoShape 3">
          <a:extLst>
            <a:ext uri="{FF2B5EF4-FFF2-40B4-BE49-F238E27FC236}">
              <a16:creationId xmlns:a16="http://schemas.microsoft.com/office/drawing/2014/main" id="{A36A60F0-6585-4B2D-9DD0-B27BB7F59D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236</xdr:row>
      <xdr:rowOff>0</xdr:rowOff>
    </xdr:from>
    <xdr:ext cx="304800" cy="304800"/>
    <xdr:sp macro="" textlink="">
      <xdr:nvSpPr>
        <xdr:cNvPr id="2086" name="AutoShape 3">
          <a:extLst>
            <a:ext uri="{FF2B5EF4-FFF2-40B4-BE49-F238E27FC236}">
              <a16:creationId xmlns:a16="http://schemas.microsoft.com/office/drawing/2014/main" id="{6BFCDD3F-E10E-475D-AB09-E63ACE97E5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69577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645459</xdr:colOff>
      <xdr:row>220</xdr:row>
      <xdr:rowOff>94130</xdr:rowOff>
    </xdr:from>
    <xdr:ext cx="904875" cy="3114675"/>
    <xdr:pic>
      <xdr:nvPicPr>
        <xdr:cNvPr id="2087" name="Obrázek 19">
          <a:extLst>
            <a:ext uri="{FF2B5EF4-FFF2-40B4-BE49-F238E27FC236}">
              <a16:creationId xmlns:a16="http://schemas.microsoft.com/office/drawing/2014/main" id="{147A3EA5-DDB4-44CF-BDE0-2882D627B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6200000">
          <a:off x="8494059" y="72076236"/>
          <a:ext cx="3114675" cy="9048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88" name="AutoShape 3">
          <a:extLst>
            <a:ext uri="{FF2B5EF4-FFF2-40B4-BE49-F238E27FC236}">
              <a16:creationId xmlns:a16="http://schemas.microsoft.com/office/drawing/2014/main" id="{4E2C9212-7E87-4F7C-9F34-73278F6AB4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89" name="AutoShape 3">
          <a:extLst>
            <a:ext uri="{FF2B5EF4-FFF2-40B4-BE49-F238E27FC236}">
              <a16:creationId xmlns:a16="http://schemas.microsoft.com/office/drawing/2014/main" id="{D337B17F-28C4-4C0B-9CC2-1C445D129E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0" name="AutoShape 3">
          <a:extLst>
            <a:ext uri="{FF2B5EF4-FFF2-40B4-BE49-F238E27FC236}">
              <a16:creationId xmlns:a16="http://schemas.microsoft.com/office/drawing/2014/main" id="{83CC010D-B587-43B8-A3BF-E25A2A9554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1" name="AutoShape 3">
          <a:extLst>
            <a:ext uri="{FF2B5EF4-FFF2-40B4-BE49-F238E27FC236}">
              <a16:creationId xmlns:a16="http://schemas.microsoft.com/office/drawing/2014/main" id="{6D082059-9225-4B64-8849-D67DCD4E7A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2" name="AutoShape 3">
          <a:extLst>
            <a:ext uri="{FF2B5EF4-FFF2-40B4-BE49-F238E27FC236}">
              <a16:creationId xmlns:a16="http://schemas.microsoft.com/office/drawing/2014/main" id="{7261DC27-D1A5-457C-9AE9-27BAC0AE39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3" name="AutoShape 3">
          <a:extLst>
            <a:ext uri="{FF2B5EF4-FFF2-40B4-BE49-F238E27FC236}">
              <a16:creationId xmlns:a16="http://schemas.microsoft.com/office/drawing/2014/main" id="{1768B60D-DBAF-44E8-BE17-7ADEBAA390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4" name="AutoShape 3">
          <a:extLst>
            <a:ext uri="{FF2B5EF4-FFF2-40B4-BE49-F238E27FC236}">
              <a16:creationId xmlns:a16="http://schemas.microsoft.com/office/drawing/2014/main" id="{3534EF93-059F-409B-969D-9513A9A854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5" name="AutoShape 3">
          <a:extLst>
            <a:ext uri="{FF2B5EF4-FFF2-40B4-BE49-F238E27FC236}">
              <a16:creationId xmlns:a16="http://schemas.microsoft.com/office/drawing/2014/main" id="{B2CE797C-94F1-480D-97E8-5DA228E9DF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6" name="AutoShape 3">
          <a:extLst>
            <a:ext uri="{FF2B5EF4-FFF2-40B4-BE49-F238E27FC236}">
              <a16:creationId xmlns:a16="http://schemas.microsoft.com/office/drawing/2014/main" id="{43C14B21-63CA-4483-A1CD-F814B6FE39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7" name="AutoShape 3">
          <a:extLst>
            <a:ext uri="{FF2B5EF4-FFF2-40B4-BE49-F238E27FC236}">
              <a16:creationId xmlns:a16="http://schemas.microsoft.com/office/drawing/2014/main" id="{4A483059-42DA-446B-97CB-E06BB2D01F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8" name="AutoShape 3">
          <a:extLst>
            <a:ext uri="{FF2B5EF4-FFF2-40B4-BE49-F238E27FC236}">
              <a16:creationId xmlns:a16="http://schemas.microsoft.com/office/drawing/2014/main" id="{55F81EFF-149A-40E8-9613-AE24DD0C1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099" name="AutoShape 3">
          <a:extLst>
            <a:ext uri="{FF2B5EF4-FFF2-40B4-BE49-F238E27FC236}">
              <a16:creationId xmlns:a16="http://schemas.microsoft.com/office/drawing/2014/main" id="{1995BC58-4AFF-4269-9F52-489D9EAA85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0" name="AutoShape 3">
          <a:extLst>
            <a:ext uri="{FF2B5EF4-FFF2-40B4-BE49-F238E27FC236}">
              <a16:creationId xmlns:a16="http://schemas.microsoft.com/office/drawing/2014/main" id="{D033E3F9-C0E6-4603-8F10-CD7EA0095C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1" name="AutoShape 3">
          <a:extLst>
            <a:ext uri="{FF2B5EF4-FFF2-40B4-BE49-F238E27FC236}">
              <a16:creationId xmlns:a16="http://schemas.microsoft.com/office/drawing/2014/main" id="{ACF3E973-E783-4213-870A-0D3FC9E4FD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2" name="AutoShape 3">
          <a:extLst>
            <a:ext uri="{FF2B5EF4-FFF2-40B4-BE49-F238E27FC236}">
              <a16:creationId xmlns:a16="http://schemas.microsoft.com/office/drawing/2014/main" id="{9E7AB3D1-F5A4-42DD-A81B-7D8643D435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3" name="AutoShape 3">
          <a:extLst>
            <a:ext uri="{FF2B5EF4-FFF2-40B4-BE49-F238E27FC236}">
              <a16:creationId xmlns:a16="http://schemas.microsoft.com/office/drawing/2014/main" id="{1BB90781-9568-487A-BCC0-37CB3569F9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4" name="AutoShape 3">
          <a:extLst>
            <a:ext uri="{FF2B5EF4-FFF2-40B4-BE49-F238E27FC236}">
              <a16:creationId xmlns:a16="http://schemas.microsoft.com/office/drawing/2014/main" id="{97F88F60-2BAC-4068-975E-12AC7E2FBE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5" name="AutoShape 3">
          <a:extLst>
            <a:ext uri="{FF2B5EF4-FFF2-40B4-BE49-F238E27FC236}">
              <a16:creationId xmlns:a16="http://schemas.microsoft.com/office/drawing/2014/main" id="{BBAF632D-21CD-4F44-85EB-440DE5224B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6" name="AutoShape 3">
          <a:extLst>
            <a:ext uri="{FF2B5EF4-FFF2-40B4-BE49-F238E27FC236}">
              <a16:creationId xmlns:a16="http://schemas.microsoft.com/office/drawing/2014/main" id="{1F850DEE-3BB4-41E0-85D6-EA3D8981B5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7" name="AutoShape 3">
          <a:extLst>
            <a:ext uri="{FF2B5EF4-FFF2-40B4-BE49-F238E27FC236}">
              <a16:creationId xmlns:a16="http://schemas.microsoft.com/office/drawing/2014/main" id="{AA6E13F0-03B7-4C3C-9280-BACFC501A4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8" name="AutoShape 3">
          <a:extLst>
            <a:ext uri="{FF2B5EF4-FFF2-40B4-BE49-F238E27FC236}">
              <a16:creationId xmlns:a16="http://schemas.microsoft.com/office/drawing/2014/main" id="{4ECA3DEF-1CF9-47F2-9E01-117D66D2A4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09" name="AutoShape 3">
          <a:extLst>
            <a:ext uri="{FF2B5EF4-FFF2-40B4-BE49-F238E27FC236}">
              <a16:creationId xmlns:a16="http://schemas.microsoft.com/office/drawing/2014/main" id="{7BE8B611-D61B-458E-9CC1-210A1C60F7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0" name="AutoShape 3">
          <a:extLst>
            <a:ext uri="{FF2B5EF4-FFF2-40B4-BE49-F238E27FC236}">
              <a16:creationId xmlns:a16="http://schemas.microsoft.com/office/drawing/2014/main" id="{1100D01E-E2FF-40DA-8CDD-E95E00141D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1" name="AutoShape 3">
          <a:extLst>
            <a:ext uri="{FF2B5EF4-FFF2-40B4-BE49-F238E27FC236}">
              <a16:creationId xmlns:a16="http://schemas.microsoft.com/office/drawing/2014/main" id="{85C5B40B-9690-43B5-9787-671887BBB8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2" name="AutoShape 3">
          <a:extLst>
            <a:ext uri="{FF2B5EF4-FFF2-40B4-BE49-F238E27FC236}">
              <a16:creationId xmlns:a16="http://schemas.microsoft.com/office/drawing/2014/main" id="{47A80F81-FD95-4A03-A82E-124432CF33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3" name="AutoShape 3">
          <a:extLst>
            <a:ext uri="{FF2B5EF4-FFF2-40B4-BE49-F238E27FC236}">
              <a16:creationId xmlns:a16="http://schemas.microsoft.com/office/drawing/2014/main" id="{A83B22B2-D453-4C8F-B094-1622444202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4" name="AutoShape 3">
          <a:extLst>
            <a:ext uri="{FF2B5EF4-FFF2-40B4-BE49-F238E27FC236}">
              <a16:creationId xmlns:a16="http://schemas.microsoft.com/office/drawing/2014/main" id="{A124F8BE-6E60-4445-A5CA-DB85341B03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5" name="AutoShape 3">
          <a:extLst>
            <a:ext uri="{FF2B5EF4-FFF2-40B4-BE49-F238E27FC236}">
              <a16:creationId xmlns:a16="http://schemas.microsoft.com/office/drawing/2014/main" id="{38F7FC38-8D12-4E9F-81B7-48D9F5597B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6" name="AutoShape 3">
          <a:extLst>
            <a:ext uri="{FF2B5EF4-FFF2-40B4-BE49-F238E27FC236}">
              <a16:creationId xmlns:a16="http://schemas.microsoft.com/office/drawing/2014/main" id="{0588BEC8-E541-45FB-A436-90711D450B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7" name="AutoShape 3">
          <a:extLst>
            <a:ext uri="{FF2B5EF4-FFF2-40B4-BE49-F238E27FC236}">
              <a16:creationId xmlns:a16="http://schemas.microsoft.com/office/drawing/2014/main" id="{10C973F3-6B81-4FCC-9C62-32E76A8A6F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8" name="AutoShape 3">
          <a:extLst>
            <a:ext uri="{FF2B5EF4-FFF2-40B4-BE49-F238E27FC236}">
              <a16:creationId xmlns:a16="http://schemas.microsoft.com/office/drawing/2014/main" id="{6A3D8E48-A192-4FCB-BB36-AF61875515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19" name="AutoShape 3">
          <a:extLst>
            <a:ext uri="{FF2B5EF4-FFF2-40B4-BE49-F238E27FC236}">
              <a16:creationId xmlns:a16="http://schemas.microsoft.com/office/drawing/2014/main" id="{C2BA9A95-E578-4B50-A22C-AC8215C859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0" name="AutoShape 3">
          <a:extLst>
            <a:ext uri="{FF2B5EF4-FFF2-40B4-BE49-F238E27FC236}">
              <a16:creationId xmlns:a16="http://schemas.microsoft.com/office/drawing/2014/main" id="{8F3FA53C-A501-4C30-BF07-B9B0723C9C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1" name="AutoShape 3">
          <a:extLst>
            <a:ext uri="{FF2B5EF4-FFF2-40B4-BE49-F238E27FC236}">
              <a16:creationId xmlns:a16="http://schemas.microsoft.com/office/drawing/2014/main" id="{A2AAF68C-E4A9-49E9-99A2-1AB104B311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2" name="AutoShape 3">
          <a:extLst>
            <a:ext uri="{FF2B5EF4-FFF2-40B4-BE49-F238E27FC236}">
              <a16:creationId xmlns:a16="http://schemas.microsoft.com/office/drawing/2014/main" id="{55EC5DB2-8225-456E-92F7-3234BA163B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3" name="AutoShape 3">
          <a:extLst>
            <a:ext uri="{FF2B5EF4-FFF2-40B4-BE49-F238E27FC236}">
              <a16:creationId xmlns:a16="http://schemas.microsoft.com/office/drawing/2014/main" id="{DB525409-1222-4551-8566-BFDF755916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4" name="AutoShape 3">
          <a:extLst>
            <a:ext uri="{FF2B5EF4-FFF2-40B4-BE49-F238E27FC236}">
              <a16:creationId xmlns:a16="http://schemas.microsoft.com/office/drawing/2014/main" id="{3EBF4164-9927-434F-A8C8-E3B7B01F17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5" name="AutoShape 3">
          <a:extLst>
            <a:ext uri="{FF2B5EF4-FFF2-40B4-BE49-F238E27FC236}">
              <a16:creationId xmlns:a16="http://schemas.microsoft.com/office/drawing/2014/main" id="{72CA2FBB-DD7B-400A-A57C-47C8CEDF9D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6" name="AutoShape 3">
          <a:extLst>
            <a:ext uri="{FF2B5EF4-FFF2-40B4-BE49-F238E27FC236}">
              <a16:creationId xmlns:a16="http://schemas.microsoft.com/office/drawing/2014/main" id="{D96291A0-66A8-4DBC-AE95-48C025ABB9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7" name="AutoShape 3">
          <a:extLst>
            <a:ext uri="{FF2B5EF4-FFF2-40B4-BE49-F238E27FC236}">
              <a16:creationId xmlns:a16="http://schemas.microsoft.com/office/drawing/2014/main" id="{B2281A7C-4271-4B1A-A641-0E49E15F3C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238</xdr:row>
      <xdr:rowOff>0</xdr:rowOff>
    </xdr:from>
    <xdr:ext cx="304800" cy="304800"/>
    <xdr:sp macro="" textlink="">
      <xdr:nvSpPr>
        <xdr:cNvPr id="2128" name="AutoShape 3">
          <a:extLst>
            <a:ext uri="{FF2B5EF4-FFF2-40B4-BE49-F238E27FC236}">
              <a16:creationId xmlns:a16="http://schemas.microsoft.com/office/drawing/2014/main" id="{36745577-65E6-4D88-A823-F28349395C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076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29" name="AutoShape 3">
          <a:extLst>
            <a:ext uri="{FF2B5EF4-FFF2-40B4-BE49-F238E27FC236}">
              <a16:creationId xmlns:a16="http://schemas.microsoft.com/office/drawing/2014/main" id="{343B7AD8-D2D7-446B-AF8C-8FF75A839C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0" name="AutoShape 3">
          <a:extLst>
            <a:ext uri="{FF2B5EF4-FFF2-40B4-BE49-F238E27FC236}">
              <a16:creationId xmlns:a16="http://schemas.microsoft.com/office/drawing/2014/main" id="{F5E97D5B-0553-49BE-86C5-4A72050AD9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1" name="AutoShape 3">
          <a:extLst>
            <a:ext uri="{FF2B5EF4-FFF2-40B4-BE49-F238E27FC236}">
              <a16:creationId xmlns:a16="http://schemas.microsoft.com/office/drawing/2014/main" id="{BCD8CCFE-E52D-43A2-9F71-FCC94B3E35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2" name="AutoShape 3">
          <a:extLst>
            <a:ext uri="{FF2B5EF4-FFF2-40B4-BE49-F238E27FC236}">
              <a16:creationId xmlns:a16="http://schemas.microsoft.com/office/drawing/2014/main" id="{377A61A6-DABA-494F-A75B-5D07F7F47E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3" name="AutoShape 3">
          <a:extLst>
            <a:ext uri="{FF2B5EF4-FFF2-40B4-BE49-F238E27FC236}">
              <a16:creationId xmlns:a16="http://schemas.microsoft.com/office/drawing/2014/main" id="{18CF1ED3-A88D-490C-9913-D85620918C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4" name="AutoShape 3">
          <a:extLst>
            <a:ext uri="{FF2B5EF4-FFF2-40B4-BE49-F238E27FC236}">
              <a16:creationId xmlns:a16="http://schemas.microsoft.com/office/drawing/2014/main" id="{6F01ABD0-B10C-4D2D-AD0F-5C9EB2AB5D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5" name="AutoShape 3">
          <a:extLst>
            <a:ext uri="{FF2B5EF4-FFF2-40B4-BE49-F238E27FC236}">
              <a16:creationId xmlns:a16="http://schemas.microsoft.com/office/drawing/2014/main" id="{A6461594-64F1-49AD-A53E-37D11CA9C2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6" name="AutoShape 3">
          <a:extLst>
            <a:ext uri="{FF2B5EF4-FFF2-40B4-BE49-F238E27FC236}">
              <a16:creationId xmlns:a16="http://schemas.microsoft.com/office/drawing/2014/main" id="{07BCB9F6-C32D-4B5F-BBBA-466001A6E4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7" name="AutoShape 3">
          <a:extLst>
            <a:ext uri="{FF2B5EF4-FFF2-40B4-BE49-F238E27FC236}">
              <a16:creationId xmlns:a16="http://schemas.microsoft.com/office/drawing/2014/main" id="{7D007677-8C77-4539-B830-BF087C3F71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8" name="AutoShape 3">
          <a:extLst>
            <a:ext uri="{FF2B5EF4-FFF2-40B4-BE49-F238E27FC236}">
              <a16:creationId xmlns:a16="http://schemas.microsoft.com/office/drawing/2014/main" id="{FD6A2735-E5A4-4AAD-AC2D-CC562601EA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39" name="AutoShape 3">
          <a:extLst>
            <a:ext uri="{FF2B5EF4-FFF2-40B4-BE49-F238E27FC236}">
              <a16:creationId xmlns:a16="http://schemas.microsoft.com/office/drawing/2014/main" id="{E1DFB7A4-15F2-4FD1-B27E-8E47E3D9F3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0" name="AutoShape 3">
          <a:extLst>
            <a:ext uri="{FF2B5EF4-FFF2-40B4-BE49-F238E27FC236}">
              <a16:creationId xmlns:a16="http://schemas.microsoft.com/office/drawing/2014/main" id="{7EDBC390-AD13-4FBA-951F-FD828AA38E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1" name="AutoShape 3">
          <a:extLst>
            <a:ext uri="{FF2B5EF4-FFF2-40B4-BE49-F238E27FC236}">
              <a16:creationId xmlns:a16="http://schemas.microsoft.com/office/drawing/2014/main" id="{325E557C-2F57-4F22-A92B-254CC57D3C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2" name="AutoShape 3">
          <a:extLst>
            <a:ext uri="{FF2B5EF4-FFF2-40B4-BE49-F238E27FC236}">
              <a16:creationId xmlns:a16="http://schemas.microsoft.com/office/drawing/2014/main" id="{F69D9E1D-95FB-42DA-B4EA-85F1428F53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3" name="AutoShape 3">
          <a:extLst>
            <a:ext uri="{FF2B5EF4-FFF2-40B4-BE49-F238E27FC236}">
              <a16:creationId xmlns:a16="http://schemas.microsoft.com/office/drawing/2014/main" id="{642D5BC5-F9FB-4F30-AC10-CEE91AA58A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4" name="AutoShape 3">
          <a:extLst>
            <a:ext uri="{FF2B5EF4-FFF2-40B4-BE49-F238E27FC236}">
              <a16:creationId xmlns:a16="http://schemas.microsoft.com/office/drawing/2014/main" id="{E9098784-9B90-4428-9E4F-799A5BF523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5" name="AutoShape 3">
          <a:extLst>
            <a:ext uri="{FF2B5EF4-FFF2-40B4-BE49-F238E27FC236}">
              <a16:creationId xmlns:a16="http://schemas.microsoft.com/office/drawing/2014/main" id="{6803F728-6535-4782-A02B-A143BEE8EA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6" name="AutoShape 3">
          <a:extLst>
            <a:ext uri="{FF2B5EF4-FFF2-40B4-BE49-F238E27FC236}">
              <a16:creationId xmlns:a16="http://schemas.microsoft.com/office/drawing/2014/main" id="{9998414C-A9E0-48CD-8482-3E3682C9EE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7" name="AutoShape 3">
          <a:extLst>
            <a:ext uri="{FF2B5EF4-FFF2-40B4-BE49-F238E27FC236}">
              <a16:creationId xmlns:a16="http://schemas.microsoft.com/office/drawing/2014/main" id="{60012AAA-B37E-46B5-AE0A-F51A6654B2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8" name="AutoShape 3">
          <a:extLst>
            <a:ext uri="{FF2B5EF4-FFF2-40B4-BE49-F238E27FC236}">
              <a16:creationId xmlns:a16="http://schemas.microsoft.com/office/drawing/2014/main" id="{7CC839C7-67BB-4C7B-9EB1-32F59E7B68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49" name="AutoShape 3">
          <a:extLst>
            <a:ext uri="{FF2B5EF4-FFF2-40B4-BE49-F238E27FC236}">
              <a16:creationId xmlns:a16="http://schemas.microsoft.com/office/drawing/2014/main" id="{F61D3EE6-0528-474F-8CA0-AAACB91B85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0" name="AutoShape 3">
          <a:extLst>
            <a:ext uri="{FF2B5EF4-FFF2-40B4-BE49-F238E27FC236}">
              <a16:creationId xmlns:a16="http://schemas.microsoft.com/office/drawing/2014/main" id="{86F967F8-95F0-4BBB-9DD7-64CD478DB7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1" name="AutoShape 3">
          <a:extLst>
            <a:ext uri="{FF2B5EF4-FFF2-40B4-BE49-F238E27FC236}">
              <a16:creationId xmlns:a16="http://schemas.microsoft.com/office/drawing/2014/main" id="{06FD2EFB-BD00-4B58-A4DF-6D7C2FC441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2" name="AutoShape 3">
          <a:extLst>
            <a:ext uri="{FF2B5EF4-FFF2-40B4-BE49-F238E27FC236}">
              <a16:creationId xmlns:a16="http://schemas.microsoft.com/office/drawing/2014/main" id="{CF3A317C-B955-4C30-9B32-248F2AD7E1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3" name="AutoShape 3">
          <a:extLst>
            <a:ext uri="{FF2B5EF4-FFF2-40B4-BE49-F238E27FC236}">
              <a16:creationId xmlns:a16="http://schemas.microsoft.com/office/drawing/2014/main" id="{627DDA67-BBFA-4006-8D5A-0E0D9A7E70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4" name="AutoShape 3">
          <a:extLst>
            <a:ext uri="{FF2B5EF4-FFF2-40B4-BE49-F238E27FC236}">
              <a16:creationId xmlns:a16="http://schemas.microsoft.com/office/drawing/2014/main" id="{AC600416-C529-46B5-923C-EA1A7EAC0A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5" name="AutoShape 3">
          <a:extLst>
            <a:ext uri="{FF2B5EF4-FFF2-40B4-BE49-F238E27FC236}">
              <a16:creationId xmlns:a16="http://schemas.microsoft.com/office/drawing/2014/main" id="{DECC5D99-83BD-4911-A87F-BB598D516C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6" name="AutoShape 3">
          <a:extLst>
            <a:ext uri="{FF2B5EF4-FFF2-40B4-BE49-F238E27FC236}">
              <a16:creationId xmlns:a16="http://schemas.microsoft.com/office/drawing/2014/main" id="{786B4155-ECFC-488D-BD7E-A1B35E81CD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7" name="AutoShape 3">
          <a:extLst>
            <a:ext uri="{FF2B5EF4-FFF2-40B4-BE49-F238E27FC236}">
              <a16:creationId xmlns:a16="http://schemas.microsoft.com/office/drawing/2014/main" id="{A9649DB6-EAFF-47E4-A01E-69D1A1A12C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8" name="AutoShape 3">
          <a:extLst>
            <a:ext uri="{FF2B5EF4-FFF2-40B4-BE49-F238E27FC236}">
              <a16:creationId xmlns:a16="http://schemas.microsoft.com/office/drawing/2014/main" id="{AF4337B5-F458-4C52-A071-0F55C0D073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59" name="AutoShape 3">
          <a:extLst>
            <a:ext uri="{FF2B5EF4-FFF2-40B4-BE49-F238E27FC236}">
              <a16:creationId xmlns:a16="http://schemas.microsoft.com/office/drawing/2014/main" id="{6EDE955E-F2F7-4842-ABC3-667AEB4A1C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0" name="AutoShape 3">
          <a:extLst>
            <a:ext uri="{FF2B5EF4-FFF2-40B4-BE49-F238E27FC236}">
              <a16:creationId xmlns:a16="http://schemas.microsoft.com/office/drawing/2014/main" id="{976DB1D5-E657-4424-A28A-A111A7AE7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1" name="AutoShape 3">
          <a:extLst>
            <a:ext uri="{FF2B5EF4-FFF2-40B4-BE49-F238E27FC236}">
              <a16:creationId xmlns:a16="http://schemas.microsoft.com/office/drawing/2014/main" id="{A93AEFD5-6C82-4CD7-90C4-71DCA027C6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2" name="AutoShape 3">
          <a:extLst>
            <a:ext uri="{FF2B5EF4-FFF2-40B4-BE49-F238E27FC236}">
              <a16:creationId xmlns:a16="http://schemas.microsoft.com/office/drawing/2014/main" id="{D35D9D8F-D75F-462F-B252-3F5FFF18E4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3" name="AutoShape 3">
          <a:extLst>
            <a:ext uri="{FF2B5EF4-FFF2-40B4-BE49-F238E27FC236}">
              <a16:creationId xmlns:a16="http://schemas.microsoft.com/office/drawing/2014/main" id="{CB8220D4-7FF7-4B30-A562-62934BE97B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4" name="AutoShape 3">
          <a:extLst>
            <a:ext uri="{FF2B5EF4-FFF2-40B4-BE49-F238E27FC236}">
              <a16:creationId xmlns:a16="http://schemas.microsoft.com/office/drawing/2014/main" id="{59B4661F-91E6-4A2F-A985-909D326F32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5" name="AutoShape 3">
          <a:extLst>
            <a:ext uri="{FF2B5EF4-FFF2-40B4-BE49-F238E27FC236}">
              <a16:creationId xmlns:a16="http://schemas.microsoft.com/office/drawing/2014/main" id="{7B91A58E-08D6-41C8-A063-53A0784EDA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6" name="AutoShape 3">
          <a:extLst>
            <a:ext uri="{FF2B5EF4-FFF2-40B4-BE49-F238E27FC236}">
              <a16:creationId xmlns:a16="http://schemas.microsoft.com/office/drawing/2014/main" id="{0B33DD5C-D5D8-4B4C-9BC8-FB81CEB71B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7" name="AutoShape 3">
          <a:extLst>
            <a:ext uri="{FF2B5EF4-FFF2-40B4-BE49-F238E27FC236}">
              <a16:creationId xmlns:a16="http://schemas.microsoft.com/office/drawing/2014/main" id="{7D13BF3A-26F0-4B95-A76D-F5D8786250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8" name="AutoShape 3">
          <a:extLst>
            <a:ext uri="{FF2B5EF4-FFF2-40B4-BE49-F238E27FC236}">
              <a16:creationId xmlns:a16="http://schemas.microsoft.com/office/drawing/2014/main" id="{DA9966D2-D3E6-4B0B-9726-6A526157CB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239</xdr:row>
      <xdr:rowOff>0</xdr:rowOff>
    </xdr:from>
    <xdr:ext cx="304800" cy="304800"/>
    <xdr:sp macro="" textlink="">
      <xdr:nvSpPr>
        <xdr:cNvPr id="2169" name="AutoShape 3">
          <a:extLst>
            <a:ext uri="{FF2B5EF4-FFF2-40B4-BE49-F238E27FC236}">
              <a16:creationId xmlns:a16="http://schemas.microsoft.com/office/drawing/2014/main" id="{6293EDF4-B456-46B1-839F-8BA66D36CB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0" name="AutoShape 3">
          <a:extLst>
            <a:ext uri="{FF2B5EF4-FFF2-40B4-BE49-F238E27FC236}">
              <a16:creationId xmlns:a16="http://schemas.microsoft.com/office/drawing/2014/main" id="{2B462C20-A11C-4764-987B-655E620A6B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1" name="AutoShape 3">
          <a:extLst>
            <a:ext uri="{FF2B5EF4-FFF2-40B4-BE49-F238E27FC236}">
              <a16:creationId xmlns:a16="http://schemas.microsoft.com/office/drawing/2014/main" id="{1E1A8A89-6524-48EF-A811-D18C31DF64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2" name="AutoShape 3">
          <a:extLst>
            <a:ext uri="{FF2B5EF4-FFF2-40B4-BE49-F238E27FC236}">
              <a16:creationId xmlns:a16="http://schemas.microsoft.com/office/drawing/2014/main" id="{ED77BABF-C605-4D15-9BA2-88E58B2BAF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3" name="AutoShape 3">
          <a:extLst>
            <a:ext uri="{FF2B5EF4-FFF2-40B4-BE49-F238E27FC236}">
              <a16:creationId xmlns:a16="http://schemas.microsoft.com/office/drawing/2014/main" id="{BA6C22B8-416E-492F-92CC-005B630D1A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4" name="AutoShape 3">
          <a:extLst>
            <a:ext uri="{FF2B5EF4-FFF2-40B4-BE49-F238E27FC236}">
              <a16:creationId xmlns:a16="http://schemas.microsoft.com/office/drawing/2014/main" id="{DCDBB981-74A2-489F-80C3-48F1280983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5" name="AutoShape 3">
          <a:extLst>
            <a:ext uri="{FF2B5EF4-FFF2-40B4-BE49-F238E27FC236}">
              <a16:creationId xmlns:a16="http://schemas.microsoft.com/office/drawing/2014/main" id="{7B36A654-6BB9-4B57-B0AD-E55ED015CD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6" name="AutoShape 3">
          <a:extLst>
            <a:ext uri="{FF2B5EF4-FFF2-40B4-BE49-F238E27FC236}">
              <a16:creationId xmlns:a16="http://schemas.microsoft.com/office/drawing/2014/main" id="{2222E878-E121-470F-810A-B506F19337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7" name="AutoShape 3">
          <a:extLst>
            <a:ext uri="{FF2B5EF4-FFF2-40B4-BE49-F238E27FC236}">
              <a16:creationId xmlns:a16="http://schemas.microsoft.com/office/drawing/2014/main" id="{E82864AD-A317-4EB6-9810-DB9A6057A7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8" name="AutoShape 3">
          <a:extLst>
            <a:ext uri="{FF2B5EF4-FFF2-40B4-BE49-F238E27FC236}">
              <a16:creationId xmlns:a16="http://schemas.microsoft.com/office/drawing/2014/main" id="{3B1BCA0D-8D24-4679-B9ED-C30F31F389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79" name="AutoShape 3">
          <a:extLst>
            <a:ext uri="{FF2B5EF4-FFF2-40B4-BE49-F238E27FC236}">
              <a16:creationId xmlns:a16="http://schemas.microsoft.com/office/drawing/2014/main" id="{14CAB831-4DCD-4D57-A300-D407C7ED1C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0" name="AutoShape 3">
          <a:extLst>
            <a:ext uri="{FF2B5EF4-FFF2-40B4-BE49-F238E27FC236}">
              <a16:creationId xmlns:a16="http://schemas.microsoft.com/office/drawing/2014/main" id="{3188EAE0-9FA2-4C39-9761-020A3FDC9D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1" name="AutoShape 3">
          <a:extLst>
            <a:ext uri="{FF2B5EF4-FFF2-40B4-BE49-F238E27FC236}">
              <a16:creationId xmlns:a16="http://schemas.microsoft.com/office/drawing/2014/main" id="{AEAB5336-9905-4C8A-B1B0-3B9CC1E36F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2" name="AutoShape 3">
          <a:extLst>
            <a:ext uri="{FF2B5EF4-FFF2-40B4-BE49-F238E27FC236}">
              <a16:creationId xmlns:a16="http://schemas.microsoft.com/office/drawing/2014/main" id="{7134F360-AA78-4027-B50D-E9D4D379E8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3" name="AutoShape 3">
          <a:extLst>
            <a:ext uri="{FF2B5EF4-FFF2-40B4-BE49-F238E27FC236}">
              <a16:creationId xmlns:a16="http://schemas.microsoft.com/office/drawing/2014/main" id="{352180E4-8DDE-420B-8B6D-6C280B4E36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4" name="AutoShape 3">
          <a:extLst>
            <a:ext uri="{FF2B5EF4-FFF2-40B4-BE49-F238E27FC236}">
              <a16:creationId xmlns:a16="http://schemas.microsoft.com/office/drawing/2014/main" id="{AE3E3D39-6625-4E30-B174-DD80D029C6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5" name="AutoShape 3">
          <a:extLst>
            <a:ext uri="{FF2B5EF4-FFF2-40B4-BE49-F238E27FC236}">
              <a16:creationId xmlns:a16="http://schemas.microsoft.com/office/drawing/2014/main" id="{F3B465A5-A1FD-4FC9-8B5F-769F1106C9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6" name="AutoShape 3">
          <a:extLst>
            <a:ext uri="{FF2B5EF4-FFF2-40B4-BE49-F238E27FC236}">
              <a16:creationId xmlns:a16="http://schemas.microsoft.com/office/drawing/2014/main" id="{A98BEE3C-AE0C-496A-888A-D05EFCBCEA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7" name="AutoShape 3">
          <a:extLst>
            <a:ext uri="{FF2B5EF4-FFF2-40B4-BE49-F238E27FC236}">
              <a16:creationId xmlns:a16="http://schemas.microsoft.com/office/drawing/2014/main" id="{D6630D4B-1A58-4719-AF83-0E553DF871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8" name="AutoShape 3">
          <a:extLst>
            <a:ext uri="{FF2B5EF4-FFF2-40B4-BE49-F238E27FC236}">
              <a16:creationId xmlns:a16="http://schemas.microsoft.com/office/drawing/2014/main" id="{2938A5E2-229D-4A9A-BEAB-CEF1C111C1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89" name="AutoShape 3">
          <a:extLst>
            <a:ext uri="{FF2B5EF4-FFF2-40B4-BE49-F238E27FC236}">
              <a16:creationId xmlns:a16="http://schemas.microsoft.com/office/drawing/2014/main" id="{A01C9076-8ADE-46BE-A9E0-7A69C564E3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0" name="AutoShape 3">
          <a:extLst>
            <a:ext uri="{FF2B5EF4-FFF2-40B4-BE49-F238E27FC236}">
              <a16:creationId xmlns:a16="http://schemas.microsoft.com/office/drawing/2014/main" id="{D6947B76-10BB-4969-9C80-0F62888296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1" name="AutoShape 3">
          <a:extLst>
            <a:ext uri="{FF2B5EF4-FFF2-40B4-BE49-F238E27FC236}">
              <a16:creationId xmlns:a16="http://schemas.microsoft.com/office/drawing/2014/main" id="{06A2C178-ECD9-484E-BE5D-FE168941B6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2" name="AutoShape 3">
          <a:extLst>
            <a:ext uri="{FF2B5EF4-FFF2-40B4-BE49-F238E27FC236}">
              <a16:creationId xmlns:a16="http://schemas.microsoft.com/office/drawing/2014/main" id="{1C277C64-0A07-435A-ACDB-5B96EB91B6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3" name="AutoShape 3">
          <a:extLst>
            <a:ext uri="{FF2B5EF4-FFF2-40B4-BE49-F238E27FC236}">
              <a16:creationId xmlns:a16="http://schemas.microsoft.com/office/drawing/2014/main" id="{CF01D150-1E7A-4606-9111-E38E8C95B1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4" name="AutoShape 3">
          <a:extLst>
            <a:ext uri="{FF2B5EF4-FFF2-40B4-BE49-F238E27FC236}">
              <a16:creationId xmlns:a16="http://schemas.microsoft.com/office/drawing/2014/main" id="{289F6ED8-560C-4FE2-817A-3B4269D3BB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5" name="AutoShape 3">
          <a:extLst>
            <a:ext uri="{FF2B5EF4-FFF2-40B4-BE49-F238E27FC236}">
              <a16:creationId xmlns:a16="http://schemas.microsoft.com/office/drawing/2014/main" id="{8A3344F4-1900-49C8-A624-0E1E502732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6" name="AutoShape 3">
          <a:extLst>
            <a:ext uri="{FF2B5EF4-FFF2-40B4-BE49-F238E27FC236}">
              <a16:creationId xmlns:a16="http://schemas.microsoft.com/office/drawing/2014/main" id="{438E1978-583F-49E6-86BE-1CFCFDC006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7" name="AutoShape 3">
          <a:extLst>
            <a:ext uri="{FF2B5EF4-FFF2-40B4-BE49-F238E27FC236}">
              <a16:creationId xmlns:a16="http://schemas.microsoft.com/office/drawing/2014/main" id="{E8BDA2B1-3AC2-472D-8CE5-4BDCD22927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8" name="AutoShape 3">
          <a:extLst>
            <a:ext uri="{FF2B5EF4-FFF2-40B4-BE49-F238E27FC236}">
              <a16:creationId xmlns:a16="http://schemas.microsoft.com/office/drawing/2014/main" id="{33EFBBA2-AB7F-4B51-AEC4-DBA0471279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199" name="AutoShape 3">
          <a:extLst>
            <a:ext uri="{FF2B5EF4-FFF2-40B4-BE49-F238E27FC236}">
              <a16:creationId xmlns:a16="http://schemas.microsoft.com/office/drawing/2014/main" id="{C93B335F-7780-42B4-860F-FFE5AEB539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0" name="AutoShape 3">
          <a:extLst>
            <a:ext uri="{FF2B5EF4-FFF2-40B4-BE49-F238E27FC236}">
              <a16:creationId xmlns:a16="http://schemas.microsoft.com/office/drawing/2014/main" id="{EB4ADDA9-887A-4647-AB41-49B7E5200C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1" name="AutoShape 3">
          <a:extLst>
            <a:ext uri="{FF2B5EF4-FFF2-40B4-BE49-F238E27FC236}">
              <a16:creationId xmlns:a16="http://schemas.microsoft.com/office/drawing/2014/main" id="{A9A3F7FE-3FC3-4D53-9A03-524D703F09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2" name="AutoShape 3">
          <a:extLst>
            <a:ext uri="{FF2B5EF4-FFF2-40B4-BE49-F238E27FC236}">
              <a16:creationId xmlns:a16="http://schemas.microsoft.com/office/drawing/2014/main" id="{81295463-AEE2-4854-92E2-D97BB3EA98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3" name="AutoShape 3">
          <a:extLst>
            <a:ext uri="{FF2B5EF4-FFF2-40B4-BE49-F238E27FC236}">
              <a16:creationId xmlns:a16="http://schemas.microsoft.com/office/drawing/2014/main" id="{9BA08A08-BD71-4B8F-A09B-96296D107E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4" name="AutoShape 3">
          <a:extLst>
            <a:ext uri="{FF2B5EF4-FFF2-40B4-BE49-F238E27FC236}">
              <a16:creationId xmlns:a16="http://schemas.microsoft.com/office/drawing/2014/main" id="{448330AB-F361-43D3-860E-20199D22A9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5" name="AutoShape 3">
          <a:extLst>
            <a:ext uri="{FF2B5EF4-FFF2-40B4-BE49-F238E27FC236}">
              <a16:creationId xmlns:a16="http://schemas.microsoft.com/office/drawing/2014/main" id="{9ABEE3CE-C4E5-4635-A00C-6C0D06E4B5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6" name="AutoShape 3">
          <a:extLst>
            <a:ext uri="{FF2B5EF4-FFF2-40B4-BE49-F238E27FC236}">
              <a16:creationId xmlns:a16="http://schemas.microsoft.com/office/drawing/2014/main" id="{3F5BFBD6-5EF6-4FCC-B884-24690CB399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7" name="AutoShape 3">
          <a:extLst>
            <a:ext uri="{FF2B5EF4-FFF2-40B4-BE49-F238E27FC236}">
              <a16:creationId xmlns:a16="http://schemas.microsoft.com/office/drawing/2014/main" id="{75EB11BE-3185-4392-8F2A-1AB7D8F22E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8" name="AutoShape 3">
          <a:extLst>
            <a:ext uri="{FF2B5EF4-FFF2-40B4-BE49-F238E27FC236}">
              <a16:creationId xmlns:a16="http://schemas.microsoft.com/office/drawing/2014/main" id="{023B9988-E541-46C9-9480-BDE25D39BB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09" name="AutoShape 3">
          <a:extLst>
            <a:ext uri="{FF2B5EF4-FFF2-40B4-BE49-F238E27FC236}">
              <a16:creationId xmlns:a16="http://schemas.microsoft.com/office/drawing/2014/main" id="{A5A6E3A5-A119-483E-96B6-65BA4E026D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240</xdr:row>
      <xdr:rowOff>0</xdr:rowOff>
    </xdr:from>
    <xdr:ext cx="304800" cy="304800"/>
    <xdr:sp macro="" textlink="">
      <xdr:nvSpPr>
        <xdr:cNvPr id="2210" name="AutoShape 3">
          <a:extLst>
            <a:ext uri="{FF2B5EF4-FFF2-40B4-BE49-F238E27FC236}">
              <a16:creationId xmlns:a16="http://schemas.microsoft.com/office/drawing/2014/main" id="{C2021E3E-ABBF-4A3C-8794-9456765FE5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1" name="AutoShape 3">
          <a:extLst>
            <a:ext uri="{FF2B5EF4-FFF2-40B4-BE49-F238E27FC236}">
              <a16:creationId xmlns:a16="http://schemas.microsoft.com/office/drawing/2014/main" id="{E78340FA-D850-41A6-AE36-57A3F16ED2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2" name="AutoShape 3">
          <a:extLst>
            <a:ext uri="{FF2B5EF4-FFF2-40B4-BE49-F238E27FC236}">
              <a16:creationId xmlns:a16="http://schemas.microsoft.com/office/drawing/2014/main" id="{7905714F-F1B0-462B-9C5E-371E99B077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3" name="AutoShape 3">
          <a:extLst>
            <a:ext uri="{FF2B5EF4-FFF2-40B4-BE49-F238E27FC236}">
              <a16:creationId xmlns:a16="http://schemas.microsoft.com/office/drawing/2014/main" id="{E2BCE809-DE74-4EC4-A383-E571287B0F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4" name="AutoShape 3">
          <a:extLst>
            <a:ext uri="{FF2B5EF4-FFF2-40B4-BE49-F238E27FC236}">
              <a16:creationId xmlns:a16="http://schemas.microsoft.com/office/drawing/2014/main" id="{875563E2-93F8-4D69-849B-8873A4F3D9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5" name="AutoShape 3">
          <a:extLst>
            <a:ext uri="{FF2B5EF4-FFF2-40B4-BE49-F238E27FC236}">
              <a16:creationId xmlns:a16="http://schemas.microsoft.com/office/drawing/2014/main" id="{A206A0B4-A088-4D68-8636-6613EBAD92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6" name="AutoShape 3">
          <a:extLst>
            <a:ext uri="{FF2B5EF4-FFF2-40B4-BE49-F238E27FC236}">
              <a16:creationId xmlns:a16="http://schemas.microsoft.com/office/drawing/2014/main" id="{673B4E86-8E8C-4E78-BABE-D48837AA1F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7" name="AutoShape 3">
          <a:extLst>
            <a:ext uri="{FF2B5EF4-FFF2-40B4-BE49-F238E27FC236}">
              <a16:creationId xmlns:a16="http://schemas.microsoft.com/office/drawing/2014/main" id="{71CDA3C9-9FEB-45FA-85E8-EADCD34465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8" name="AutoShape 3">
          <a:extLst>
            <a:ext uri="{FF2B5EF4-FFF2-40B4-BE49-F238E27FC236}">
              <a16:creationId xmlns:a16="http://schemas.microsoft.com/office/drawing/2014/main" id="{0BDDC199-574E-4E72-8B9E-62633C6125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19" name="AutoShape 3">
          <a:extLst>
            <a:ext uri="{FF2B5EF4-FFF2-40B4-BE49-F238E27FC236}">
              <a16:creationId xmlns:a16="http://schemas.microsoft.com/office/drawing/2014/main" id="{D6B9295F-AA0A-4433-95D6-839FFD6C01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0" name="AutoShape 3">
          <a:extLst>
            <a:ext uri="{FF2B5EF4-FFF2-40B4-BE49-F238E27FC236}">
              <a16:creationId xmlns:a16="http://schemas.microsoft.com/office/drawing/2014/main" id="{DDBB4A35-55EF-4D2B-89C5-EA0F629EB7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1" name="AutoShape 3">
          <a:extLst>
            <a:ext uri="{FF2B5EF4-FFF2-40B4-BE49-F238E27FC236}">
              <a16:creationId xmlns:a16="http://schemas.microsoft.com/office/drawing/2014/main" id="{E7D06ABB-57DA-455C-9413-EFB2ACD696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2" name="AutoShape 3">
          <a:extLst>
            <a:ext uri="{FF2B5EF4-FFF2-40B4-BE49-F238E27FC236}">
              <a16:creationId xmlns:a16="http://schemas.microsoft.com/office/drawing/2014/main" id="{03B3C54E-8CD5-446F-9D36-CE1FD44299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3" name="AutoShape 3">
          <a:extLst>
            <a:ext uri="{FF2B5EF4-FFF2-40B4-BE49-F238E27FC236}">
              <a16:creationId xmlns:a16="http://schemas.microsoft.com/office/drawing/2014/main" id="{A23FAAB4-23B3-49C6-83F2-87E442CCE4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4" name="AutoShape 3">
          <a:extLst>
            <a:ext uri="{FF2B5EF4-FFF2-40B4-BE49-F238E27FC236}">
              <a16:creationId xmlns:a16="http://schemas.microsoft.com/office/drawing/2014/main" id="{C30B2165-F0CF-4CAD-83FF-0551469202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5" name="AutoShape 3">
          <a:extLst>
            <a:ext uri="{FF2B5EF4-FFF2-40B4-BE49-F238E27FC236}">
              <a16:creationId xmlns:a16="http://schemas.microsoft.com/office/drawing/2014/main" id="{1FC1FA60-C8C1-4803-944F-EBFC9CF378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6" name="AutoShape 3">
          <a:extLst>
            <a:ext uri="{FF2B5EF4-FFF2-40B4-BE49-F238E27FC236}">
              <a16:creationId xmlns:a16="http://schemas.microsoft.com/office/drawing/2014/main" id="{EC4DBB3E-8CA8-48A3-818B-60232C49FB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7" name="AutoShape 3">
          <a:extLst>
            <a:ext uri="{FF2B5EF4-FFF2-40B4-BE49-F238E27FC236}">
              <a16:creationId xmlns:a16="http://schemas.microsoft.com/office/drawing/2014/main" id="{053AA1D6-AC94-460C-9A7F-AA9E15174A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8" name="AutoShape 3">
          <a:extLst>
            <a:ext uri="{FF2B5EF4-FFF2-40B4-BE49-F238E27FC236}">
              <a16:creationId xmlns:a16="http://schemas.microsoft.com/office/drawing/2014/main" id="{4A2E6420-DD73-44CA-AE57-83F419BC1D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29" name="AutoShape 3">
          <a:extLst>
            <a:ext uri="{FF2B5EF4-FFF2-40B4-BE49-F238E27FC236}">
              <a16:creationId xmlns:a16="http://schemas.microsoft.com/office/drawing/2014/main" id="{04315F27-E943-4D17-A9DD-D621E13252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0" name="AutoShape 3">
          <a:extLst>
            <a:ext uri="{FF2B5EF4-FFF2-40B4-BE49-F238E27FC236}">
              <a16:creationId xmlns:a16="http://schemas.microsoft.com/office/drawing/2014/main" id="{41DF7D47-AE3D-4DEB-BF15-0B4A1D046F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1" name="AutoShape 3">
          <a:extLst>
            <a:ext uri="{FF2B5EF4-FFF2-40B4-BE49-F238E27FC236}">
              <a16:creationId xmlns:a16="http://schemas.microsoft.com/office/drawing/2014/main" id="{0C954B4D-E946-40FF-8EF4-0CAE2103DF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2" name="AutoShape 3">
          <a:extLst>
            <a:ext uri="{FF2B5EF4-FFF2-40B4-BE49-F238E27FC236}">
              <a16:creationId xmlns:a16="http://schemas.microsoft.com/office/drawing/2014/main" id="{E6EA36ED-2E16-42EC-998E-D1CAF4563A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3" name="AutoShape 3">
          <a:extLst>
            <a:ext uri="{FF2B5EF4-FFF2-40B4-BE49-F238E27FC236}">
              <a16:creationId xmlns:a16="http://schemas.microsoft.com/office/drawing/2014/main" id="{3BC3936D-72E0-4AB9-A1BE-E149186E65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4" name="AutoShape 3">
          <a:extLst>
            <a:ext uri="{FF2B5EF4-FFF2-40B4-BE49-F238E27FC236}">
              <a16:creationId xmlns:a16="http://schemas.microsoft.com/office/drawing/2014/main" id="{B06652D9-1D3D-43FE-B92E-C66C37BA99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5" name="AutoShape 3">
          <a:extLst>
            <a:ext uri="{FF2B5EF4-FFF2-40B4-BE49-F238E27FC236}">
              <a16:creationId xmlns:a16="http://schemas.microsoft.com/office/drawing/2014/main" id="{6C41FB4A-E8A4-430B-93A4-9F8DAABC72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6" name="AutoShape 3">
          <a:extLst>
            <a:ext uri="{FF2B5EF4-FFF2-40B4-BE49-F238E27FC236}">
              <a16:creationId xmlns:a16="http://schemas.microsoft.com/office/drawing/2014/main" id="{9699F3D5-7156-4D59-B9F1-0D7DC16752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7" name="AutoShape 3">
          <a:extLst>
            <a:ext uri="{FF2B5EF4-FFF2-40B4-BE49-F238E27FC236}">
              <a16:creationId xmlns:a16="http://schemas.microsoft.com/office/drawing/2014/main" id="{FDB9E465-75F9-4333-9AC2-86ACF83995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8" name="AutoShape 3">
          <a:extLst>
            <a:ext uri="{FF2B5EF4-FFF2-40B4-BE49-F238E27FC236}">
              <a16:creationId xmlns:a16="http://schemas.microsoft.com/office/drawing/2014/main" id="{AE02C905-BE52-450C-AA11-853D5901E9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39" name="AutoShape 3">
          <a:extLst>
            <a:ext uri="{FF2B5EF4-FFF2-40B4-BE49-F238E27FC236}">
              <a16:creationId xmlns:a16="http://schemas.microsoft.com/office/drawing/2014/main" id="{11A308EF-4318-43D6-9719-1D29582BED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0" name="AutoShape 3">
          <a:extLst>
            <a:ext uri="{FF2B5EF4-FFF2-40B4-BE49-F238E27FC236}">
              <a16:creationId xmlns:a16="http://schemas.microsoft.com/office/drawing/2014/main" id="{5A125D81-C522-46D1-9E7A-B567F4A569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1" name="AutoShape 3">
          <a:extLst>
            <a:ext uri="{FF2B5EF4-FFF2-40B4-BE49-F238E27FC236}">
              <a16:creationId xmlns:a16="http://schemas.microsoft.com/office/drawing/2014/main" id="{FCBA1FBE-EBDF-4D93-8EC4-8871DDADCE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2" name="AutoShape 3">
          <a:extLst>
            <a:ext uri="{FF2B5EF4-FFF2-40B4-BE49-F238E27FC236}">
              <a16:creationId xmlns:a16="http://schemas.microsoft.com/office/drawing/2014/main" id="{2B559411-15C9-43DA-AD0B-02C44E7433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3" name="AutoShape 3">
          <a:extLst>
            <a:ext uri="{FF2B5EF4-FFF2-40B4-BE49-F238E27FC236}">
              <a16:creationId xmlns:a16="http://schemas.microsoft.com/office/drawing/2014/main" id="{0F52DEBA-3A30-4885-AF9D-1DA8AA0B26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4" name="AutoShape 3">
          <a:extLst>
            <a:ext uri="{FF2B5EF4-FFF2-40B4-BE49-F238E27FC236}">
              <a16:creationId xmlns:a16="http://schemas.microsoft.com/office/drawing/2014/main" id="{8856207D-611A-4504-8548-3146784E81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5" name="AutoShape 3">
          <a:extLst>
            <a:ext uri="{FF2B5EF4-FFF2-40B4-BE49-F238E27FC236}">
              <a16:creationId xmlns:a16="http://schemas.microsoft.com/office/drawing/2014/main" id="{13B25098-E0F8-4F97-A989-F601B36EEE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6" name="AutoShape 3">
          <a:extLst>
            <a:ext uri="{FF2B5EF4-FFF2-40B4-BE49-F238E27FC236}">
              <a16:creationId xmlns:a16="http://schemas.microsoft.com/office/drawing/2014/main" id="{DBE5580B-FA77-4F08-B822-D1B91DAD76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7" name="AutoShape 3">
          <a:extLst>
            <a:ext uri="{FF2B5EF4-FFF2-40B4-BE49-F238E27FC236}">
              <a16:creationId xmlns:a16="http://schemas.microsoft.com/office/drawing/2014/main" id="{9DA6AD47-9F6C-447C-B624-8D941AD79D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8" name="AutoShape 3">
          <a:extLst>
            <a:ext uri="{FF2B5EF4-FFF2-40B4-BE49-F238E27FC236}">
              <a16:creationId xmlns:a16="http://schemas.microsoft.com/office/drawing/2014/main" id="{74ED1B6C-9406-477A-AD2E-57C82CDC89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49" name="AutoShape 3">
          <a:extLst>
            <a:ext uri="{FF2B5EF4-FFF2-40B4-BE49-F238E27FC236}">
              <a16:creationId xmlns:a16="http://schemas.microsoft.com/office/drawing/2014/main" id="{8073D5B5-D40F-419E-8123-13BD164000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50" name="AutoShape 3">
          <a:extLst>
            <a:ext uri="{FF2B5EF4-FFF2-40B4-BE49-F238E27FC236}">
              <a16:creationId xmlns:a16="http://schemas.microsoft.com/office/drawing/2014/main" id="{256CD1DF-640A-4CDB-8802-A0CF00B742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241</xdr:row>
      <xdr:rowOff>0</xdr:rowOff>
    </xdr:from>
    <xdr:ext cx="304800" cy="304800"/>
    <xdr:sp macro="" textlink="">
      <xdr:nvSpPr>
        <xdr:cNvPr id="2251" name="AutoShape 3">
          <a:extLst>
            <a:ext uri="{FF2B5EF4-FFF2-40B4-BE49-F238E27FC236}">
              <a16:creationId xmlns:a16="http://schemas.microsoft.com/office/drawing/2014/main" id="{6496FBE5-CE84-4E55-82D3-CA5774756A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2" name="AutoShape 3">
          <a:extLst>
            <a:ext uri="{FF2B5EF4-FFF2-40B4-BE49-F238E27FC236}">
              <a16:creationId xmlns:a16="http://schemas.microsoft.com/office/drawing/2014/main" id="{5DE9B613-75D4-4482-B4EB-02BC2F71C9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3" name="AutoShape 3">
          <a:extLst>
            <a:ext uri="{FF2B5EF4-FFF2-40B4-BE49-F238E27FC236}">
              <a16:creationId xmlns:a16="http://schemas.microsoft.com/office/drawing/2014/main" id="{5B5A285E-99E0-4319-8642-07A08B84E0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4" name="AutoShape 3">
          <a:extLst>
            <a:ext uri="{FF2B5EF4-FFF2-40B4-BE49-F238E27FC236}">
              <a16:creationId xmlns:a16="http://schemas.microsoft.com/office/drawing/2014/main" id="{878B5F94-9E24-43B7-ACCC-195C48D151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5" name="AutoShape 3">
          <a:extLst>
            <a:ext uri="{FF2B5EF4-FFF2-40B4-BE49-F238E27FC236}">
              <a16:creationId xmlns:a16="http://schemas.microsoft.com/office/drawing/2014/main" id="{E6B8DF94-8C60-4243-823D-B7E19FF960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6" name="AutoShape 3">
          <a:extLst>
            <a:ext uri="{FF2B5EF4-FFF2-40B4-BE49-F238E27FC236}">
              <a16:creationId xmlns:a16="http://schemas.microsoft.com/office/drawing/2014/main" id="{6026A063-1859-42FE-B9C8-C954EAD16D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7" name="AutoShape 3">
          <a:extLst>
            <a:ext uri="{FF2B5EF4-FFF2-40B4-BE49-F238E27FC236}">
              <a16:creationId xmlns:a16="http://schemas.microsoft.com/office/drawing/2014/main" id="{91463D39-8395-412F-ADD7-FA832D1D2A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8" name="AutoShape 3">
          <a:extLst>
            <a:ext uri="{FF2B5EF4-FFF2-40B4-BE49-F238E27FC236}">
              <a16:creationId xmlns:a16="http://schemas.microsoft.com/office/drawing/2014/main" id="{9C41DA7D-A6F9-40E4-BA52-CDAE1CC8F1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59" name="AutoShape 3">
          <a:extLst>
            <a:ext uri="{FF2B5EF4-FFF2-40B4-BE49-F238E27FC236}">
              <a16:creationId xmlns:a16="http://schemas.microsoft.com/office/drawing/2014/main" id="{D44897A3-6B63-4A6B-9080-A3272CC1DC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0" name="AutoShape 3">
          <a:extLst>
            <a:ext uri="{FF2B5EF4-FFF2-40B4-BE49-F238E27FC236}">
              <a16:creationId xmlns:a16="http://schemas.microsoft.com/office/drawing/2014/main" id="{9264F36C-E373-412A-BDFC-318D1E2E8B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1" name="AutoShape 3">
          <a:extLst>
            <a:ext uri="{FF2B5EF4-FFF2-40B4-BE49-F238E27FC236}">
              <a16:creationId xmlns:a16="http://schemas.microsoft.com/office/drawing/2014/main" id="{2A367A3B-AF7D-4AAE-9DC7-1E3334F581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2" name="AutoShape 3">
          <a:extLst>
            <a:ext uri="{FF2B5EF4-FFF2-40B4-BE49-F238E27FC236}">
              <a16:creationId xmlns:a16="http://schemas.microsoft.com/office/drawing/2014/main" id="{0F06B066-19F0-4301-AF98-B7654827B1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3" name="AutoShape 3">
          <a:extLst>
            <a:ext uri="{FF2B5EF4-FFF2-40B4-BE49-F238E27FC236}">
              <a16:creationId xmlns:a16="http://schemas.microsoft.com/office/drawing/2014/main" id="{A5E203A2-C0C8-4123-9873-3C79E44898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4" name="AutoShape 3">
          <a:extLst>
            <a:ext uri="{FF2B5EF4-FFF2-40B4-BE49-F238E27FC236}">
              <a16:creationId xmlns:a16="http://schemas.microsoft.com/office/drawing/2014/main" id="{723C8077-ADBA-4115-AC2D-5A6E40904F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5" name="AutoShape 3">
          <a:extLst>
            <a:ext uri="{FF2B5EF4-FFF2-40B4-BE49-F238E27FC236}">
              <a16:creationId xmlns:a16="http://schemas.microsoft.com/office/drawing/2014/main" id="{4C1BD4FB-3594-4592-A674-B76DBE655D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6" name="AutoShape 3">
          <a:extLst>
            <a:ext uri="{FF2B5EF4-FFF2-40B4-BE49-F238E27FC236}">
              <a16:creationId xmlns:a16="http://schemas.microsoft.com/office/drawing/2014/main" id="{EC3240ED-9E58-484E-9938-1E85E409E1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7" name="AutoShape 3">
          <a:extLst>
            <a:ext uri="{FF2B5EF4-FFF2-40B4-BE49-F238E27FC236}">
              <a16:creationId xmlns:a16="http://schemas.microsoft.com/office/drawing/2014/main" id="{EF186461-C092-42D2-95FA-53867DA2E6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8" name="AutoShape 3">
          <a:extLst>
            <a:ext uri="{FF2B5EF4-FFF2-40B4-BE49-F238E27FC236}">
              <a16:creationId xmlns:a16="http://schemas.microsoft.com/office/drawing/2014/main" id="{762D40EC-7C71-4C05-974A-5646F8B426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69" name="AutoShape 3">
          <a:extLst>
            <a:ext uri="{FF2B5EF4-FFF2-40B4-BE49-F238E27FC236}">
              <a16:creationId xmlns:a16="http://schemas.microsoft.com/office/drawing/2014/main" id="{4685F1DD-D5D1-425C-B67F-7B7C6D3A45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0" name="AutoShape 3">
          <a:extLst>
            <a:ext uri="{FF2B5EF4-FFF2-40B4-BE49-F238E27FC236}">
              <a16:creationId xmlns:a16="http://schemas.microsoft.com/office/drawing/2014/main" id="{8A1004AB-B8B0-45CC-A47A-99D39F1115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1" name="AutoShape 3">
          <a:extLst>
            <a:ext uri="{FF2B5EF4-FFF2-40B4-BE49-F238E27FC236}">
              <a16:creationId xmlns:a16="http://schemas.microsoft.com/office/drawing/2014/main" id="{22AB0F5F-B140-4ABB-A2AD-AE6CD39701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2" name="AutoShape 3">
          <a:extLst>
            <a:ext uri="{FF2B5EF4-FFF2-40B4-BE49-F238E27FC236}">
              <a16:creationId xmlns:a16="http://schemas.microsoft.com/office/drawing/2014/main" id="{F1A1D938-B11C-42BA-8CE8-44640C66D4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3" name="AutoShape 3">
          <a:extLst>
            <a:ext uri="{FF2B5EF4-FFF2-40B4-BE49-F238E27FC236}">
              <a16:creationId xmlns:a16="http://schemas.microsoft.com/office/drawing/2014/main" id="{325585C2-8429-4270-91C9-FF36F7FAAA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4" name="AutoShape 3">
          <a:extLst>
            <a:ext uri="{FF2B5EF4-FFF2-40B4-BE49-F238E27FC236}">
              <a16:creationId xmlns:a16="http://schemas.microsoft.com/office/drawing/2014/main" id="{956C0902-FE85-4D53-BD6D-C963DE3C33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5" name="AutoShape 3">
          <a:extLst>
            <a:ext uri="{FF2B5EF4-FFF2-40B4-BE49-F238E27FC236}">
              <a16:creationId xmlns:a16="http://schemas.microsoft.com/office/drawing/2014/main" id="{BF2E06BF-DCE0-497D-8147-54F54E1998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6" name="AutoShape 3">
          <a:extLst>
            <a:ext uri="{FF2B5EF4-FFF2-40B4-BE49-F238E27FC236}">
              <a16:creationId xmlns:a16="http://schemas.microsoft.com/office/drawing/2014/main" id="{4D732DCE-EA1C-4330-AA7A-BECB6E7BD3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7" name="AutoShape 3">
          <a:extLst>
            <a:ext uri="{FF2B5EF4-FFF2-40B4-BE49-F238E27FC236}">
              <a16:creationId xmlns:a16="http://schemas.microsoft.com/office/drawing/2014/main" id="{859C5B40-5230-4395-A436-D586D670B1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8" name="AutoShape 3">
          <a:extLst>
            <a:ext uri="{FF2B5EF4-FFF2-40B4-BE49-F238E27FC236}">
              <a16:creationId xmlns:a16="http://schemas.microsoft.com/office/drawing/2014/main" id="{682D5CBC-7CE7-448F-99BC-9AF88906AD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79" name="AutoShape 3">
          <a:extLst>
            <a:ext uri="{FF2B5EF4-FFF2-40B4-BE49-F238E27FC236}">
              <a16:creationId xmlns:a16="http://schemas.microsoft.com/office/drawing/2014/main" id="{1B275509-DD4A-4EE2-A5BB-0586468CB5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0" name="AutoShape 3">
          <a:extLst>
            <a:ext uri="{FF2B5EF4-FFF2-40B4-BE49-F238E27FC236}">
              <a16:creationId xmlns:a16="http://schemas.microsoft.com/office/drawing/2014/main" id="{5A04FDE3-3B98-4334-A2F8-F481237EA9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1" name="AutoShape 3">
          <a:extLst>
            <a:ext uri="{FF2B5EF4-FFF2-40B4-BE49-F238E27FC236}">
              <a16:creationId xmlns:a16="http://schemas.microsoft.com/office/drawing/2014/main" id="{0682CEA7-9A15-4FFF-85BF-BE8FBE8924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2" name="AutoShape 3">
          <a:extLst>
            <a:ext uri="{FF2B5EF4-FFF2-40B4-BE49-F238E27FC236}">
              <a16:creationId xmlns:a16="http://schemas.microsoft.com/office/drawing/2014/main" id="{50211815-89EF-41D0-B4CE-5AE1C3F600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3" name="AutoShape 3">
          <a:extLst>
            <a:ext uri="{FF2B5EF4-FFF2-40B4-BE49-F238E27FC236}">
              <a16:creationId xmlns:a16="http://schemas.microsoft.com/office/drawing/2014/main" id="{8C459B3D-534C-4B55-A932-4E8CE480F7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4" name="AutoShape 3">
          <a:extLst>
            <a:ext uri="{FF2B5EF4-FFF2-40B4-BE49-F238E27FC236}">
              <a16:creationId xmlns:a16="http://schemas.microsoft.com/office/drawing/2014/main" id="{A136D5FC-3159-4CC3-B041-F6A85F3764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5" name="AutoShape 3">
          <a:extLst>
            <a:ext uri="{FF2B5EF4-FFF2-40B4-BE49-F238E27FC236}">
              <a16:creationId xmlns:a16="http://schemas.microsoft.com/office/drawing/2014/main" id="{F03596A1-6416-4651-B30E-A1ECF3B1B7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6" name="AutoShape 3">
          <a:extLst>
            <a:ext uri="{FF2B5EF4-FFF2-40B4-BE49-F238E27FC236}">
              <a16:creationId xmlns:a16="http://schemas.microsoft.com/office/drawing/2014/main" id="{02E14F40-807B-43E8-8112-9E676D1288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7" name="AutoShape 3">
          <a:extLst>
            <a:ext uri="{FF2B5EF4-FFF2-40B4-BE49-F238E27FC236}">
              <a16:creationId xmlns:a16="http://schemas.microsoft.com/office/drawing/2014/main" id="{CC77A76E-B9C5-4CB2-8EDE-9E02B96F20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8" name="AutoShape 3">
          <a:extLst>
            <a:ext uri="{FF2B5EF4-FFF2-40B4-BE49-F238E27FC236}">
              <a16:creationId xmlns:a16="http://schemas.microsoft.com/office/drawing/2014/main" id="{3E7195AC-E650-48C6-9455-857A2ED6CD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89" name="AutoShape 3">
          <a:extLst>
            <a:ext uri="{FF2B5EF4-FFF2-40B4-BE49-F238E27FC236}">
              <a16:creationId xmlns:a16="http://schemas.microsoft.com/office/drawing/2014/main" id="{B468944C-E367-4A6E-AE76-30F57D6B32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90" name="AutoShape 3">
          <a:extLst>
            <a:ext uri="{FF2B5EF4-FFF2-40B4-BE49-F238E27FC236}">
              <a16:creationId xmlns:a16="http://schemas.microsoft.com/office/drawing/2014/main" id="{2EB93F37-B696-4280-95DD-F7C39EB85E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91" name="AutoShape 3">
          <a:extLst>
            <a:ext uri="{FF2B5EF4-FFF2-40B4-BE49-F238E27FC236}">
              <a16:creationId xmlns:a16="http://schemas.microsoft.com/office/drawing/2014/main" id="{2E00B4D5-AD97-416A-A502-E1D7058B8A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242</xdr:row>
      <xdr:rowOff>0</xdr:rowOff>
    </xdr:from>
    <xdr:ext cx="304800" cy="304800"/>
    <xdr:sp macro="" textlink="">
      <xdr:nvSpPr>
        <xdr:cNvPr id="2292" name="AutoShape 3">
          <a:extLst>
            <a:ext uri="{FF2B5EF4-FFF2-40B4-BE49-F238E27FC236}">
              <a16:creationId xmlns:a16="http://schemas.microsoft.com/office/drawing/2014/main" id="{E8F022C2-2A9B-4ABB-8B93-40187D6E53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3" name="AutoShape 3">
          <a:extLst>
            <a:ext uri="{FF2B5EF4-FFF2-40B4-BE49-F238E27FC236}">
              <a16:creationId xmlns:a16="http://schemas.microsoft.com/office/drawing/2014/main" id="{13D1BD0E-358A-49DE-8D19-1634BE4A63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4" name="AutoShape 3">
          <a:extLst>
            <a:ext uri="{FF2B5EF4-FFF2-40B4-BE49-F238E27FC236}">
              <a16:creationId xmlns:a16="http://schemas.microsoft.com/office/drawing/2014/main" id="{913738DB-80AB-43B1-B77A-F9F6113432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5" name="AutoShape 3">
          <a:extLst>
            <a:ext uri="{FF2B5EF4-FFF2-40B4-BE49-F238E27FC236}">
              <a16:creationId xmlns:a16="http://schemas.microsoft.com/office/drawing/2014/main" id="{2BF998D1-4453-41CA-9B94-72EB1C101C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6" name="AutoShape 3">
          <a:extLst>
            <a:ext uri="{FF2B5EF4-FFF2-40B4-BE49-F238E27FC236}">
              <a16:creationId xmlns:a16="http://schemas.microsoft.com/office/drawing/2014/main" id="{B6CC5613-FA6C-4E13-9571-2BB23871C1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7" name="AutoShape 3">
          <a:extLst>
            <a:ext uri="{FF2B5EF4-FFF2-40B4-BE49-F238E27FC236}">
              <a16:creationId xmlns:a16="http://schemas.microsoft.com/office/drawing/2014/main" id="{3EF09B79-2222-4CE1-9FEE-B03530ACF8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8" name="AutoShape 3">
          <a:extLst>
            <a:ext uri="{FF2B5EF4-FFF2-40B4-BE49-F238E27FC236}">
              <a16:creationId xmlns:a16="http://schemas.microsoft.com/office/drawing/2014/main" id="{06787199-D76E-4C0A-9191-C78A166B44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299" name="AutoShape 3">
          <a:extLst>
            <a:ext uri="{FF2B5EF4-FFF2-40B4-BE49-F238E27FC236}">
              <a16:creationId xmlns:a16="http://schemas.microsoft.com/office/drawing/2014/main" id="{461D9C01-D877-4AAA-AAB4-17C4C26BD4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0" name="AutoShape 3">
          <a:extLst>
            <a:ext uri="{FF2B5EF4-FFF2-40B4-BE49-F238E27FC236}">
              <a16:creationId xmlns:a16="http://schemas.microsoft.com/office/drawing/2014/main" id="{BF3EB41E-4230-41AE-97A2-A3B2D81D35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1" name="AutoShape 3">
          <a:extLst>
            <a:ext uri="{FF2B5EF4-FFF2-40B4-BE49-F238E27FC236}">
              <a16:creationId xmlns:a16="http://schemas.microsoft.com/office/drawing/2014/main" id="{BED7BFDD-8F7D-40F5-960D-446ECFA1C8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2" name="AutoShape 3">
          <a:extLst>
            <a:ext uri="{FF2B5EF4-FFF2-40B4-BE49-F238E27FC236}">
              <a16:creationId xmlns:a16="http://schemas.microsoft.com/office/drawing/2014/main" id="{B683DD6B-A206-4C30-883E-15A9B5014E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3" name="AutoShape 3">
          <a:extLst>
            <a:ext uri="{FF2B5EF4-FFF2-40B4-BE49-F238E27FC236}">
              <a16:creationId xmlns:a16="http://schemas.microsoft.com/office/drawing/2014/main" id="{DED3FD83-4C55-4EA2-85B0-A2C4B69DB2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4" name="AutoShape 3">
          <a:extLst>
            <a:ext uri="{FF2B5EF4-FFF2-40B4-BE49-F238E27FC236}">
              <a16:creationId xmlns:a16="http://schemas.microsoft.com/office/drawing/2014/main" id="{251EE346-7879-4E52-8EF3-C47ED14DED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5" name="AutoShape 3">
          <a:extLst>
            <a:ext uri="{FF2B5EF4-FFF2-40B4-BE49-F238E27FC236}">
              <a16:creationId xmlns:a16="http://schemas.microsoft.com/office/drawing/2014/main" id="{D446B9DB-FDF0-4368-9617-742E023DD6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6" name="AutoShape 3">
          <a:extLst>
            <a:ext uri="{FF2B5EF4-FFF2-40B4-BE49-F238E27FC236}">
              <a16:creationId xmlns:a16="http://schemas.microsoft.com/office/drawing/2014/main" id="{2A431EF8-7BE2-445E-A4C3-723335D6C4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7" name="AutoShape 3">
          <a:extLst>
            <a:ext uri="{FF2B5EF4-FFF2-40B4-BE49-F238E27FC236}">
              <a16:creationId xmlns:a16="http://schemas.microsoft.com/office/drawing/2014/main" id="{041AE874-5D53-4613-AEED-35B8BCFC77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8" name="AutoShape 3">
          <a:extLst>
            <a:ext uri="{FF2B5EF4-FFF2-40B4-BE49-F238E27FC236}">
              <a16:creationId xmlns:a16="http://schemas.microsoft.com/office/drawing/2014/main" id="{9C0F7CA4-D08E-40EC-8323-553E87DD19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09" name="AutoShape 3">
          <a:extLst>
            <a:ext uri="{FF2B5EF4-FFF2-40B4-BE49-F238E27FC236}">
              <a16:creationId xmlns:a16="http://schemas.microsoft.com/office/drawing/2014/main" id="{ABEDC4E7-6145-408C-8971-C240A94F90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0" name="AutoShape 3">
          <a:extLst>
            <a:ext uri="{FF2B5EF4-FFF2-40B4-BE49-F238E27FC236}">
              <a16:creationId xmlns:a16="http://schemas.microsoft.com/office/drawing/2014/main" id="{888844DA-5CBB-4F14-BA04-E36AC28E78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1" name="AutoShape 3">
          <a:extLst>
            <a:ext uri="{FF2B5EF4-FFF2-40B4-BE49-F238E27FC236}">
              <a16:creationId xmlns:a16="http://schemas.microsoft.com/office/drawing/2014/main" id="{18AB924A-9352-40A0-8E40-E1815D28AF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2" name="AutoShape 3">
          <a:extLst>
            <a:ext uri="{FF2B5EF4-FFF2-40B4-BE49-F238E27FC236}">
              <a16:creationId xmlns:a16="http://schemas.microsoft.com/office/drawing/2014/main" id="{BD71FA46-E9CC-4DCE-B8F4-58E107822D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3" name="AutoShape 3">
          <a:extLst>
            <a:ext uri="{FF2B5EF4-FFF2-40B4-BE49-F238E27FC236}">
              <a16:creationId xmlns:a16="http://schemas.microsoft.com/office/drawing/2014/main" id="{716E8EB0-2D73-4B49-94DB-7ADF584EA7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4" name="AutoShape 3">
          <a:extLst>
            <a:ext uri="{FF2B5EF4-FFF2-40B4-BE49-F238E27FC236}">
              <a16:creationId xmlns:a16="http://schemas.microsoft.com/office/drawing/2014/main" id="{395D99D3-4DD8-4494-BC02-720ABD1543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5" name="AutoShape 3">
          <a:extLst>
            <a:ext uri="{FF2B5EF4-FFF2-40B4-BE49-F238E27FC236}">
              <a16:creationId xmlns:a16="http://schemas.microsoft.com/office/drawing/2014/main" id="{BB5BCF8D-627C-47DB-A8F5-6D1EB1C731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6" name="AutoShape 3">
          <a:extLst>
            <a:ext uri="{FF2B5EF4-FFF2-40B4-BE49-F238E27FC236}">
              <a16:creationId xmlns:a16="http://schemas.microsoft.com/office/drawing/2014/main" id="{43386A60-F4D0-428F-A0C3-A23227DDD2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7" name="AutoShape 3">
          <a:extLst>
            <a:ext uri="{FF2B5EF4-FFF2-40B4-BE49-F238E27FC236}">
              <a16:creationId xmlns:a16="http://schemas.microsoft.com/office/drawing/2014/main" id="{6A0C8FA0-117A-4CAB-94CD-18BBAD113C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8" name="AutoShape 3">
          <a:extLst>
            <a:ext uri="{FF2B5EF4-FFF2-40B4-BE49-F238E27FC236}">
              <a16:creationId xmlns:a16="http://schemas.microsoft.com/office/drawing/2014/main" id="{DD397A4E-9B97-45B9-B5B1-04E5D57C00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19" name="AutoShape 3">
          <a:extLst>
            <a:ext uri="{FF2B5EF4-FFF2-40B4-BE49-F238E27FC236}">
              <a16:creationId xmlns:a16="http://schemas.microsoft.com/office/drawing/2014/main" id="{B07DF7AB-B267-49E6-9561-D6D2EABB8D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0" name="AutoShape 3">
          <a:extLst>
            <a:ext uri="{FF2B5EF4-FFF2-40B4-BE49-F238E27FC236}">
              <a16:creationId xmlns:a16="http://schemas.microsoft.com/office/drawing/2014/main" id="{FFBAEA12-F874-4F10-9FF3-CDCDCCD399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1" name="AutoShape 3">
          <a:extLst>
            <a:ext uri="{FF2B5EF4-FFF2-40B4-BE49-F238E27FC236}">
              <a16:creationId xmlns:a16="http://schemas.microsoft.com/office/drawing/2014/main" id="{6DA1F234-B443-447A-93EE-3E21102D11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2" name="AutoShape 3">
          <a:extLst>
            <a:ext uri="{FF2B5EF4-FFF2-40B4-BE49-F238E27FC236}">
              <a16:creationId xmlns:a16="http://schemas.microsoft.com/office/drawing/2014/main" id="{D8A83FF7-77D0-47FC-A8E1-40BC73D8BF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3" name="AutoShape 3">
          <a:extLst>
            <a:ext uri="{FF2B5EF4-FFF2-40B4-BE49-F238E27FC236}">
              <a16:creationId xmlns:a16="http://schemas.microsoft.com/office/drawing/2014/main" id="{D03C49B2-183E-4BD4-A7B1-2F19EB617F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4" name="AutoShape 3">
          <a:extLst>
            <a:ext uri="{FF2B5EF4-FFF2-40B4-BE49-F238E27FC236}">
              <a16:creationId xmlns:a16="http://schemas.microsoft.com/office/drawing/2014/main" id="{C0C48EEF-1BB1-4DD0-85B3-D9557B3938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5" name="AutoShape 3">
          <a:extLst>
            <a:ext uri="{FF2B5EF4-FFF2-40B4-BE49-F238E27FC236}">
              <a16:creationId xmlns:a16="http://schemas.microsoft.com/office/drawing/2014/main" id="{85B63CBB-0EEE-46CA-9436-DE7F8A5BAA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6" name="AutoShape 3">
          <a:extLst>
            <a:ext uri="{FF2B5EF4-FFF2-40B4-BE49-F238E27FC236}">
              <a16:creationId xmlns:a16="http://schemas.microsoft.com/office/drawing/2014/main" id="{43FBB21C-17A1-49B9-BF69-DE6006EEA7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7" name="AutoShape 3">
          <a:extLst>
            <a:ext uri="{FF2B5EF4-FFF2-40B4-BE49-F238E27FC236}">
              <a16:creationId xmlns:a16="http://schemas.microsoft.com/office/drawing/2014/main" id="{BB55640F-7CFD-4735-9B83-A83FB6880C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8" name="AutoShape 3">
          <a:extLst>
            <a:ext uri="{FF2B5EF4-FFF2-40B4-BE49-F238E27FC236}">
              <a16:creationId xmlns:a16="http://schemas.microsoft.com/office/drawing/2014/main" id="{0EAA8F2F-D20C-4EB4-B395-9B9CCA4C50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29" name="AutoShape 3">
          <a:extLst>
            <a:ext uri="{FF2B5EF4-FFF2-40B4-BE49-F238E27FC236}">
              <a16:creationId xmlns:a16="http://schemas.microsoft.com/office/drawing/2014/main" id="{CF46D795-1702-4E63-91C9-38EB295887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30" name="AutoShape 3">
          <a:extLst>
            <a:ext uri="{FF2B5EF4-FFF2-40B4-BE49-F238E27FC236}">
              <a16:creationId xmlns:a16="http://schemas.microsoft.com/office/drawing/2014/main" id="{1FA69CB6-5803-43C7-B48C-0BCA4768A9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31" name="AutoShape 3">
          <a:extLst>
            <a:ext uri="{FF2B5EF4-FFF2-40B4-BE49-F238E27FC236}">
              <a16:creationId xmlns:a16="http://schemas.microsoft.com/office/drawing/2014/main" id="{08B8E627-A81E-4D6D-B5C4-E9C09A8EA5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32" name="AutoShape 3">
          <a:extLst>
            <a:ext uri="{FF2B5EF4-FFF2-40B4-BE49-F238E27FC236}">
              <a16:creationId xmlns:a16="http://schemas.microsoft.com/office/drawing/2014/main" id="{AB1C8FB8-F90B-4363-B7A9-CF004758DE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243</xdr:row>
      <xdr:rowOff>0</xdr:rowOff>
    </xdr:from>
    <xdr:ext cx="304800" cy="304800"/>
    <xdr:sp macro="" textlink="">
      <xdr:nvSpPr>
        <xdr:cNvPr id="2333" name="AutoShape 3">
          <a:extLst>
            <a:ext uri="{FF2B5EF4-FFF2-40B4-BE49-F238E27FC236}">
              <a16:creationId xmlns:a16="http://schemas.microsoft.com/office/drawing/2014/main" id="{179523A4-25DB-46C5-B7F6-7CE87D3331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4" name="AutoShape 3">
          <a:extLst>
            <a:ext uri="{FF2B5EF4-FFF2-40B4-BE49-F238E27FC236}">
              <a16:creationId xmlns:a16="http://schemas.microsoft.com/office/drawing/2014/main" id="{E90CACB3-DD97-4FC4-8210-BCD2518207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5" name="AutoShape 3">
          <a:extLst>
            <a:ext uri="{FF2B5EF4-FFF2-40B4-BE49-F238E27FC236}">
              <a16:creationId xmlns:a16="http://schemas.microsoft.com/office/drawing/2014/main" id="{8D9B6C04-A350-4B6D-9989-EA3FB041E5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6" name="AutoShape 3">
          <a:extLst>
            <a:ext uri="{FF2B5EF4-FFF2-40B4-BE49-F238E27FC236}">
              <a16:creationId xmlns:a16="http://schemas.microsoft.com/office/drawing/2014/main" id="{FBA1E54A-54FC-472B-9410-455CD0E9D8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7" name="AutoShape 3">
          <a:extLst>
            <a:ext uri="{FF2B5EF4-FFF2-40B4-BE49-F238E27FC236}">
              <a16:creationId xmlns:a16="http://schemas.microsoft.com/office/drawing/2014/main" id="{BD5B3F9C-FE86-42D3-BEE6-020A9831B1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8" name="AutoShape 3">
          <a:extLst>
            <a:ext uri="{FF2B5EF4-FFF2-40B4-BE49-F238E27FC236}">
              <a16:creationId xmlns:a16="http://schemas.microsoft.com/office/drawing/2014/main" id="{83E77D07-B6A3-4270-A7E6-E57B8A7727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39" name="AutoShape 3">
          <a:extLst>
            <a:ext uri="{FF2B5EF4-FFF2-40B4-BE49-F238E27FC236}">
              <a16:creationId xmlns:a16="http://schemas.microsoft.com/office/drawing/2014/main" id="{AA34AC84-6BE3-4087-B71E-46600CFD71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0" name="AutoShape 3">
          <a:extLst>
            <a:ext uri="{FF2B5EF4-FFF2-40B4-BE49-F238E27FC236}">
              <a16:creationId xmlns:a16="http://schemas.microsoft.com/office/drawing/2014/main" id="{C7D210B9-2681-45FE-81EE-16CFE7F0ED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1" name="AutoShape 3">
          <a:extLst>
            <a:ext uri="{FF2B5EF4-FFF2-40B4-BE49-F238E27FC236}">
              <a16:creationId xmlns:a16="http://schemas.microsoft.com/office/drawing/2014/main" id="{A2466D1F-9921-4C60-9F92-FAA574AB20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2" name="AutoShape 3">
          <a:extLst>
            <a:ext uri="{FF2B5EF4-FFF2-40B4-BE49-F238E27FC236}">
              <a16:creationId xmlns:a16="http://schemas.microsoft.com/office/drawing/2014/main" id="{1BC9D382-2C06-4DE5-8146-357A45C8CF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3" name="AutoShape 3">
          <a:extLst>
            <a:ext uri="{FF2B5EF4-FFF2-40B4-BE49-F238E27FC236}">
              <a16:creationId xmlns:a16="http://schemas.microsoft.com/office/drawing/2014/main" id="{05224DA8-0929-4193-A48F-A7A0353288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4" name="AutoShape 3">
          <a:extLst>
            <a:ext uri="{FF2B5EF4-FFF2-40B4-BE49-F238E27FC236}">
              <a16:creationId xmlns:a16="http://schemas.microsoft.com/office/drawing/2014/main" id="{CE7C7B12-8843-4471-AA58-D3F024DB1E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5" name="AutoShape 3">
          <a:extLst>
            <a:ext uri="{FF2B5EF4-FFF2-40B4-BE49-F238E27FC236}">
              <a16:creationId xmlns:a16="http://schemas.microsoft.com/office/drawing/2014/main" id="{D52613B0-FE02-4D07-8B35-DEA93A6E8F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6" name="AutoShape 3">
          <a:extLst>
            <a:ext uri="{FF2B5EF4-FFF2-40B4-BE49-F238E27FC236}">
              <a16:creationId xmlns:a16="http://schemas.microsoft.com/office/drawing/2014/main" id="{DCF9AC15-9CBD-4C20-B07C-F290C4BB42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7" name="AutoShape 3">
          <a:extLst>
            <a:ext uri="{FF2B5EF4-FFF2-40B4-BE49-F238E27FC236}">
              <a16:creationId xmlns:a16="http://schemas.microsoft.com/office/drawing/2014/main" id="{06BBAADD-266A-4875-8FEB-92F357F430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8" name="AutoShape 3">
          <a:extLst>
            <a:ext uri="{FF2B5EF4-FFF2-40B4-BE49-F238E27FC236}">
              <a16:creationId xmlns:a16="http://schemas.microsoft.com/office/drawing/2014/main" id="{DDC0F065-6D74-4971-BBD6-4A3DDFD288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49" name="AutoShape 3">
          <a:extLst>
            <a:ext uri="{FF2B5EF4-FFF2-40B4-BE49-F238E27FC236}">
              <a16:creationId xmlns:a16="http://schemas.microsoft.com/office/drawing/2014/main" id="{1DAD66BE-19D7-47C4-BA61-A8929EFF0F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0" name="AutoShape 3">
          <a:extLst>
            <a:ext uri="{FF2B5EF4-FFF2-40B4-BE49-F238E27FC236}">
              <a16:creationId xmlns:a16="http://schemas.microsoft.com/office/drawing/2014/main" id="{8ABB1B15-C37A-470C-8D19-7B77A7200B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1" name="AutoShape 3">
          <a:extLst>
            <a:ext uri="{FF2B5EF4-FFF2-40B4-BE49-F238E27FC236}">
              <a16:creationId xmlns:a16="http://schemas.microsoft.com/office/drawing/2014/main" id="{CF9F1E84-0022-4850-B63C-D64183AA4D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2" name="AutoShape 3">
          <a:extLst>
            <a:ext uri="{FF2B5EF4-FFF2-40B4-BE49-F238E27FC236}">
              <a16:creationId xmlns:a16="http://schemas.microsoft.com/office/drawing/2014/main" id="{5EBE89D4-0251-4514-9ECB-D3425C6946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3" name="AutoShape 3">
          <a:extLst>
            <a:ext uri="{FF2B5EF4-FFF2-40B4-BE49-F238E27FC236}">
              <a16:creationId xmlns:a16="http://schemas.microsoft.com/office/drawing/2014/main" id="{B6A1627C-AC00-4511-AC23-83FFBEC8A3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4" name="AutoShape 3">
          <a:extLst>
            <a:ext uri="{FF2B5EF4-FFF2-40B4-BE49-F238E27FC236}">
              <a16:creationId xmlns:a16="http://schemas.microsoft.com/office/drawing/2014/main" id="{5D5C3F7B-E8EC-4696-8C1A-0D50ABC384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5" name="AutoShape 3">
          <a:extLst>
            <a:ext uri="{FF2B5EF4-FFF2-40B4-BE49-F238E27FC236}">
              <a16:creationId xmlns:a16="http://schemas.microsoft.com/office/drawing/2014/main" id="{CDAA8D6E-19AE-4BA6-96F9-D5C3BEC687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6" name="AutoShape 3">
          <a:extLst>
            <a:ext uri="{FF2B5EF4-FFF2-40B4-BE49-F238E27FC236}">
              <a16:creationId xmlns:a16="http://schemas.microsoft.com/office/drawing/2014/main" id="{942E55F1-D0DB-4484-8D33-09517F746A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7" name="AutoShape 3">
          <a:extLst>
            <a:ext uri="{FF2B5EF4-FFF2-40B4-BE49-F238E27FC236}">
              <a16:creationId xmlns:a16="http://schemas.microsoft.com/office/drawing/2014/main" id="{01A182E1-C0FF-4FFF-917D-D656056726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8" name="AutoShape 3">
          <a:extLst>
            <a:ext uri="{FF2B5EF4-FFF2-40B4-BE49-F238E27FC236}">
              <a16:creationId xmlns:a16="http://schemas.microsoft.com/office/drawing/2014/main" id="{3E7A3FAE-C767-4236-B377-B091DD0073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59" name="AutoShape 3">
          <a:extLst>
            <a:ext uri="{FF2B5EF4-FFF2-40B4-BE49-F238E27FC236}">
              <a16:creationId xmlns:a16="http://schemas.microsoft.com/office/drawing/2014/main" id="{0C96DB50-7AF7-4637-95AD-75E96AFD6F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0" name="AutoShape 3">
          <a:extLst>
            <a:ext uri="{FF2B5EF4-FFF2-40B4-BE49-F238E27FC236}">
              <a16:creationId xmlns:a16="http://schemas.microsoft.com/office/drawing/2014/main" id="{07281CEC-471E-4114-B9A6-EB0F94A5CE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1" name="AutoShape 3">
          <a:extLst>
            <a:ext uri="{FF2B5EF4-FFF2-40B4-BE49-F238E27FC236}">
              <a16:creationId xmlns:a16="http://schemas.microsoft.com/office/drawing/2014/main" id="{2C869DAB-CF04-4C71-9642-FA77F62161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2" name="AutoShape 3">
          <a:extLst>
            <a:ext uri="{FF2B5EF4-FFF2-40B4-BE49-F238E27FC236}">
              <a16:creationId xmlns:a16="http://schemas.microsoft.com/office/drawing/2014/main" id="{DEB1E537-8349-45E8-BB1A-47B437B72C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3" name="AutoShape 3">
          <a:extLst>
            <a:ext uri="{FF2B5EF4-FFF2-40B4-BE49-F238E27FC236}">
              <a16:creationId xmlns:a16="http://schemas.microsoft.com/office/drawing/2014/main" id="{C389BACB-9F1E-4F06-A479-47D78B48A2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4" name="AutoShape 3">
          <a:extLst>
            <a:ext uri="{FF2B5EF4-FFF2-40B4-BE49-F238E27FC236}">
              <a16:creationId xmlns:a16="http://schemas.microsoft.com/office/drawing/2014/main" id="{838BED2A-AB22-442B-B9E0-057B4A7BEC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5" name="AutoShape 3">
          <a:extLst>
            <a:ext uri="{FF2B5EF4-FFF2-40B4-BE49-F238E27FC236}">
              <a16:creationId xmlns:a16="http://schemas.microsoft.com/office/drawing/2014/main" id="{5EEF2F6A-1A2F-4D1A-A700-6980843038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6" name="AutoShape 3">
          <a:extLst>
            <a:ext uri="{FF2B5EF4-FFF2-40B4-BE49-F238E27FC236}">
              <a16:creationId xmlns:a16="http://schemas.microsoft.com/office/drawing/2014/main" id="{A4B439B1-10DA-4C37-852B-8D2849FC8D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7" name="AutoShape 3">
          <a:extLst>
            <a:ext uri="{FF2B5EF4-FFF2-40B4-BE49-F238E27FC236}">
              <a16:creationId xmlns:a16="http://schemas.microsoft.com/office/drawing/2014/main" id="{27BD4502-9FF9-47E4-8F1B-D4C0C54FCE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8" name="AutoShape 3">
          <a:extLst>
            <a:ext uri="{FF2B5EF4-FFF2-40B4-BE49-F238E27FC236}">
              <a16:creationId xmlns:a16="http://schemas.microsoft.com/office/drawing/2014/main" id="{E1C9D70D-8672-4C1C-ADFA-7B1F6974AD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69" name="AutoShape 3">
          <a:extLst>
            <a:ext uri="{FF2B5EF4-FFF2-40B4-BE49-F238E27FC236}">
              <a16:creationId xmlns:a16="http://schemas.microsoft.com/office/drawing/2014/main" id="{6470ED49-3094-4838-98DB-73B7DD834D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70" name="AutoShape 3">
          <a:extLst>
            <a:ext uri="{FF2B5EF4-FFF2-40B4-BE49-F238E27FC236}">
              <a16:creationId xmlns:a16="http://schemas.microsoft.com/office/drawing/2014/main" id="{727D0788-B1A3-4EAB-BD96-6FA76EA095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71" name="AutoShape 3">
          <a:extLst>
            <a:ext uri="{FF2B5EF4-FFF2-40B4-BE49-F238E27FC236}">
              <a16:creationId xmlns:a16="http://schemas.microsoft.com/office/drawing/2014/main" id="{AB6649FE-38C5-44F0-ABB5-3622146348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72" name="AutoShape 3">
          <a:extLst>
            <a:ext uri="{FF2B5EF4-FFF2-40B4-BE49-F238E27FC236}">
              <a16:creationId xmlns:a16="http://schemas.microsoft.com/office/drawing/2014/main" id="{9A1C0BEC-1824-411F-A735-2D9A904F2C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73" name="AutoShape 3">
          <a:extLst>
            <a:ext uri="{FF2B5EF4-FFF2-40B4-BE49-F238E27FC236}">
              <a16:creationId xmlns:a16="http://schemas.microsoft.com/office/drawing/2014/main" id="{CB358E55-E863-4388-9749-5F4660DA3B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244</xdr:row>
      <xdr:rowOff>0</xdr:rowOff>
    </xdr:from>
    <xdr:ext cx="304800" cy="304800"/>
    <xdr:sp macro="" textlink="">
      <xdr:nvSpPr>
        <xdr:cNvPr id="2374" name="AutoShape 3">
          <a:extLst>
            <a:ext uri="{FF2B5EF4-FFF2-40B4-BE49-F238E27FC236}">
              <a16:creationId xmlns:a16="http://schemas.microsoft.com/office/drawing/2014/main" id="{5CF2299A-DED3-449C-BA59-E0CCCABB34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75" name="AutoShape 3">
          <a:extLst>
            <a:ext uri="{FF2B5EF4-FFF2-40B4-BE49-F238E27FC236}">
              <a16:creationId xmlns:a16="http://schemas.microsoft.com/office/drawing/2014/main" id="{5578583E-1463-44B3-8673-031247CE01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76" name="AutoShape 3">
          <a:extLst>
            <a:ext uri="{FF2B5EF4-FFF2-40B4-BE49-F238E27FC236}">
              <a16:creationId xmlns:a16="http://schemas.microsoft.com/office/drawing/2014/main" id="{DCC4A419-8BEE-4F05-A367-FBAFBCD3A2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77" name="AutoShape 3">
          <a:extLst>
            <a:ext uri="{FF2B5EF4-FFF2-40B4-BE49-F238E27FC236}">
              <a16:creationId xmlns:a16="http://schemas.microsoft.com/office/drawing/2014/main" id="{8636444B-C0D0-43AD-9910-30AF90651E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78" name="AutoShape 3">
          <a:extLst>
            <a:ext uri="{FF2B5EF4-FFF2-40B4-BE49-F238E27FC236}">
              <a16:creationId xmlns:a16="http://schemas.microsoft.com/office/drawing/2014/main" id="{1CD932EE-BEC4-411D-9226-A3DC32F6B7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79" name="AutoShape 3">
          <a:extLst>
            <a:ext uri="{FF2B5EF4-FFF2-40B4-BE49-F238E27FC236}">
              <a16:creationId xmlns:a16="http://schemas.microsoft.com/office/drawing/2014/main" id="{C04751FC-313C-4185-87F5-12E956C6D2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0" name="AutoShape 3">
          <a:extLst>
            <a:ext uri="{FF2B5EF4-FFF2-40B4-BE49-F238E27FC236}">
              <a16:creationId xmlns:a16="http://schemas.microsoft.com/office/drawing/2014/main" id="{199B21C7-881E-4370-95C0-F4873E2A23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1" name="AutoShape 3">
          <a:extLst>
            <a:ext uri="{FF2B5EF4-FFF2-40B4-BE49-F238E27FC236}">
              <a16:creationId xmlns:a16="http://schemas.microsoft.com/office/drawing/2014/main" id="{5CC2F614-01F6-4904-B606-B5A170768E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2" name="AutoShape 3">
          <a:extLst>
            <a:ext uri="{FF2B5EF4-FFF2-40B4-BE49-F238E27FC236}">
              <a16:creationId xmlns:a16="http://schemas.microsoft.com/office/drawing/2014/main" id="{DA92C906-BB2B-4DCF-9C92-041BA271E4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3" name="AutoShape 3">
          <a:extLst>
            <a:ext uri="{FF2B5EF4-FFF2-40B4-BE49-F238E27FC236}">
              <a16:creationId xmlns:a16="http://schemas.microsoft.com/office/drawing/2014/main" id="{EB2B00C8-1BAF-420C-9F9C-EEB6FD16F1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4" name="AutoShape 3">
          <a:extLst>
            <a:ext uri="{FF2B5EF4-FFF2-40B4-BE49-F238E27FC236}">
              <a16:creationId xmlns:a16="http://schemas.microsoft.com/office/drawing/2014/main" id="{A8370FC5-A7B0-4A57-9D30-004836C134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5" name="AutoShape 3">
          <a:extLst>
            <a:ext uri="{FF2B5EF4-FFF2-40B4-BE49-F238E27FC236}">
              <a16:creationId xmlns:a16="http://schemas.microsoft.com/office/drawing/2014/main" id="{2F6BD06E-0AE2-4B3A-9A07-341542E69D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6" name="AutoShape 3">
          <a:extLst>
            <a:ext uri="{FF2B5EF4-FFF2-40B4-BE49-F238E27FC236}">
              <a16:creationId xmlns:a16="http://schemas.microsoft.com/office/drawing/2014/main" id="{C5B521E5-7587-44F2-A2FA-5E38F4BDF9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7" name="AutoShape 3">
          <a:extLst>
            <a:ext uri="{FF2B5EF4-FFF2-40B4-BE49-F238E27FC236}">
              <a16:creationId xmlns:a16="http://schemas.microsoft.com/office/drawing/2014/main" id="{CE65D1D4-7699-4400-9EB1-71FD11EC4C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8" name="AutoShape 3">
          <a:extLst>
            <a:ext uri="{FF2B5EF4-FFF2-40B4-BE49-F238E27FC236}">
              <a16:creationId xmlns:a16="http://schemas.microsoft.com/office/drawing/2014/main" id="{03F34158-AB1D-46B3-A157-F770A689B3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89" name="AutoShape 3">
          <a:extLst>
            <a:ext uri="{FF2B5EF4-FFF2-40B4-BE49-F238E27FC236}">
              <a16:creationId xmlns:a16="http://schemas.microsoft.com/office/drawing/2014/main" id="{D5BAA39B-5DA4-4A3C-89ED-299389C704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0" name="AutoShape 3">
          <a:extLst>
            <a:ext uri="{FF2B5EF4-FFF2-40B4-BE49-F238E27FC236}">
              <a16:creationId xmlns:a16="http://schemas.microsoft.com/office/drawing/2014/main" id="{6EF67D37-3D6C-45D2-B7E8-A5B64EC6BA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1" name="AutoShape 3">
          <a:extLst>
            <a:ext uri="{FF2B5EF4-FFF2-40B4-BE49-F238E27FC236}">
              <a16:creationId xmlns:a16="http://schemas.microsoft.com/office/drawing/2014/main" id="{8438D4F7-D697-4632-88FE-AB13142C3C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2" name="AutoShape 3">
          <a:extLst>
            <a:ext uri="{FF2B5EF4-FFF2-40B4-BE49-F238E27FC236}">
              <a16:creationId xmlns:a16="http://schemas.microsoft.com/office/drawing/2014/main" id="{FF18B5B4-2068-49CD-B281-71434A2C1C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3" name="AutoShape 3">
          <a:extLst>
            <a:ext uri="{FF2B5EF4-FFF2-40B4-BE49-F238E27FC236}">
              <a16:creationId xmlns:a16="http://schemas.microsoft.com/office/drawing/2014/main" id="{1BF19992-FC43-468F-9A2C-F3EACA1AB1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4" name="AutoShape 3">
          <a:extLst>
            <a:ext uri="{FF2B5EF4-FFF2-40B4-BE49-F238E27FC236}">
              <a16:creationId xmlns:a16="http://schemas.microsoft.com/office/drawing/2014/main" id="{56B3C75F-E76E-42D3-852D-6FEB9E3C8E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5" name="AutoShape 3">
          <a:extLst>
            <a:ext uri="{FF2B5EF4-FFF2-40B4-BE49-F238E27FC236}">
              <a16:creationId xmlns:a16="http://schemas.microsoft.com/office/drawing/2014/main" id="{1980BC57-6E25-4482-AD71-2786034E05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6" name="AutoShape 3">
          <a:extLst>
            <a:ext uri="{FF2B5EF4-FFF2-40B4-BE49-F238E27FC236}">
              <a16:creationId xmlns:a16="http://schemas.microsoft.com/office/drawing/2014/main" id="{59FFC588-1664-48D5-ACD8-6A670D06DD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7" name="AutoShape 3">
          <a:extLst>
            <a:ext uri="{FF2B5EF4-FFF2-40B4-BE49-F238E27FC236}">
              <a16:creationId xmlns:a16="http://schemas.microsoft.com/office/drawing/2014/main" id="{8D7478FA-642A-45C4-8101-F1F7DF47F9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8" name="AutoShape 3">
          <a:extLst>
            <a:ext uri="{FF2B5EF4-FFF2-40B4-BE49-F238E27FC236}">
              <a16:creationId xmlns:a16="http://schemas.microsoft.com/office/drawing/2014/main" id="{B0F5DD9F-B1F8-4937-BD98-9822C58C78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399" name="AutoShape 3">
          <a:extLst>
            <a:ext uri="{FF2B5EF4-FFF2-40B4-BE49-F238E27FC236}">
              <a16:creationId xmlns:a16="http://schemas.microsoft.com/office/drawing/2014/main" id="{C95119D5-8048-4FCF-88C7-D253803C7E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0" name="AutoShape 3">
          <a:extLst>
            <a:ext uri="{FF2B5EF4-FFF2-40B4-BE49-F238E27FC236}">
              <a16:creationId xmlns:a16="http://schemas.microsoft.com/office/drawing/2014/main" id="{FA4112A8-4893-4543-BFDC-A3A28702F3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1" name="AutoShape 3">
          <a:extLst>
            <a:ext uri="{FF2B5EF4-FFF2-40B4-BE49-F238E27FC236}">
              <a16:creationId xmlns:a16="http://schemas.microsoft.com/office/drawing/2014/main" id="{29FBA99D-55A4-4D37-BA02-E5334CB37E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2" name="AutoShape 3">
          <a:extLst>
            <a:ext uri="{FF2B5EF4-FFF2-40B4-BE49-F238E27FC236}">
              <a16:creationId xmlns:a16="http://schemas.microsoft.com/office/drawing/2014/main" id="{E3653222-998E-4B4C-BAAD-C9BFB4E772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3" name="AutoShape 3">
          <a:extLst>
            <a:ext uri="{FF2B5EF4-FFF2-40B4-BE49-F238E27FC236}">
              <a16:creationId xmlns:a16="http://schemas.microsoft.com/office/drawing/2014/main" id="{11B05A03-E07E-4C67-A665-665C231D3B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4" name="AutoShape 3">
          <a:extLst>
            <a:ext uri="{FF2B5EF4-FFF2-40B4-BE49-F238E27FC236}">
              <a16:creationId xmlns:a16="http://schemas.microsoft.com/office/drawing/2014/main" id="{BCD0B82B-0C5C-4DCD-ACDC-4781C50BCB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5" name="AutoShape 3">
          <a:extLst>
            <a:ext uri="{FF2B5EF4-FFF2-40B4-BE49-F238E27FC236}">
              <a16:creationId xmlns:a16="http://schemas.microsoft.com/office/drawing/2014/main" id="{95C79CB4-BAE0-4B94-9101-7D04E5C9F6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6" name="AutoShape 3">
          <a:extLst>
            <a:ext uri="{FF2B5EF4-FFF2-40B4-BE49-F238E27FC236}">
              <a16:creationId xmlns:a16="http://schemas.microsoft.com/office/drawing/2014/main" id="{C5C711DD-0013-4F9B-B057-F0DE437EF1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7" name="AutoShape 3">
          <a:extLst>
            <a:ext uri="{FF2B5EF4-FFF2-40B4-BE49-F238E27FC236}">
              <a16:creationId xmlns:a16="http://schemas.microsoft.com/office/drawing/2014/main" id="{C9483441-112A-4F30-A054-0D67432810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8" name="AutoShape 3">
          <a:extLst>
            <a:ext uri="{FF2B5EF4-FFF2-40B4-BE49-F238E27FC236}">
              <a16:creationId xmlns:a16="http://schemas.microsoft.com/office/drawing/2014/main" id="{2E5BB3CA-B62D-4A49-BA01-542E9E2A59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09" name="AutoShape 3">
          <a:extLst>
            <a:ext uri="{FF2B5EF4-FFF2-40B4-BE49-F238E27FC236}">
              <a16:creationId xmlns:a16="http://schemas.microsoft.com/office/drawing/2014/main" id="{D52A4288-96D3-4C3B-A818-C983EB98DE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0" name="AutoShape 3">
          <a:extLst>
            <a:ext uri="{FF2B5EF4-FFF2-40B4-BE49-F238E27FC236}">
              <a16:creationId xmlns:a16="http://schemas.microsoft.com/office/drawing/2014/main" id="{5867CE35-E1AB-4C71-B91D-68201CEBC5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1" name="AutoShape 3">
          <a:extLst>
            <a:ext uri="{FF2B5EF4-FFF2-40B4-BE49-F238E27FC236}">
              <a16:creationId xmlns:a16="http://schemas.microsoft.com/office/drawing/2014/main" id="{5FFE0C4B-383F-44F5-BB2F-41E216D9FE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2" name="AutoShape 3">
          <a:extLst>
            <a:ext uri="{FF2B5EF4-FFF2-40B4-BE49-F238E27FC236}">
              <a16:creationId xmlns:a16="http://schemas.microsoft.com/office/drawing/2014/main" id="{869EEEBC-B8F9-4097-A2B7-FA7091947E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3" name="AutoShape 3">
          <a:extLst>
            <a:ext uri="{FF2B5EF4-FFF2-40B4-BE49-F238E27FC236}">
              <a16:creationId xmlns:a16="http://schemas.microsoft.com/office/drawing/2014/main" id="{1E4252CD-3B7A-4426-8159-803463BF06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4" name="AutoShape 3">
          <a:extLst>
            <a:ext uri="{FF2B5EF4-FFF2-40B4-BE49-F238E27FC236}">
              <a16:creationId xmlns:a16="http://schemas.microsoft.com/office/drawing/2014/main" id="{5F78DAD9-4130-47E8-B8C2-398509BEA3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245</xdr:row>
      <xdr:rowOff>0</xdr:rowOff>
    </xdr:from>
    <xdr:ext cx="304800" cy="304800"/>
    <xdr:sp macro="" textlink="">
      <xdr:nvSpPr>
        <xdr:cNvPr id="2415" name="AutoShape 3">
          <a:extLst>
            <a:ext uri="{FF2B5EF4-FFF2-40B4-BE49-F238E27FC236}">
              <a16:creationId xmlns:a16="http://schemas.microsoft.com/office/drawing/2014/main" id="{8FDCA0DB-F54D-437E-A4CE-9693F8A70C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16" name="AutoShape 3">
          <a:extLst>
            <a:ext uri="{FF2B5EF4-FFF2-40B4-BE49-F238E27FC236}">
              <a16:creationId xmlns:a16="http://schemas.microsoft.com/office/drawing/2014/main" id="{276A1BCD-36D9-4812-8C7A-33748E8CE2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17" name="AutoShape 3">
          <a:extLst>
            <a:ext uri="{FF2B5EF4-FFF2-40B4-BE49-F238E27FC236}">
              <a16:creationId xmlns:a16="http://schemas.microsoft.com/office/drawing/2014/main" id="{00F54036-B4E3-4DCA-A7CD-02652FD4AE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18" name="AutoShape 3">
          <a:extLst>
            <a:ext uri="{FF2B5EF4-FFF2-40B4-BE49-F238E27FC236}">
              <a16:creationId xmlns:a16="http://schemas.microsoft.com/office/drawing/2014/main" id="{E97815ED-CEC8-44FA-88E7-6A157071C8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19" name="AutoShape 3">
          <a:extLst>
            <a:ext uri="{FF2B5EF4-FFF2-40B4-BE49-F238E27FC236}">
              <a16:creationId xmlns:a16="http://schemas.microsoft.com/office/drawing/2014/main" id="{2579EE35-E929-49DE-9D32-CE00F3F7DF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0" name="AutoShape 3">
          <a:extLst>
            <a:ext uri="{FF2B5EF4-FFF2-40B4-BE49-F238E27FC236}">
              <a16:creationId xmlns:a16="http://schemas.microsoft.com/office/drawing/2014/main" id="{90DF6CA2-D6CB-48F3-A086-82414C38C3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1" name="AutoShape 3">
          <a:extLst>
            <a:ext uri="{FF2B5EF4-FFF2-40B4-BE49-F238E27FC236}">
              <a16:creationId xmlns:a16="http://schemas.microsoft.com/office/drawing/2014/main" id="{D2B87208-F74A-4DA5-92B9-6151F4176F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2" name="AutoShape 3">
          <a:extLst>
            <a:ext uri="{FF2B5EF4-FFF2-40B4-BE49-F238E27FC236}">
              <a16:creationId xmlns:a16="http://schemas.microsoft.com/office/drawing/2014/main" id="{5A927307-7957-4784-9295-314498C2B2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3" name="AutoShape 3">
          <a:extLst>
            <a:ext uri="{FF2B5EF4-FFF2-40B4-BE49-F238E27FC236}">
              <a16:creationId xmlns:a16="http://schemas.microsoft.com/office/drawing/2014/main" id="{9394AFEA-3D6B-47FF-84BE-3EB0EFA4C6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4" name="AutoShape 3">
          <a:extLst>
            <a:ext uri="{FF2B5EF4-FFF2-40B4-BE49-F238E27FC236}">
              <a16:creationId xmlns:a16="http://schemas.microsoft.com/office/drawing/2014/main" id="{58A8208C-1360-4E3F-9919-D64755E006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5" name="AutoShape 3">
          <a:extLst>
            <a:ext uri="{FF2B5EF4-FFF2-40B4-BE49-F238E27FC236}">
              <a16:creationId xmlns:a16="http://schemas.microsoft.com/office/drawing/2014/main" id="{C557A807-707F-4414-8014-35DC71F5FC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6" name="AutoShape 3">
          <a:extLst>
            <a:ext uri="{FF2B5EF4-FFF2-40B4-BE49-F238E27FC236}">
              <a16:creationId xmlns:a16="http://schemas.microsoft.com/office/drawing/2014/main" id="{B8CE8EBC-0044-44F8-926D-1E04C83DB7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7" name="AutoShape 3">
          <a:extLst>
            <a:ext uri="{FF2B5EF4-FFF2-40B4-BE49-F238E27FC236}">
              <a16:creationId xmlns:a16="http://schemas.microsoft.com/office/drawing/2014/main" id="{54F17737-71E3-4DD9-919D-12904DA846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8" name="AutoShape 3">
          <a:extLst>
            <a:ext uri="{FF2B5EF4-FFF2-40B4-BE49-F238E27FC236}">
              <a16:creationId xmlns:a16="http://schemas.microsoft.com/office/drawing/2014/main" id="{171D89A4-B6ED-4025-B8CE-B9B67A6A88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29" name="AutoShape 3">
          <a:extLst>
            <a:ext uri="{FF2B5EF4-FFF2-40B4-BE49-F238E27FC236}">
              <a16:creationId xmlns:a16="http://schemas.microsoft.com/office/drawing/2014/main" id="{4664D6DF-C3A2-4315-80C1-071C370696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0" name="AutoShape 3">
          <a:extLst>
            <a:ext uri="{FF2B5EF4-FFF2-40B4-BE49-F238E27FC236}">
              <a16:creationId xmlns:a16="http://schemas.microsoft.com/office/drawing/2014/main" id="{C30FDCE8-D8DE-4DCC-B6C1-E91B65BB52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1" name="AutoShape 3">
          <a:extLst>
            <a:ext uri="{FF2B5EF4-FFF2-40B4-BE49-F238E27FC236}">
              <a16:creationId xmlns:a16="http://schemas.microsoft.com/office/drawing/2014/main" id="{1F93E5C0-9EF6-4554-9A81-9FA2FDFBA2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2" name="AutoShape 3">
          <a:extLst>
            <a:ext uri="{FF2B5EF4-FFF2-40B4-BE49-F238E27FC236}">
              <a16:creationId xmlns:a16="http://schemas.microsoft.com/office/drawing/2014/main" id="{8F6020BF-4409-4178-A410-292A252684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3" name="AutoShape 3">
          <a:extLst>
            <a:ext uri="{FF2B5EF4-FFF2-40B4-BE49-F238E27FC236}">
              <a16:creationId xmlns:a16="http://schemas.microsoft.com/office/drawing/2014/main" id="{55DA0699-20F0-4295-90FB-B3A0633ACC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4" name="AutoShape 3">
          <a:extLst>
            <a:ext uri="{FF2B5EF4-FFF2-40B4-BE49-F238E27FC236}">
              <a16:creationId xmlns:a16="http://schemas.microsoft.com/office/drawing/2014/main" id="{449084C1-5C00-4F11-A580-F2A57B8ADE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5" name="AutoShape 3">
          <a:extLst>
            <a:ext uri="{FF2B5EF4-FFF2-40B4-BE49-F238E27FC236}">
              <a16:creationId xmlns:a16="http://schemas.microsoft.com/office/drawing/2014/main" id="{3081AB2F-DD07-45B6-9761-42E277C29F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6" name="AutoShape 3">
          <a:extLst>
            <a:ext uri="{FF2B5EF4-FFF2-40B4-BE49-F238E27FC236}">
              <a16:creationId xmlns:a16="http://schemas.microsoft.com/office/drawing/2014/main" id="{42FA4FC9-DF32-49A6-95F3-7515ECA512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7" name="AutoShape 3">
          <a:extLst>
            <a:ext uri="{FF2B5EF4-FFF2-40B4-BE49-F238E27FC236}">
              <a16:creationId xmlns:a16="http://schemas.microsoft.com/office/drawing/2014/main" id="{31535C0D-5246-47C0-9D8A-DFFDDE451D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8" name="AutoShape 3">
          <a:extLst>
            <a:ext uri="{FF2B5EF4-FFF2-40B4-BE49-F238E27FC236}">
              <a16:creationId xmlns:a16="http://schemas.microsoft.com/office/drawing/2014/main" id="{A06AA8EE-E482-45A7-952B-E445BFDB14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39" name="AutoShape 3">
          <a:extLst>
            <a:ext uri="{FF2B5EF4-FFF2-40B4-BE49-F238E27FC236}">
              <a16:creationId xmlns:a16="http://schemas.microsoft.com/office/drawing/2014/main" id="{91FC0C47-316A-45F9-9AE6-8F6C3159DA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0" name="AutoShape 3">
          <a:extLst>
            <a:ext uri="{FF2B5EF4-FFF2-40B4-BE49-F238E27FC236}">
              <a16:creationId xmlns:a16="http://schemas.microsoft.com/office/drawing/2014/main" id="{3F0B75CC-081B-4C2B-BE26-2217554283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1" name="AutoShape 3">
          <a:extLst>
            <a:ext uri="{FF2B5EF4-FFF2-40B4-BE49-F238E27FC236}">
              <a16:creationId xmlns:a16="http://schemas.microsoft.com/office/drawing/2014/main" id="{E0EA7EC5-2A4C-4FF9-B6CD-DDD4F561E2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2" name="AutoShape 3">
          <a:extLst>
            <a:ext uri="{FF2B5EF4-FFF2-40B4-BE49-F238E27FC236}">
              <a16:creationId xmlns:a16="http://schemas.microsoft.com/office/drawing/2014/main" id="{92AB6361-9176-4666-9CEB-DA862422CE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3" name="AutoShape 3">
          <a:extLst>
            <a:ext uri="{FF2B5EF4-FFF2-40B4-BE49-F238E27FC236}">
              <a16:creationId xmlns:a16="http://schemas.microsoft.com/office/drawing/2014/main" id="{99D2B6D9-2FBA-423E-AE2B-DC465A038C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4" name="AutoShape 3">
          <a:extLst>
            <a:ext uri="{FF2B5EF4-FFF2-40B4-BE49-F238E27FC236}">
              <a16:creationId xmlns:a16="http://schemas.microsoft.com/office/drawing/2014/main" id="{36FB98E3-5D4A-4D1D-B383-CAD1271C77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5" name="AutoShape 3">
          <a:extLst>
            <a:ext uri="{FF2B5EF4-FFF2-40B4-BE49-F238E27FC236}">
              <a16:creationId xmlns:a16="http://schemas.microsoft.com/office/drawing/2014/main" id="{1A56A40C-AE01-4964-81B1-544F9E0DC4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6" name="AutoShape 3">
          <a:extLst>
            <a:ext uri="{FF2B5EF4-FFF2-40B4-BE49-F238E27FC236}">
              <a16:creationId xmlns:a16="http://schemas.microsoft.com/office/drawing/2014/main" id="{18E9CCC4-CA1D-4217-9D42-4B1A417565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7" name="AutoShape 3">
          <a:extLst>
            <a:ext uri="{FF2B5EF4-FFF2-40B4-BE49-F238E27FC236}">
              <a16:creationId xmlns:a16="http://schemas.microsoft.com/office/drawing/2014/main" id="{41A15F44-8794-4978-862D-2DF323F967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8" name="AutoShape 3">
          <a:extLst>
            <a:ext uri="{FF2B5EF4-FFF2-40B4-BE49-F238E27FC236}">
              <a16:creationId xmlns:a16="http://schemas.microsoft.com/office/drawing/2014/main" id="{64B3143B-311F-4736-84A4-344EED2CAD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49" name="AutoShape 3">
          <a:extLst>
            <a:ext uri="{FF2B5EF4-FFF2-40B4-BE49-F238E27FC236}">
              <a16:creationId xmlns:a16="http://schemas.microsoft.com/office/drawing/2014/main" id="{0899539C-49A0-4F22-BC54-0DC9AB6370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0" name="AutoShape 3">
          <a:extLst>
            <a:ext uri="{FF2B5EF4-FFF2-40B4-BE49-F238E27FC236}">
              <a16:creationId xmlns:a16="http://schemas.microsoft.com/office/drawing/2014/main" id="{DF87CB78-04BF-4796-8781-B626E396D9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1" name="AutoShape 3">
          <a:extLst>
            <a:ext uri="{FF2B5EF4-FFF2-40B4-BE49-F238E27FC236}">
              <a16:creationId xmlns:a16="http://schemas.microsoft.com/office/drawing/2014/main" id="{9829740A-1575-4F26-96CB-51D9B2BB7E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2" name="AutoShape 3">
          <a:extLst>
            <a:ext uri="{FF2B5EF4-FFF2-40B4-BE49-F238E27FC236}">
              <a16:creationId xmlns:a16="http://schemas.microsoft.com/office/drawing/2014/main" id="{319500A8-A668-45BF-9A1C-86AEDA0E5C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3" name="AutoShape 3">
          <a:extLst>
            <a:ext uri="{FF2B5EF4-FFF2-40B4-BE49-F238E27FC236}">
              <a16:creationId xmlns:a16="http://schemas.microsoft.com/office/drawing/2014/main" id="{A84C5D1C-406E-42E6-82A2-E5EF63900A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4" name="AutoShape 3">
          <a:extLst>
            <a:ext uri="{FF2B5EF4-FFF2-40B4-BE49-F238E27FC236}">
              <a16:creationId xmlns:a16="http://schemas.microsoft.com/office/drawing/2014/main" id="{51910BD1-4970-4ECC-A1E4-C36539BF86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5" name="AutoShape 3">
          <a:extLst>
            <a:ext uri="{FF2B5EF4-FFF2-40B4-BE49-F238E27FC236}">
              <a16:creationId xmlns:a16="http://schemas.microsoft.com/office/drawing/2014/main" id="{C1D96AFA-66FC-4958-905B-3C8E431F4A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246</xdr:row>
      <xdr:rowOff>0</xdr:rowOff>
    </xdr:from>
    <xdr:ext cx="304800" cy="304800"/>
    <xdr:sp macro="" textlink="">
      <xdr:nvSpPr>
        <xdr:cNvPr id="2456" name="AutoShape 3">
          <a:extLst>
            <a:ext uri="{FF2B5EF4-FFF2-40B4-BE49-F238E27FC236}">
              <a16:creationId xmlns:a16="http://schemas.microsoft.com/office/drawing/2014/main" id="{2A47F657-3A2C-4214-B1D8-7238E59881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57" name="AutoShape 3">
          <a:extLst>
            <a:ext uri="{FF2B5EF4-FFF2-40B4-BE49-F238E27FC236}">
              <a16:creationId xmlns:a16="http://schemas.microsoft.com/office/drawing/2014/main" id="{366B46B1-5F3C-41E7-B138-AB6E2A49FC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58" name="AutoShape 3">
          <a:extLst>
            <a:ext uri="{FF2B5EF4-FFF2-40B4-BE49-F238E27FC236}">
              <a16:creationId xmlns:a16="http://schemas.microsoft.com/office/drawing/2014/main" id="{9D5CE937-E3F4-46D8-B056-CF60E32639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59" name="AutoShape 3">
          <a:extLst>
            <a:ext uri="{FF2B5EF4-FFF2-40B4-BE49-F238E27FC236}">
              <a16:creationId xmlns:a16="http://schemas.microsoft.com/office/drawing/2014/main" id="{BA26BB6E-A24B-4BE0-B4FD-8C7D41C72F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0" name="AutoShape 3">
          <a:extLst>
            <a:ext uri="{FF2B5EF4-FFF2-40B4-BE49-F238E27FC236}">
              <a16:creationId xmlns:a16="http://schemas.microsoft.com/office/drawing/2014/main" id="{A1E0D265-306C-4727-A0D9-6E4C3B0539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1" name="AutoShape 3">
          <a:extLst>
            <a:ext uri="{FF2B5EF4-FFF2-40B4-BE49-F238E27FC236}">
              <a16:creationId xmlns:a16="http://schemas.microsoft.com/office/drawing/2014/main" id="{9F0F711C-7F06-41CC-9047-4BC1ED1282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2" name="AutoShape 3">
          <a:extLst>
            <a:ext uri="{FF2B5EF4-FFF2-40B4-BE49-F238E27FC236}">
              <a16:creationId xmlns:a16="http://schemas.microsoft.com/office/drawing/2014/main" id="{6030CE9E-6E48-41B8-AC1B-BFAD7491D2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3" name="AutoShape 3">
          <a:extLst>
            <a:ext uri="{FF2B5EF4-FFF2-40B4-BE49-F238E27FC236}">
              <a16:creationId xmlns:a16="http://schemas.microsoft.com/office/drawing/2014/main" id="{A2D60659-D56F-4A9B-B27E-A71BBDA2DB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4" name="AutoShape 3">
          <a:extLst>
            <a:ext uri="{FF2B5EF4-FFF2-40B4-BE49-F238E27FC236}">
              <a16:creationId xmlns:a16="http://schemas.microsoft.com/office/drawing/2014/main" id="{3BF107F0-84BE-43D1-8405-EA58B385B5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5" name="AutoShape 3">
          <a:extLst>
            <a:ext uri="{FF2B5EF4-FFF2-40B4-BE49-F238E27FC236}">
              <a16:creationId xmlns:a16="http://schemas.microsoft.com/office/drawing/2014/main" id="{4BFDA4F5-7500-4D80-A58D-0FF3212A4D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6" name="AutoShape 3">
          <a:extLst>
            <a:ext uri="{FF2B5EF4-FFF2-40B4-BE49-F238E27FC236}">
              <a16:creationId xmlns:a16="http://schemas.microsoft.com/office/drawing/2014/main" id="{6D322003-D20D-4A44-A888-28FD662290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7" name="AutoShape 3">
          <a:extLst>
            <a:ext uri="{FF2B5EF4-FFF2-40B4-BE49-F238E27FC236}">
              <a16:creationId xmlns:a16="http://schemas.microsoft.com/office/drawing/2014/main" id="{AAD5F516-F661-417C-A06B-4A9E351EB3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8" name="AutoShape 3">
          <a:extLst>
            <a:ext uri="{FF2B5EF4-FFF2-40B4-BE49-F238E27FC236}">
              <a16:creationId xmlns:a16="http://schemas.microsoft.com/office/drawing/2014/main" id="{9E83298F-1B77-4594-BADC-7B382F351D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69" name="AutoShape 3">
          <a:extLst>
            <a:ext uri="{FF2B5EF4-FFF2-40B4-BE49-F238E27FC236}">
              <a16:creationId xmlns:a16="http://schemas.microsoft.com/office/drawing/2014/main" id="{289F3427-B3FA-4595-9E3A-5BF2DD1958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0" name="AutoShape 3">
          <a:extLst>
            <a:ext uri="{FF2B5EF4-FFF2-40B4-BE49-F238E27FC236}">
              <a16:creationId xmlns:a16="http://schemas.microsoft.com/office/drawing/2014/main" id="{4B5AF010-DA76-457F-A7FD-83382A48F4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1" name="AutoShape 3">
          <a:extLst>
            <a:ext uri="{FF2B5EF4-FFF2-40B4-BE49-F238E27FC236}">
              <a16:creationId xmlns:a16="http://schemas.microsoft.com/office/drawing/2014/main" id="{A09FC90F-69FC-4A28-8FB3-85498720C9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2" name="AutoShape 3">
          <a:extLst>
            <a:ext uri="{FF2B5EF4-FFF2-40B4-BE49-F238E27FC236}">
              <a16:creationId xmlns:a16="http://schemas.microsoft.com/office/drawing/2014/main" id="{42CEE284-E54B-4506-BBA9-E4BDE29DAB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3" name="AutoShape 3">
          <a:extLst>
            <a:ext uri="{FF2B5EF4-FFF2-40B4-BE49-F238E27FC236}">
              <a16:creationId xmlns:a16="http://schemas.microsoft.com/office/drawing/2014/main" id="{099CD08B-1C12-47C5-BBDF-4A1DCDC931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4" name="AutoShape 3">
          <a:extLst>
            <a:ext uri="{FF2B5EF4-FFF2-40B4-BE49-F238E27FC236}">
              <a16:creationId xmlns:a16="http://schemas.microsoft.com/office/drawing/2014/main" id="{37DAF445-7058-43DF-A15F-39ABB9603C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5" name="AutoShape 3">
          <a:extLst>
            <a:ext uri="{FF2B5EF4-FFF2-40B4-BE49-F238E27FC236}">
              <a16:creationId xmlns:a16="http://schemas.microsoft.com/office/drawing/2014/main" id="{7B886D26-1C50-4080-840E-7BDBD90BC9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6" name="AutoShape 3">
          <a:extLst>
            <a:ext uri="{FF2B5EF4-FFF2-40B4-BE49-F238E27FC236}">
              <a16:creationId xmlns:a16="http://schemas.microsoft.com/office/drawing/2014/main" id="{0F169438-ECA2-44A8-BC4F-CC2AEFE50E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7" name="AutoShape 3">
          <a:extLst>
            <a:ext uri="{FF2B5EF4-FFF2-40B4-BE49-F238E27FC236}">
              <a16:creationId xmlns:a16="http://schemas.microsoft.com/office/drawing/2014/main" id="{6434E4CC-A334-4D24-BC46-7C7FF958D6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8" name="AutoShape 3">
          <a:extLst>
            <a:ext uri="{FF2B5EF4-FFF2-40B4-BE49-F238E27FC236}">
              <a16:creationId xmlns:a16="http://schemas.microsoft.com/office/drawing/2014/main" id="{28EAC736-5EE2-49BA-8631-012C0DD020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79" name="AutoShape 3">
          <a:extLst>
            <a:ext uri="{FF2B5EF4-FFF2-40B4-BE49-F238E27FC236}">
              <a16:creationId xmlns:a16="http://schemas.microsoft.com/office/drawing/2014/main" id="{E27F8B13-AFC6-466D-8DAA-0275DFEC76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0" name="AutoShape 3">
          <a:extLst>
            <a:ext uri="{FF2B5EF4-FFF2-40B4-BE49-F238E27FC236}">
              <a16:creationId xmlns:a16="http://schemas.microsoft.com/office/drawing/2014/main" id="{3EC850DB-5315-48B9-A767-0078D37668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1" name="AutoShape 3">
          <a:extLst>
            <a:ext uri="{FF2B5EF4-FFF2-40B4-BE49-F238E27FC236}">
              <a16:creationId xmlns:a16="http://schemas.microsoft.com/office/drawing/2014/main" id="{0E326DAE-FE39-410B-99F7-CE27176759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2" name="AutoShape 3">
          <a:extLst>
            <a:ext uri="{FF2B5EF4-FFF2-40B4-BE49-F238E27FC236}">
              <a16:creationId xmlns:a16="http://schemas.microsoft.com/office/drawing/2014/main" id="{5D163104-0270-43E7-84BF-A838D2F8AC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3" name="AutoShape 3">
          <a:extLst>
            <a:ext uri="{FF2B5EF4-FFF2-40B4-BE49-F238E27FC236}">
              <a16:creationId xmlns:a16="http://schemas.microsoft.com/office/drawing/2014/main" id="{E71786E8-2540-40D5-BD0F-A119B52623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4" name="AutoShape 3">
          <a:extLst>
            <a:ext uri="{FF2B5EF4-FFF2-40B4-BE49-F238E27FC236}">
              <a16:creationId xmlns:a16="http://schemas.microsoft.com/office/drawing/2014/main" id="{14C89568-226F-46E5-858B-88ADF7D5B1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5" name="AutoShape 3">
          <a:extLst>
            <a:ext uri="{FF2B5EF4-FFF2-40B4-BE49-F238E27FC236}">
              <a16:creationId xmlns:a16="http://schemas.microsoft.com/office/drawing/2014/main" id="{84BE8316-21C5-4FDF-A023-041D720BA1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6" name="AutoShape 3">
          <a:extLst>
            <a:ext uri="{FF2B5EF4-FFF2-40B4-BE49-F238E27FC236}">
              <a16:creationId xmlns:a16="http://schemas.microsoft.com/office/drawing/2014/main" id="{CE796373-6888-4CFE-871F-EC74167E6E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7" name="AutoShape 3">
          <a:extLst>
            <a:ext uri="{FF2B5EF4-FFF2-40B4-BE49-F238E27FC236}">
              <a16:creationId xmlns:a16="http://schemas.microsoft.com/office/drawing/2014/main" id="{4B2217FA-5A2C-4083-9277-26C62C54C9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8" name="AutoShape 3">
          <a:extLst>
            <a:ext uri="{FF2B5EF4-FFF2-40B4-BE49-F238E27FC236}">
              <a16:creationId xmlns:a16="http://schemas.microsoft.com/office/drawing/2014/main" id="{BC094D21-BC11-4AFD-996C-CA59996700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89" name="AutoShape 3">
          <a:extLst>
            <a:ext uri="{FF2B5EF4-FFF2-40B4-BE49-F238E27FC236}">
              <a16:creationId xmlns:a16="http://schemas.microsoft.com/office/drawing/2014/main" id="{967EE8EC-1890-40BC-8CCA-303E7A9DCE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0" name="AutoShape 3">
          <a:extLst>
            <a:ext uri="{FF2B5EF4-FFF2-40B4-BE49-F238E27FC236}">
              <a16:creationId xmlns:a16="http://schemas.microsoft.com/office/drawing/2014/main" id="{A2F4CD9F-25FE-4FDB-AB1B-3EFCC5D6B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1" name="AutoShape 3">
          <a:extLst>
            <a:ext uri="{FF2B5EF4-FFF2-40B4-BE49-F238E27FC236}">
              <a16:creationId xmlns:a16="http://schemas.microsoft.com/office/drawing/2014/main" id="{677B1B5B-FE09-4FEE-BA0C-2F005E1DB7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2" name="AutoShape 3">
          <a:extLst>
            <a:ext uri="{FF2B5EF4-FFF2-40B4-BE49-F238E27FC236}">
              <a16:creationId xmlns:a16="http://schemas.microsoft.com/office/drawing/2014/main" id="{12276638-4B0A-4785-AC89-FFA43EC28B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3" name="AutoShape 3">
          <a:extLst>
            <a:ext uri="{FF2B5EF4-FFF2-40B4-BE49-F238E27FC236}">
              <a16:creationId xmlns:a16="http://schemas.microsoft.com/office/drawing/2014/main" id="{51F869F6-B02E-4CC6-8763-17CEA92BE8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4" name="AutoShape 3">
          <a:extLst>
            <a:ext uri="{FF2B5EF4-FFF2-40B4-BE49-F238E27FC236}">
              <a16:creationId xmlns:a16="http://schemas.microsoft.com/office/drawing/2014/main" id="{46F42BD2-BBEC-4251-AA90-FDC240D10C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5" name="AutoShape 3">
          <a:extLst>
            <a:ext uri="{FF2B5EF4-FFF2-40B4-BE49-F238E27FC236}">
              <a16:creationId xmlns:a16="http://schemas.microsoft.com/office/drawing/2014/main" id="{B96932B3-CDF6-4377-88E4-05806FC725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6" name="AutoShape 3">
          <a:extLst>
            <a:ext uri="{FF2B5EF4-FFF2-40B4-BE49-F238E27FC236}">
              <a16:creationId xmlns:a16="http://schemas.microsoft.com/office/drawing/2014/main" id="{19B459D7-7E73-4537-AE83-D966A14A39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247</xdr:row>
      <xdr:rowOff>0</xdr:rowOff>
    </xdr:from>
    <xdr:ext cx="304800" cy="304800"/>
    <xdr:sp macro="" textlink="">
      <xdr:nvSpPr>
        <xdr:cNvPr id="2497" name="AutoShape 3">
          <a:extLst>
            <a:ext uri="{FF2B5EF4-FFF2-40B4-BE49-F238E27FC236}">
              <a16:creationId xmlns:a16="http://schemas.microsoft.com/office/drawing/2014/main" id="{E09240C0-2D18-4D87-97E4-30138637F8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498" name="AutoShape 3">
          <a:extLst>
            <a:ext uri="{FF2B5EF4-FFF2-40B4-BE49-F238E27FC236}">
              <a16:creationId xmlns:a16="http://schemas.microsoft.com/office/drawing/2014/main" id="{5DC56605-F81A-4926-B2F5-47CB6C35AF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499" name="AutoShape 3">
          <a:extLst>
            <a:ext uri="{FF2B5EF4-FFF2-40B4-BE49-F238E27FC236}">
              <a16:creationId xmlns:a16="http://schemas.microsoft.com/office/drawing/2014/main" id="{1B1D12AA-8BC8-4C43-9414-EE35518F6D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0" name="AutoShape 3">
          <a:extLst>
            <a:ext uri="{FF2B5EF4-FFF2-40B4-BE49-F238E27FC236}">
              <a16:creationId xmlns:a16="http://schemas.microsoft.com/office/drawing/2014/main" id="{97736862-84B3-4946-AF4B-5451189FA2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1" name="AutoShape 3">
          <a:extLst>
            <a:ext uri="{FF2B5EF4-FFF2-40B4-BE49-F238E27FC236}">
              <a16:creationId xmlns:a16="http://schemas.microsoft.com/office/drawing/2014/main" id="{509ACAF8-F9C8-41F7-A592-55989C41C7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2" name="AutoShape 3">
          <a:extLst>
            <a:ext uri="{FF2B5EF4-FFF2-40B4-BE49-F238E27FC236}">
              <a16:creationId xmlns:a16="http://schemas.microsoft.com/office/drawing/2014/main" id="{D2E650B0-31E6-4DEB-B9E5-F1CAA8DD72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3" name="AutoShape 3">
          <a:extLst>
            <a:ext uri="{FF2B5EF4-FFF2-40B4-BE49-F238E27FC236}">
              <a16:creationId xmlns:a16="http://schemas.microsoft.com/office/drawing/2014/main" id="{6A1ADADF-E3FE-4CA5-888A-5FDC2A6839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4" name="AutoShape 3">
          <a:extLst>
            <a:ext uri="{FF2B5EF4-FFF2-40B4-BE49-F238E27FC236}">
              <a16:creationId xmlns:a16="http://schemas.microsoft.com/office/drawing/2014/main" id="{0F1BC866-969B-4939-B30F-BEC97D47E2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5" name="AutoShape 3">
          <a:extLst>
            <a:ext uri="{FF2B5EF4-FFF2-40B4-BE49-F238E27FC236}">
              <a16:creationId xmlns:a16="http://schemas.microsoft.com/office/drawing/2014/main" id="{9EA2E15F-028C-42B4-87BD-BD2BBE71EF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6" name="AutoShape 3">
          <a:extLst>
            <a:ext uri="{FF2B5EF4-FFF2-40B4-BE49-F238E27FC236}">
              <a16:creationId xmlns:a16="http://schemas.microsoft.com/office/drawing/2014/main" id="{9BDCE279-E0B9-4D19-BEB0-342CB57399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7" name="AutoShape 3">
          <a:extLst>
            <a:ext uri="{FF2B5EF4-FFF2-40B4-BE49-F238E27FC236}">
              <a16:creationId xmlns:a16="http://schemas.microsoft.com/office/drawing/2014/main" id="{F09C10D9-71D2-4E9C-B5A1-C4A160B0CF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8" name="AutoShape 3">
          <a:extLst>
            <a:ext uri="{FF2B5EF4-FFF2-40B4-BE49-F238E27FC236}">
              <a16:creationId xmlns:a16="http://schemas.microsoft.com/office/drawing/2014/main" id="{A7924402-B006-4C5F-A1F2-F74C08CB9E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09" name="AutoShape 3">
          <a:extLst>
            <a:ext uri="{FF2B5EF4-FFF2-40B4-BE49-F238E27FC236}">
              <a16:creationId xmlns:a16="http://schemas.microsoft.com/office/drawing/2014/main" id="{63065283-15E3-488A-A1D6-AF5632D0AE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0" name="AutoShape 3">
          <a:extLst>
            <a:ext uri="{FF2B5EF4-FFF2-40B4-BE49-F238E27FC236}">
              <a16:creationId xmlns:a16="http://schemas.microsoft.com/office/drawing/2014/main" id="{5AFB2F6C-5060-45D1-BAF7-0E4CAD53FD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1" name="AutoShape 3">
          <a:extLst>
            <a:ext uri="{FF2B5EF4-FFF2-40B4-BE49-F238E27FC236}">
              <a16:creationId xmlns:a16="http://schemas.microsoft.com/office/drawing/2014/main" id="{2B5B85EC-6BBE-4068-BC0A-7E06F3E599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2" name="AutoShape 3">
          <a:extLst>
            <a:ext uri="{FF2B5EF4-FFF2-40B4-BE49-F238E27FC236}">
              <a16:creationId xmlns:a16="http://schemas.microsoft.com/office/drawing/2014/main" id="{C4F653C4-870A-4D83-B31C-143AE7EE99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3" name="AutoShape 3">
          <a:extLst>
            <a:ext uri="{FF2B5EF4-FFF2-40B4-BE49-F238E27FC236}">
              <a16:creationId xmlns:a16="http://schemas.microsoft.com/office/drawing/2014/main" id="{C72288A4-4632-4A85-B6FD-D1E18D8F00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4" name="AutoShape 3">
          <a:extLst>
            <a:ext uri="{FF2B5EF4-FFF2-40B4-BE49-F238E27FC236}">
              <a16:creationId xmlns:a16="http://schemas.microsoft.com/office/drawing/2014/main" id="{E7E9086D-64DD-4169-8A79-7AA7D577DA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5" name="AutoShape 3">
          <a:extLst>
            <a:ext uri="{FF2B5EF4-FFF2-40B4-BE49-F238E27FC236}">
              <a16:creationId xmlns:a16="http://schemas.microsoft.com/office/drawing/2014/main" id="{81E364B6-3EB1-4305-A302-B0E9F6FC42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6" name="AutoShape 3">
          <a:extLst>
            <a:ext uri="{FF2B5EF4-FFF2-40B4-BE49-F238E27FC236}">
              <a16:creationId xmlns:a16="http://schemas.microsoft.com/office/drawing/2014/main" id="{CCA8D7F6-9535-44DE-8F60-6E01575371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7" name="AutoShape 3">
          <a:extLst>
            <a:ext uri="{FF2B5EF4-FFF2-40B4-BE49-F238E27FC236}">
              <a16:creationId xmlns:a16="http://schemas.microsoft.com/office/drawing/2014/main" id="{92A76949-12AD-417C-815C-B3E03F9FEF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8" name="AutoShape 3">
          <a:extLst>
            <a:ext uri="{FF2B5EF4-FFF2-40B4-BE49-F238E27FC236}">
              <a16:creationId xmlns:a16="http://schemas.microsoft.com/office/drawing/2014/main" id="{E7AD0F1C-E18B-43EC-85AF-A3C80F4521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19" name="AutoShape 3">
          <a:extLst>
            <a:ext uri="{FF2B5EF4-FFF2-40B4-BE49-F238E27FC236}">
              <a16:creationId xmlns:a16="http://schemas.microsoft.com/office/drawing/2014/main" id="{73EC618C-9A32-4D7C-BC2A-55F3DB7359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0" name="AutoShape 3">
          <a:extLst>
            <a:ext uri="{FF2B5EF4-FFF2-40B4-BE49-F238E27FC236}">
              <a16:creationId xmlns:a16="http://schemas.microsoft.com/office/drawing/2014/main" id="{37101E0B-E397-4960-AC0A-E67E780EEB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1" name="AutoShape 3">
          <a:extLst>
            <a:ext uri="{FF2B5EF4-FFF2-40B4-BE49-F238E27FC236}">
              <a16:creationId xmlns:a16="http://schemas.microsoft.com/office/drawing/2014/main" id="{005C3E6D-C3BA-4D05-BFDB-8146A73D41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2" name="AutoShape 3">
          <a:extLst>
            <a:ext uri="{FF2B5EF4-FFF2-40B4-BE49-F238E27FC236}">
              <a16:creationId xmlns:a16="http://schemas.microsoft.com/office/drawing/2014/main" id="{8EB75D8B-4474-4C1A-ABE6-5441CA17CB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3" name="AutoShape 3">
          <a:extLst>
            <a:ext uri="{FF2B5EF4-FFF2-40B4-BE49-F238E27FC236}">
              <a16:creationId xmlns:a16="http://schemas.microsoft.com/office/drawing/2014/main" id="{5645D3BE-6FB3-419E-9992-5CFD86246E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4" name="AutoShape 3">
          <a:extLst>
            <a:ext uri="{FF2B5EF4-FFF2-40B4-BE49-F238E27FC236}">
              <a16:creationId xmlns:a16="http://schemas.microsoft.com/office/drawing/2014/main" id="{0CE7DB77-6DA3-41F5-9926-340869555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5" name="AutoShape 3">
          <a:extLst>
            <a:ext uri="{FF2B5EF4-FFF2-40B4-BE49-F238E27FC236}">
              <a16:creationId xmlns:a16="http://schemas.microsoft.com/office/drawing/2014/main" id="{83DBE3AE-673F-494B-A3F7-E97471A1A0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6" name="AutoShape 3">
          <a:extLst>
            <a:ext uri="{FF2B5EF4-FFF2-40B4-BE49-F238E27FC236}">
              <a16:creationId xmlns:a16="http://schemas.microsoft.com/office/drawing/2014/main" id="{4FE996AF-2415-4F2D-8715-4146AD225E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7" name="AutoShape 3">
          <a:extLst>
            <a:ext uri="{FF2B5EF4-FFF2-40B4-BE49-F238E27FC236}">
              <a16:creationId xmlns:a16="http://schemas.microsoft.com/office/drawing/2014/main" id="{ACF13C48-EFED-476E-AC00-DFD4B2CE42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8" name="AutoShape 3">
          <a:extLst>
            <a:ext uri="{FF2B5EF4-FFF2-40B4-BE49-F238E27FC236}">
              <a16:creationId xmlns:a16="http://schemas.microsoft.com/office/drawing/2014/main" id="{E0B66AE3-9440-457E-A48B-C5EEB59B83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29" name="AutoShape 3">
          <a:extLst>
            <a:ext uri="{FF2B5EF4-FFF2-40B4-BE49-F238E27FC236}">
              <a16:creationId xmlns:a16="http://schemas.microsoft.com/office/drawing/2014/main" id="{F05BA519-7DF4-4C17-8180-433E433E92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0" name="AutoShape 3">
          <a:extLst>
            <a:ext uri="{FF2B5EF4-FFF2-40B4-BE49-F238E27FC236}">
              <a16:creationId xmlns:a16="http://schemas.microsoft.com/office/drawing/2014/main" id="{E336020D-187A-4F6D-BB47-002ACE5DD3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1" name="AutoShape 3">
          <a:extLst>
            <a:ext uri="{FF2B5EF4-FFF2-40B4-BE49-F238E27FC236}">
              <a16:creationId xmlns:a16="http://schemas.microsoft.com/office/drawing/2014/main" id="{66B8EE6D-E55C-4CF0-A30E-B570892493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2" name="AutoShape 3">
          <a:extLst>
            <a:ext uri="{FF2B5EF4-FFF2-40B4-BE49-F238E27FC236}">
              <a16:creationId xmlns:a16="http://schemas.microsoft.com/office/drawing/2014/main" id="{56160621-CC54-48EC-8867-1551105AF6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3" name="AutoShape 3">
          <a:extLst>
            <a:ext uri="{FF2B5EF4-FFF2-40B4-BE49-F238E27FC236}">
              <a16:creationId xmlns:a16="http://schemas.microsoft.com/office/drawing/2014/main" id="{C02F9916-F417-4752-9690-219D300AB0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4" name="AutoShape 3">
          <a:extLst>
            <a:ext uri="{FF2B5EF4-FFF2-40B4-BE49-F238E27FC236}">
              <a16:creationId xmlns:a16="http://schemas.microsoft.com/office/drawing/2014/main" id="{7A3D0EB3-1617-4844-9B49-2CECD1F421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5" name="AutoShape 3">
          <a:extLst>
            <a:ext uri="{FF2B5EF4-FFF2-40B4-BE49-F238E27FC236}">
              <a16:creationId xmlns:a16="http://schemas.microsoft.com/office/drawing/2014/main" id="{59E8FE02-84EA-4864-AACE-958EFD5614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6" name="AutoShape 3">
          <a:extLst>
            <a:ext uri="{FF2B5EF4-FFF2-40B4-BE49-F238E27FC236}">
              <a16:creationId xmlns:a16="http://schemas.microsoft.com/office/drawing/2014/main" id="{D8374AF6-EADE-4366-A3BD-46F55B5241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7" name="AutoShape 3">
          <a:extLst>
            <a:ext uri="{FF2B5EF4-FFF2-40B4-BE49-F238E27FC236}">
              <a16:creationId xmlns:a16="http://schemas.microsoft.com/office/drawing/2014/main" id="{5D1EE537-F445-49E4-BE6F-E2B4C21FF9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248</xdr:row>
      <xdr:rowOff>0</xdr:rowOff>
    </xdr:from>
    <xdr:ext cx="304800" cy="304800"/>
    <xdr:sp macro="" textlink="">
      <xdr:nvSpPr>
        <xdr:cNvPr id="2538" name="AutoShape 3">
          <a:extLst>
            <a:ext uri="{FF2B5EF4-FFF2-40B4-BE49-F238E27FC236}">
              <a16:creationId xmlns:a16="http://schemas.microsoft.com/office/drawing/2014/main" id="{73046C3D-29B3-4790-9FD3-15F8D3E5EB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39" name="AutoShape 3">
          <a:extLst>
            <a:ext uri="{FF2B5EF4-FFF2-40B4-BE49-F238E27FC236}">
              <a16:creationId xmlns:a16="http://schemas.microsoft.com/office/drawing/2014/main" id="{CC2A9E15-1D29-4FC4-BF4B-8B6F9EA86F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0" name="AutoShape 3">
          <a:extLst>
            <a:ext uri="{FF2B5EF4-FFF2-40B4-BE49-F238E27FC236}">
              <a16:creationId xmlns:a16="http://schemas.microsoft.com/office/drawing/2014/main" id="{8867600E-EC56-49AE-91CF-2EF4C14726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1" name="AutoShape 3">
          <a:extLst>
            <a:ext uri="{FF2B5EF4-FFF2-40B4-BE49-F238E27FC236}">
              <a16:creationId xmlns:a16="http://schemas.microsoft.com/office/drawing/2014/main" id="{9B2C7593-321D-452C-A235-E3C83C09DE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2" name="AutoShape 3">
          <a:extLst>
            <a:ext uri="{FF2B5EF4-FFF2-40B4-BE49-F238E27FC236}">
              <a16:creationId xmlns:a16="http://schemas.microsoft.com/office/drawing/2014/main" id="{5287BEAE-5A57-4A01-8E6A-E80B51D0AE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3" name="AutoShape 3">
          <a:extLst>
            <a:ext uri="{FF2B5EF4-FFF2-40B4-BE49-F238E27FC236}">
              <a16:creationId xmlns:a16="http://schemas.microsoft.com/office/drawing/2014/main" id="{46DC9748-8AD9-4FCB-8208-B137D4F849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4" name="AutoShape 3">
          <a:extLst>
            <a:ext uri="{FF2B5EF4-FFF2-40B4-BE49-F238E27FC236}">
              <a16:creationId xmlns:a16="http://schemas.microsoft.com/office/drawing/2014/main" id="{FE218BAF-ABC1-4510-8A09-1DC4F11812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5" name="AutoShape 3">
          <a:extLst>
            <a:ext uri="{FF2B5EF4-FFF2-40B4-BE49-F238E27FC236}">
              <a16:creationId xmlns:a16="http://schemas.microsoft.com/office/drawing/2014/main" id="{FD46FE16-48FE-4827-ABF0-4ED101D9AF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6" name="AutoShape 3">
          <a:extLst>
            <a:ext uri="{FF2B5EF4-FFF2-40B4-BE49-F238E27FC236}">
              <a16:creationId xmlns:a16="http://schemas.microsoft.com/office/drawing/2014/main" id="{2EF2FF39-C8CA-45BF-955A-5BF377E797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7" name="AutoShape 3">
          <a:extLst>
            <a:ext uri="{FF2B5EF4-FFF2-40B4-BE49-F238E27FC236}">
              <a16:creationId xmlns:a16="http://schemas.microsoft.com/office/drawing/2014/main" id="{E7474013-0B9C-47A1-90D1-F4961725D2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8" name="AutoShape 3">
          <a:extLst>
            <a:ext uri="{FF2B5EF4-FFF2-40B4-BE49-F238E27FC236}">
              <a16:creationId xmlns:a16="http://schemas.microsoft.com/office/drawing/2014/main" id="{7B39F704-41B3-4AE3-BE66-B5F4F1DE59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49" name="AutoShape 3">
          <a:extLst>
            <a:ext uri="{FF2B5EF4-FFF2-40B4-BE49-F238E27FC236}">
              <a16:creationId xmlns:a16="http://schemas.microsoft.com/office/drawing/2014/main" id="{DCBC9F80-419D-4C8E-A053-B4087B157D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0" name="AutoShape 3">
          <a:extLst>
            <a:ext uri="{FF2B5EF4-FFF2-40B4-BE49-F238E27FC236}">
              <a16:creationId xmlns:a16="http://schemas.microsoft.com/office/drawing/2014/main" id="{B93DFA2A-8ADE-469A-81C7-8D5FC5E2C4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1" name="AutoShape 3">
          <a:extLst>
            <a:ext uri="{FF2B5EF4-FFF2-40B4-BE49-F238E27FC236}">
              <a16:creationId xmlns:a16="http://schemas.microsoft.com/office/drawing/2014/main" id="{BD20D981-4222-4A81-A390-B76777FC67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2" name="AutoShape 3">
          <a:extLst>
            <a:ext uri="{FF2B5EF4-FFF2-40B4-BE49-F238E27FC236}">
              <a16:creationId xmlns:a16="http://schemas.microsoft.com/office/drawing/2014/main" id="{E47933ED-1536-440C-AEF3-0258515A04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3" name="AutoShape 3">
          <a:extLst>
            <a:ext uri="{FF2B5EF4-FFF2-40B4-BE49-F238E27FC236}">
              <a16:creationId xmlns:a16="http://schemas.microsoft.com/office/drawing/2014/main" id="{32819C64-B50D-4A35-844F-68406536EF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4" name="AutoShape 3">
          <a:extLst>
            <a:ext uri="{FF2B5EF4-FFF2-40B4-BE49-F238E27FC236}">
              <a16:creationId xmlns:a16="http://schemas.microsoft.com/office/drawing/2014/main" id="{6EB829AD-6335-46EB-9881-19553B4CE2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5" name="AutoShape 3">
          <a:extLst>
            <a:ext uri="{FF2B5EF4-FFF2-40B4-BE49-F238E27FC236}">
              <a16:creationId xmlns:a16="http://schemas.microsoft.com/office/drawing/2014/main" id="{DDF29E4D-66F3-4769-920A-B5291E222D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6" name="AutoShape 3">
          <a:extLst>
            <a:ext uri="{FF2B5EF4-FFF2-40B4-BE49-F238E27FC236}">
              <a16:creationId xmlns:a16="http://schemas.microsoft.com/office/drawing/2014/main" id="{D68C864C-9DDE-47FC-8494-2F1F3A600E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7" name="AutoShape 3">
          <a:extLst>
            <a:ext uri="{FF2B5EF4-FFF2-40B4-BE49-F238E27FC236}">
              <a16:creationId xmlns:a16="http://schemas.microsoft.com/office/drawing/2014/main" id="{62C47200-110C-45F8-B6B0-059CC85A6B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8" name="AutoShape 3">
          <a:extLst>
            <a:ext uri="{FF2B5EF4-FFF2-40B4-BE49-F238E27FC236}">
              <a16:creationId xmlns:a16="http://schemas.microsoft.com/office/drawing/2014/main" id="{1BEED91C-3279-4654-8842-DE32F4822A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59" name="AutoShape 3">
          <a:extLst>
            <a:ext uri="{FF2B5EF4-FFF2-40B4-BE49-F238E27FC236}">
              <a16:creationId xmlns:a16="http://schemas.microsoft.com/office/drawing/2014/main" id="{4D58B63F-6CF9-4861-BE98-60294DBECF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0" name="AutoShape 3">
          <a:extLst>
            <a:ext uri="{FF2B5EF4-FFF2-40B4-BE49-F238E27FC236}">
              <a16:creationId xmlns:a16="http://schemas.microsoft.com/office/drawing/2014/main" id="{A519BCCD-584E-4433-B5EB-34D51A3EF4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1" name="AutoShape 3">
          <a:extLst>
            <a:ext uri="{FF2B5EF4-FFF2-40B4-BE49-F238E27FC236}">
              <a16:creationId xmlns:a16="http://schemas.microsoft.com/office/drawing/2014/main" id="{A1819EBD-5A5E-4F42-8955-652E9239E0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2" name="AutoShape 3">
          <a:extLst>
            <a:ext uri="{FF2B5EF4-FFF2-40B4-BE49-F238E27FC236}">
              <a16:creationId xmlns:a16="http://schemas.microsoft.com/office/drawing/2014/main" id="{B2D31F63-C465-4E94-87CF-785523964F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3" name="AutoShape 3">
          <a:extLst>
            <a:ext uri="{FF2B5EF4-FFF2-40B4-BE49-F238E27FC236}">
              <a16:creationId xmlns:a16="http://schemas.microsoft.com/office/drawing/2014/main" id="{7F9CB5E4-7353-4819-8CDF-CD0D0A5221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4" name="AutoShape 3">
          <a:extLst>
            <a:ext uri="{FF2B5EF4-FFF2-40B4-BE49-F238E27FC236}">
              <a16:creationId xmlns:a16="http://schemas.microsoft.com/office/drawing/2014/main" id="{5ADDDBF0-B5ED-4E89-9E8C-B00CB9A3C4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5" name="AutoShape 3">
          <a:extLst>
            <a:ext uri="{FF2B5EF4-FFF2-40B4-BE49-F238E27FC236}">
              <a16:creationId xmlns:a16="http://schemas.microsoft.com/office/drawing/2014/main" id="{88018E2A-E8C8-4F33-B8DC-6FA47008D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6" name="AutoShape 3">
          <a:extLst>
            <a:ext uri="{FF2B5EF4-FFF2-40B4-BE49-F238E27FC236}">
              <a16:creationId xmlns:a16="http://schemas.microsoft.com/office/drawing/2014/main" id="{0AAD6749-4922-45AC-80E3-BAFFE25E92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7" name="AutoShape 3">
          <a:extLst>
            <a:ext uri="{FF2B5EF4-FFF2-40B4-BE49-F238E27FC236}">
              <a16:creationId xmlns:a16="http://schemas.microsoft.com/office/drawing/2014/main" id="{A649419C-EA5D-491A-8A3C-469E89C464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8" name="AutoShape 3">
          <a:extLst>
            <a:ext uri="{FF2B5EF4-FFF2-40B4-BE49-F238E27FC236}">
              <a16:creationId xmlns:a16="http://schemas.microsoft.com/office/drawing/2014/main" id="{E5B81B89-FA02-4E1D-9EE3-DE99CBBF88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69" name="AutoShape 3">
          <a:extLst>
            <a:ext uri="{FF2B5EF4-FFF2-40B4-BE49-F238E27FC236}">
              <a16:creationId xmlns:a16="http://schemas.microsoft.com/office/drawing/2014/main" id="{DD2684DB-0B8C-4393-9729-5055CAB3E6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0" name="AutoShape 3">
          <a:extLst>
            <a:ext uri="{FF2B5EF4-FFF2-40B4-BE49-F238E27FC236}">
              <a16:creationId xmlns:a16="http://schemas.microsoft.com/office/drawing/2014/main" id="{2A4185D6-16DD-48E0-B38F-10C95EDB24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1" name="AutoShape 3">
          <a:extLst>
            <a:ext uri="{FF2B5EF4-FFF2-40B4-BE49-F238E27FC236}">
              <a16:creationId xmlns:a16="http://schemas.microsoft.com/office/drawing/2014/main" id="{AEE440D1-BAF7-4527-BAA3-DCA8040840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2" name="AutoShape 3">
          <a:extLst>
            <a:ext uri="{FF2B5EF4-FFF2-40B4-BE49-F238E27FC236}">
              <a16:creationId xmlns:a16="http://schemas.microsoft.com/office/drawing/2014/main" id="{F475FA29-1E0B-40A7-BBD4-62EB3808B6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3" name="AutoShape 3">
          <a:extLst>
            <a:ext uri="{FF2B5EF4-FFF2-40B4-BE49-F238E27FC236}">
              <a16:creationId xmlns:a16="http://schemas.microsoft.com/office/drawing/2014/main" id="{C4718728-F787-4785-9029-9AF3F1B806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4" name="AutoShape 3">
          <a:extLst>
            <a:ext uri="{FF2B5EF4-FFF2-40B4-BE49-F238E27FC236}">
              <a16:creationId xmlns:a16="http://schemas.microsoft.com/office/drawing/2014/main" id="{19A5F3E2-DE6D-4575-B319-A745748DC3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5" name="AutoShape 3">
          <a:extLst>
            <a:ext uri="{FF2B5EF4-FFF2-40B4-BE49-F238E27FC236}">
              <a16:creationId xmlns:a16="http://schemas.microsoft.com/office/drawing/2014/main" id="{903659B9-AC09-4D3F-B808-1656F653A8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6" name="AutoShape 3">
          <a:extLst>
            <a:ext uri="{FF2B5EF4-FFF2-40B4-BE49-F238E27FC236}">
              <a16:creationId xmlns:a16="http://schemas.microsoft.com/office/drawing/2014/main" id="{6263682D-9EF8-4BD0-853E-66852265F4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7" name="AutoShape 3">
          <a:extLst>
            <a:ext uri="{FF2B5EF4-FFF2-40B4-BE49-F238E27FC236}">
              <a16:creationId xmlns:a16="http://schemas.microsoft.com/office/drawing/2014/main" id="{709DDAC2-C41E-445E-BFBE-1B655B1243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8" name="AutoShape 3">
          <a:extLst>
            <a:ext uri="{FF2B5EF4-FFF2-40B4-BE49-F238E27FC236}">
              <a16:creationId xmlns:a16="http://schemas.microsoft.com/office/drawing/2014/main" id="{516996BF-3CC2-462E-A771-0F852E4B6E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249</xdr:row>
      <xdr:rowOff>0</xdr:rowOff>
    </xdr:from>
    <xdr:ext cx="304800" cy="304800"/>
    <xdr:sp macro="" textlink="">
      <xdr:nvSpPr>
        <xdr:cNvPr id="2579" name="AutoShape 3">
          <a:extLst>
            <a:ext uri="{FF2B5EF4-FFF2-40B4-BE49-F238E27FC236}">
              <a16:creationId xmlns:a16="http://schemas.microsoft.com/office/drawing/2014/main" id="{B4EDD449-7BDC-4C0B-84C7-C25773A0DB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0" name="AutoShape 3">
          <a:extLst>
            <a:ext uri="{FF2B5EF4-FFF2-40B4-BE49-F238E27FC236}">
              <a16:creationId xmlns:a16="http://schemas.microsoft.com/office/drawing/2014/main" id="{99D7FF01-B54E-4BCB-8C4F-61E1DBDB33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1" name="AutoShape 3">
          <a:extLst>
            <a:ext uri="{FF2B5EF4-FFF2-40B4-BE49-F238E27FC236}">
              <a16:creationId xmlns:a16="http://schemas.microsoft.com/office/drawing/2014/main" id="{303E0344-8662-4F45-B00B-2533038600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2" name="AutoShape 3">
          <a:extLst>
            <a:ext uri="{FF2B5EF4-FFF2-40B4-BE49-F238E27FC236}">
              <a16:creationId xmlns:a16="http://schemas.microsoft.com/office/drawing/2014/main" id="{7871F33F-8B3E-41E3-8849-BB389B73C2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3" name="AutoShape 3">
          <a:extLst>
            <a:ext uri="{FF2B5EF4-FFF2-40B4-BE49-F238E27FC236}">
              <a16:creationId xmlns:a16="http://schemas.microsoft.com/office/drawing/2014/main" id="{446E9AC7-EDB1-424E-B5BB-FF3C1278B7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4" name="AutoShape 3">
          <a:extLst>
            <a:ext uri="{FF2B5EF4-FFF2-40B4-BE49-F238E27FC236}">
              <a16:creationId xmlns:a16="http://schemas.microsoft.com/office/drawing/2014/main" id="{CFAEB173-5A19-4438-A08C-5290D9ECA3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5" name="AutoShape 3">
          <a:extLst>
            <a:ext uri="{FF2B5EF4-FFF2-40B4-BE49-F238E27FC236}">
              <a16:creationId xmlns:a16="http://schemas.microsoft.com/office/drawing/2014/main" id="{8C612FB7-9E8C-4B9B-AA56-D7BEE8B77F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6" name="AutoShape 3">
          <a:extLst>
            <a:ext uri="{FF2B5EF4-FFF2-40B4-BE49-F238E27FC236}">
              <a16:creationId xmlns:a16="http://schemas.microsoft.com/office/drawing/2014/main" id="{E472043B-8C2A-4F5D-BC76-AE14880706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7" name="AutoShape 3">
          <a:extLst>
            <a:ext uri="{FF2B5EF4-FFF2-40B4-BE49-F238E27FC236}">
              <a16:creationId xmlns:a16="http://schemas.microsoft.com/office/drawing/2014/main" id="{27649258-362E-4598-90BB-3426740967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8" name="AutoShape 3">
          <a:extLst>
            <a:ext uri="{FF2B5EF4-FFF2-40B4-BE49-F238E27FC236}">
              <a16:creationId xmlns:a16="http://schemas.microsoft.com/office/drawing/2014/main" id="{B892DA3F-C141-492E-9A57-80586852BF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89" name="AutoShape 3">
          <a:extLst>
            <a:ext uri="{FF2B5EF4-FFF2-40B4-BE49-F238E27FC236}">
              <a16:creationId xmlns:a16="http://schemas.microsoft.com/office/drawing/2014/main" id="{E5C078A0-40A7-4556-9AE7-F0837B6C4F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0" name="AutoShape 3">
          <a:extLst>
            <a:ext uri="{FF2B5EF4-FFF2-40B4-BE49-F238E27FC236}">
              <a16:creationId xmlns:a16="http://schemas.microsoft.com/office/drawing/2014/main" id="{307311D6-9EA7-4193-921F-7859BDE0AD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1" name="AutoShape 3">
          <a:extLst>
            <a:ext uri="{FF2B5EF4-FFF2-40B4-BE49-F238E27FC236}">
              <a16:creationId xmlns:a16="http://schemas.microsoft.com/office/drawing/2014/main" id="{B374E84C-6FF2-406A-9502-6EC1618CA7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2" name="AutoShape 3">
          <a:extLst>
            <a:ext uri="{FF2B5EF4-FFF2-40B4-BE49-F238E27FC236}">
              <a16:creationId xmlns:a16="http://schemas.microsoft.com/office/drawing/2014/main" id="{C90AD55C-3158-4215-ABC4-26E5AC9C19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3" name="AutoShape 3">
          <a:extLst>
            <a:ext uri="{FF2B5EF4-FFF2-40B4-BE49-F238E27FC236}">
              <a16:creationId xmlns:a16="http://schemas.microsoft.com/office/drawing/2014/main" id="{E1D58147-7A6B-4ED7-89D3-25E01125B1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4" name="AutoShape 3">
          <a:extLst>
            <a:ext uri="{FF2B5EF4-FFF2-40B4-BE49-F238E27FC236}">
              <a16:creationId xmlns:a16="http://schemas.microsoft.com/office/drawing/2014/main" id="{4B01C668-9BBE-411D-945B-D1927E1C25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5" name="AutoShape 3">
          <a:extLst>
            <a:ext uri="{FF2B5EF4-FFF2-40B4-BE49-F238E27FC236}">
              <a16:creationId xmlns:a16="http://schemas.microsoft.com/office/drawing/2014/main" id="{1A4D50C6-3A99-478F-8AFD-7677A0C578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6" name="AutoShape 3">
          <a:extLst>
            <a:ext uri="{FF2B5EF4-FFF2-40B4-BE49-F238E27FC236}">
              <a16:creationId xmlns:a16="http://schemas.microsoft.com/office/drawing/2014/main" id="{236747BC-994C-4A7E-8550-53BFF095EE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7" name="AutoShape 3">
          <a:extLst>
            <a:ext uri="{FF2B5EF4-FFF2-40B4-BE49-F238E27FC236}">
              <a16:creationId xmlns:a16="http://schemas.microsoft.com/office/drawing/2014/main" id="{77E209CB-6119-478D-B101-00CF19027F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8" name="AutoShape 3">
          <a:extLst>
            <a:ext uri="{FF2B5EF4-FFF2-40B4-BE49-F238E27FC236}">
              <a16:creationId xmlns:a16="http://schemas.microsoft.com/office/drawing/2014/main" id="{7D63D4B2-3738-4AD0-93C6-992254B9DA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599" name="AutoShape 3">
          <a:extLst>
            <a:ext uri="{FF2B5EF4-FFF2-40B4-BE49-F238E27FC236}">
              <a16:creationId xmlns:a16="http://schemas.microsoft.com/office/drawing/2014/main" id="{6234DEAC-70E0-40AA-A8A4-62939F1478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0" name="AutoShape 3">
          <a:extLst>
            <a:ext uri="{FF2B5EF4-FFF2-40B4-BE49-F238E27FC236}">
              <a16:creationId xmlns:a16="http://schemas.microsoft.com/office/drawing/2014/main" id="{65208141-EEF0-4B25-92AA-250AE88651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1" name="AutoShape 3">
          <a:extLst>
            <a:ext uri="{FF2B5EF4-FFF2-40B4-BE49-F238E27FC236}">
              <a16:creationId xmlns:a16="http://schemas.microsoft.com/office/drawing/2014/main" id="{1190DD5E-61E9-4C69-B502-62B776DE71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2" name="AutoShape 3">
          <a:extLst>
            <a:ext uri="{FF2B5EF4-FFF2-40B4-BE49-F238E27FC236}">
              <a16:creationId xmlns:a16="http://schemas.microsoft.com/office/drawing/2014/main" id="{259A13F9-818A-4221-B84D-8C61D5998C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3" name="AutoShape 3">
          <a:extLst>
            <a:ext uri="{FF2B5EF4-FFF2-40B4-BE49-F238E27FC236}">
              <a16:creationId xmlns:a16="http://schemas.microsoft.com/office/drawing/2014/main" id="{5E46CDEA-FAEE-4DC8-B26B-3EF700E73C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4" name="AutoShape 3">
          <a:extLst>
            <a:ext uri="{FF2B5EF4-FFF2-40B4-BE49-F238E27FC236}">
              <a16:creationId xmlns:a16="http://schemas.microsoft.com/office/drawing/2014/main" id="{72830F3B-A4D3-4762-9263-1990B7170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5" name="AutoShape 3">
          <a:extLst>
            <a:ext uri="{FF2B5EF4-FFF2-40B4-BE49-F238E27FC236}">
              <a16:creationId xmlns:a16="http://schemas.microsoft.com/office/drawing/2014/main" id="{33A53DBF-FD1C-40AE-AD84-8C62B45D10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6" name="AutoShape 3">
          <a:extLst>
            <a:ext uri="{FF2B5EF4-FFF2-40B4-BE49-F238E27FC236}">
              <a16:creationId xmlns:a16="http://schemas.microsoft.com/office/drawing/2014/main" id="{45DDCDAF-17B2-4669-9AF0-655CD24179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7" name="AutoShape 3">
          <a:extLst>
            <a:ext uri="{FF2B5EF4-FFF2-40B4-BE49-F238E27FC236}">
              <a16:creationId xmlns:a16="http://schemas.microsoft.com/office/drawing/2014/main" id="{11464BDB-9239-4BC0-BBAB-A97D1FCFD1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8" name="AutoShape 3">
          <a:extLst>
            <a:ext uri="{FF2B5EF4-FFF2-40B4-BE49-F238E27FC236}">
              <a16:creationId xmlns:a16="http://schemas.microsoft.com/office/drawing/2014/main" id="{4A94322A-6152-41B7-82C2-1E1271E5D9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09" name="AutoShape 3">
          <a:extLst>
            <a:ext uri="{FF2B5EF4-FFF2-40B4-BE49-F238E27FC236}">
              <a16:creationId xmlns:a16="http://schemas.microsoft.com/office/drawing/2014/main" id="{43D4DACE-C975-489E-9CF9-2E031756A0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0" name="AutoShape 3">
          <a:extLst>
            <a:ext uri="{FF2B5EF4-FFF2-40B4-BE49-F238E27FC236}">
              <a16:creationId xmlns:a16="http://schemas.microsoft.com/office/drawing/2014/main" id="{7E8AAFD5-7A85-41E2-BC3A-6D5365B88D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1" name="AutoShape 3">
          <a:extLst>
            <a:ext uri="{FF2B5EF4-FFF2-40B4-BE49-F238E27FC236}">
              <a16:creationId xmlns:a16="http://schemas.microsoft.com/office/drawing/2014/main" id="{A31BE5D3-1A6D-428B-AF4A-AAA47377D3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2" name="AutoShape 3">
          <a:extLst>
            <a:ext uri="{FF2B5EF4-FFF2-40B4-BE49-F238E27FC236}">
              <a16:creationId xmlns:a16="http://schemas.microsoft.com/office/drawing/2014/main" id="{DEA329E0-478D-4875-B18D-4AD919510F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3" name="AutoShape 3">
          <a:extLst>
            <a:ext uri="{FF2B5EF4-FFF2-40B4-BE49-F238E27FC236}">
              <a16:creationId xmlns:a16="http://schemas.microsoft.com/office/drawing/2014/main" id="{3EEE9A60-B6CF-436F-969B-338E9939EA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4" name="AutoShape 3">
          <a:extLst>
            <a:ext uri="{FF2B5EF4-FFF2-40B4-BE49-F238E27FC236}">
              <a16:creationId xmlns:a16="http://schemas.microsoft.com/office/drawing/2014/main" id="{62BAB56D-8164-4B23-BABD-8273A6B165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5" name="AutoShape 3">
          <a:extLst>
            <a:ext uri="{FF2B5EF4-FFF2-40B4-BE49-F238E27FC236}">
              <a16:creationId xmlns:a16="http://schemas.microsoft.com/office/drawing/2014/main" id="{C5DE23A4-5582-469F-8C54-D9C6F63D1E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6" name="AutoShape 3">
          <a:extLst>
            <a:ext uri="{FF2B5EF4-FFF2-40B4-BE49-F238E27FC236}">
              <a16:creationId xmlns:a16="http://schemas.microsoft.com/office/drawing/2014/main" id="{4B874E4F-BA31-42D0-816C-A1DD829507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7" name="AutoShape 3">
          <a:extLst>
            <a:ext uri="{FF2B5EF4-FFF2-40B4-BE49-F238E27FC236}">
              <a16:creationId xmlns:a16="http://schemas.microsoft.com/office/drawing/2014/main" id="{E29BDE72-2120-49B6-95DB-FC8FA86539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8" name="AutoShape 3">
          <a:extLst>
            <a:ext uri="{FF2B5EF4-FFF2-40B4-BE49-F238E27FC236}">
              <a16:creationId xmlns:a16="http://schemas.microsoft.com/office/drawing/2014/main" id="{82904B97-7DE8-4023-9287-6BAC1C2F7B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19" name="AutoShape 3">
          <a:extLst>
            <a:ext uri="{FF2B5EF4-FFF2-40B4-BE49-F238E27FC236}">
              <a16:creationId xmlns:a16="http://schemas.microsoft.com/office/drawing/2014/main" id="{C3CA00A5-ED14-4C2C-BD9A-FE4F079330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250</xdr:row>
      <xdr:rowOff>0</xdr:rowOff>
    </xdr:from>
    <xdr:ext cx="304800" cy="304800"/>
    <xdr:sp macro="" textlink="">
      <xdr:nvSpPr>
        <xdr:cNvPr id="2620" name="AutoShape 3">
          <a:extLst>
            <a:ext uri="{FF2B5EF4-FFF2-40B4-BE49-F238E27FC236}">
              <a16:creationId xmlns:a16="http://schemas.microsoft.com/office/drawing/2014/main" id="{AA669CFC-29EE-4CA4-A62F-A602674E9B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1" name="AutoShape 3">
          <a:extLst>
            <a:ext uri="{FF2B5EF4-FFF2-40B4-BE49-F238E27FC236}">
              <a16:creationId xmlns:a16="http://schemas.microsoft.com/office/drawing/2014/main" id="{5A21DF58-2751-41F3-8B1A-11C7EF56C6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2" name="AutoShape 3">
          <a:extLst>
            <a:ext uri="{FF2B5EF4-FFF2-40B4-BE49-F238E27FC236}">
              <a16:creationId xmlns:a16="http://schemas.microsoft.com/office/drawing/2014/main" id="{8DF44CEB-13E9-4C55-A9BA-B9CC270679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3" name="AutoShape 3">
          <a:extLst>
            <a:ext uri="{FF2B5EF4-FFF2-40B4-BE49-F238E27FC236}">
              <a16:creationId xmlns:a16="http://schemas.microsoft.com/office/drawing/2014/main" id="{06552818-3417-4FA4-B1DA-0EEDECEA52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4" name="AutoShape 3">
          <a:extLst>
            <a:ext uri="{FF2B5EF4-FFF2-40B4-BE49-F238E27FC236}">
              <a16:creationId xmlns:a16="http://schemas.microsoft.com/office/drawing/2014/main" id="{7822D265-347F-4FC4-BEF5-138087C2B6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5" name="AutoShape 3">
          <a:extLst>
            <a:ext uri="{FF2B5EF4-FFF2-40B4-BE49-F238E27FC236}">
              <a16:creationId xmlns:a16="http://schemas.microsoft.com/office/drawing/2014/main" id="{77C60A05-B5FA-4C95-BD2B-14C264A299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6" name="AutoShape 3">
          <a:extLst>
            <a:ext uri="{FF2B5EF4-FFF2-40B4-BE49-F238E27FC236}">
              <a16:creationId xmlns:a16="http://schemas.microsoft.com/office/drawing/2014/main" id="{FEE83415-E179-41C2-A53F-8AE0C1A133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7" name="AutoShape 3">
          <a:extLst>
            <a:ext uri="{FF2B5EF4-FFF2-40B4-BE49-F238E27FC236}">
              <a16:creationId xmlns:a16="http://schemas.microsoft.com/office/drawing/2014/main" id="{DFEA0AFA-F8D3-4B9E-8E90-EE0AC3A201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8" name="AutoShape 3">
          <a:extLst>
            <a:ext uri="{FF2B5EF4-FFF2-40B4-BE49-F238E27FC236}">
              <a16:creationId xmlns:a16="http://schemas.microsoft.com/office/drawing/2014/main" id="{E63FE2E1-DBA6-4505-AF72-5DBFC1C2D5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29" name="AutoShape 3">
          <a:extLst>
            <a:ext uri="{FF2B5EF4-FFF2-40B4-BE49-F238E27FC236}">
              <a16:creationId xmlns:a16="http://schemas.microsoft.com/office/drawing/2014/main" id="{3D4D4F28-53C4-421B-B647-244A77773B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0" name="AutoShape 3">
          <a:extLst>
            <a:ext uri="{FF2B5EF4-FFF2-40B4-BE49-F238E27FC236}">
              <a16:creationId xmlns:a16="http://schemas.microsoft.com/office/drawing/2014/main" id="{20D63EAF-5A07-4495-843F-E7EBCF5358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1" name="AutoShape 3">
          <a:extLst>
            <a:ext uri="{FF2B5EF4-FFF2-40B4-BE49-F238E27FC236}">
              <a16:creationId xmlns:a16="http://schemas.microsoft.com/office/drawing/2014/main" id="{9E9A38D0-38F2-4A15-884F-5CF2B138C5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2" name="AutoShape 3">
          <a:extLst>
            <a:ext uri="{FF2B5EF4-FFF2-40B4-BE49-F238E27FC236}">
              <a16:creationId xmlns:a16="http://schemas.microsoft.com/office/drawing/2014/main" id="{5222AD42-A6B1-4562-9A83-19D9EB4906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3" name="AutoShape 3">
          <a:extLst>
            <a:ext uri="{FF2B5EF4-FFF2-40B4-BE49-F238E27FC236}">
              <a16:creationId xmlns:a16="http://schemas.microsoft.com/office/drawing/2014/main" id="{3141BF85-E4C9-4D19-9C3F-A315F2E9ED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4" name="AutoShape 3">
          <a:extLst>
            <a:ext uri="{FF2B5EF4-FFF2-40B4-BE49-F238E27FC236}">
              <a16:creationId xmlns:a16="http://schemas.microsoft.com/office/drawing/2014/main" id="{D218B915-D1E7-4CBB-BF5A-35F6F2EABE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5" name="AutoShape 3">
          <a:extLst>
            <a:ext uri="{FF2B5EF4-FFF2-40B4-BE49-F238E27FC236}">
              <a16:creationId xmlns:a16="http://schemas.microsoft.com/office/drawing/2014/main" id="{57361116-5143-49F3-99EC-88F71F5ED6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6" name="AutoShape 3">
          <a:extLst>
            <a:ext uri="{FF2B5EF4-FFF2-40B4-BE49-F238E27FC236}">
              <a16:creationId xmlns:a16="http://schemas.microsoft.com/office/drawing/2014/main" id="{C18A6207-179A-4BD6-ADC1-1EF9BC8BDC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7" name="AutoShape 3">
          <a:extLst>
            <a:ext uri="{FF2B5EF4-FFF2-40B4-BE49-F238E27FC236}">
              <a16:creationId xmlns:a16="http://schemas.microsoft.com/office/drawing/2014/main" id="{5791FFE4-989D-404E-8A32-F40391C26F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8" name="AutoShape 3">
          <a:extLst>
            <a:ext uri="{FF2B5EF4-FFF2-40B4-BE49-F238E27FC236}">
              <a16:creationId xmlns:a16="http://schemas.microsoft.com/office/drawing/2014/main" id="{9BB0B0D4-9BF8-47B2-98CD-A1106E3604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39" name="AutoShape 3">
          <a:extLst>
            <a:ext uri="{FF2B5EF4-FFF2-40B4-BE49-F238E27FC236}">
              <a16:creationId xmlns:a16="http://schemas.microsoft.com/office/drawing/2014/main" id="{6902F982-F8EC-4B83-9771-C6C4BE3825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0" name="AutoShape 3">
          <a:extLst>
            <a:ext uri="{FF2B5EF4-FFF2-40B4-BE49-F238E27FC236}">
              <a16:creationId xmlns:a16="http://schemas.microsoft.com/office/drawing/2014/main" id="{6E2260BC-5663-460B-932A-F8AF959827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1" name="AutoShape 3">
          <a:extLst>
            <a:ext uri="{FF2B5EF4-FFF2-40B4-BE49-F238E27FC236}">
              <a16:creationId xmlns:a16="http://schemas.microsoft.com/office/drawing/2014/main" id="{B8615C17-E2D6-459A-85F4-833DB11D36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2" name="AutoShape 3">
          <a:extLst>
            <a:ext uri="{FF2B5EF4-FFF2-40B4-BE49-F238E27FC236}">
              <a16:creationId xmlns:a16="http://schemas.microsoft.com/office/drawing/2014/main" id="{8801060F-59CB-4C8E-826A-67110D2B86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3" name="AutoShape 3">
          <a:extLst>
            <a:ext uri="{FF2B5EF4-FFF2-40B4-BE49-F238E27FC236}">
              <a16:creationId xmlns:a16="http://schemas.microsoft.com/office/drawing/2014/main" id="{E158AB10-DE30-43D4-BC29-91E1621FE4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4" name="AutoShape 3">
          <a:extLst>
            <a:ext uri="{FF2B5EF4-FFF2-40B4-BE49-F238E27FC236}">
              <a16:creationId xmlns:a16="http://schemas.microsoft.com/office/drawing/2014/main" id="{1F5F7187-E04E-49AC-AD30-E7BD559159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5" name="AutoShape 3">
          <a:extLst>
            <a:ext uri="{FF2B5EF4-FFF2-40B4-BE49-F238E27FC236}">
              <a16:creationId xmlns:a16="http://schemas.microsoft.com/office/drawing/2014/main" id="{B70D816B-9F5C-4BB4-A7E3-C4129677B8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6" name="AutoShape 3">
          <a:extLst>
            <a:ext uri="{FF2B5EF4-FFF2-40B4-BE49-F238E27FC236}">
              <a16:creationId xmlns:a16="http://schemas.microsoft.com/office/drawing/2014/main" id="{646C5BFF-B3B3-4A11-8CCC-50D36656EB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7" name="AutoShape 3">
          <a:extLst>
            <a:ext uri="{FF2B5EF4-FFF2-40B4-BE49-F238E27FC236}">
              <a16:creationId xmlns:a16="http://schemas.microsoft.com/office/drawing/2014/main" id="{D9992A8A-4BF0-4A7C-B76A-05CD496FAF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8" name="AutoShape 3">
          <a:extLst>
            <a:ext uri="{FF2B5EF4-FFF2-40B4-BE49-F238E27FC236}">
              <a16:creationId xmlns:a16="http://schemas.microsoft.com/office/drawing/2014/main" id="{5A97A2CA-1E42-47A8-9F7B-D35E3EB22C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49" name="AutoShape 3">
          <a:extLst>
            <a:ext uri="{FF2B5EF4-FFF2-40B4-BE49-F238E27FC236}">
              <a16:creationId xmlns:a16="http://schemas.microsoft.com/office/drawing/2014/main" id="{503F9409-0A55-496A-B857-93D88C6DB5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0" name="AutoShape 3">
          <a:extLst>
            <a:ext uri="{FF2B5EF4-FFF2-40B4-BE49-F238E27FC236}">
              <a16:creationId xmlns:a16="http://schemas.microsoft.com/office/drawing/2014/main" id="{36C0693A-E100-4E49-8F85-3C9358DA26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1" name="AutoShape 3">
          <a:extLst>
            <a:ext uri="{FF2B5EF4-FFF2-40B4-BE49-F238E27FC236}">
              <a16:creationId xmlns:a16="http://schemas.microsoft.com/office/drawing/2014/main" id="{8601C59B-371D-4E3D-88C7-3A274709B9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2" name="AutoShape 3">
          <a:extLst>
            <a:ext uri="{FF2B5EF4-FFF2-40B4-BE49-F238E27FC236}">
              <a16:creationId xmlns:a16="http://schemas.microsoft.com/office/drawing/2014/main" id="{72FF0FD9-6DF6-4B38-8489-6083232A36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3" name="AutoShape 3">
          <a:extLst>
            <a:ext uri="{FF2B5EF4-FFF2-40B4-BE49-F238E27FC236}">
              <a16:creationId xmlns:a16="http://schemas.microsoft.com/office/drawing/2014/main" id="{FD3C9E16-09A8-42C4-8AEC-3D512D525D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4" name="AutoShape 3">
          <a:extLst>
            <a:ext uri="{FF2B5EF4-FFF2-40B4-BE49-F238E27FC236}">
              <a16:creationId xmlns:a16="http://schemas.microsoft.com/office/drawing/2014/main" id="{065BE9E1-E2A5-43F8-A298-2E2DC90008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5" name="AutoShape 3">
          <a:extLst>
            <a:ext uri="{FF2B5EF4-FFF2-40B4-BE49-F238E27FC236}">
              <a16:creationId xmlns:a16="http://schemas.microsoft.com/office/drawing/2014/main" id="{1765EDF1-9084-42EA-AAA6-19ECDE2B92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6" name="AutoShape 3">
          <a:extLst>
            <a:ext uri="{FF2B5EF4-FFF2-40B4-BE49-F238E27FC236}">
              <a16:creationId xmlns:a16="http://schemas.microsoft.com/office/drawing/2014/main" id="{D9838DE8-DD33-4D7C-B098-DBBA8BA84B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7" name="AutoShape 3">
          <a:extLst>
            <a:ext uri="{FF2B5EF4-FFF2-40B4-BE49-F238E27FC236}">
              <a16:creationId xmlns:a16="http://schemas.microsoft.com/office/drawing/2014/main" id="{12AF81F9-6E50-4278-A3D6-B10080FD39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8" name="AutoShape 3">
          <a:extLst>
            <a:ext uri="{FF2B5EF4-FFF2-40B4-BE49-F238E27FC236}">
              <a16:creationId xmlns:a16="http://schemas.microsoft.com/office/drawing/2014/main" id="{BB36746B-FB5E-4C3E-A18A-322D559C22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59" name="AutoShape 3">
          <a:extLst>
            <a:ext uri="{FF2B5EF4-FFF2-40B4-BE49-F238E27FC236}">
              <a16:creationId xmlns:a16="http://schemas.microsoft.com/office/drawing/2014/main" id="{444ABF02-C18C-4F06-9D54-8450C41593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60" name="AutoShape 3">
          <a:extLst>
            <a:ext uri="{FF2B5EF4-FFF2-40B4-BE49-F238E27FC236}">
              <a16:creationId xmlns:a16="http://schemas.microsoft.com/office/drawing/2014/main" id="{6A81F8AA-5075-4242-8D30-9446C5DCC1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251</xdr:row>
      <xdr:rowOff>0</xdr:rowOff>
    </xdr:from>
    <xdr:ext cx="304800" cy="304800"/>
    <xdr:sp macro="" textlink="">
      <xdr:nvSpPr>
        <xdr:cNvPr id="2661" name="AutoShape 3">
          <a:extLst>
            <a:ext uri="{FF2B5EF4-FFF2-40B4-BE49-F238E27FC236}">
              <a16:creationId xmlns:a16="http://schemas.microsoft.com/office/drawing/2014/main" id="{AE5EA1AB-1788-4522-9E25-3A1E00BC88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2" name="AutoShape 3">
          <a:extLst>
            <a:ext uri="{FF2B5EF4-FFF2-40B4-BE49-F238E27FC236}">
              <a16:creationId xmlns:a16="http://schemas.microsoft.com/office/drawing/2014/main" id="{2B6EF3B2-127E-4C62-A15E-9EDF930D08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3" name="AutoShape 3">
          <a:extLst>
            <a:ext uri="{FF2B5EF4-FFF2-40B4-BE49-F238E27FC236}">
              <a16:creationId xmlns:a16="http://schemas.microsoft.com/office/drawing/2014/main" id="{D905EA74-96AF-4A35-8487-335CF7C613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4" name="AutoShape 3">
          <a:extLst>
            <a:ext uri="{FF2B5EF4-FFF2-40B4-BE49-F238E27FC236}">
              <a16:creationId xmlns:a16="http://schemas.microsoft.com/office/drawing/2014/main" id="{B488D6D5-2946-4A47-9D07-F7A4BCAEE8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5" name="AutoShape 3">
          <a:extLst>
            <a:ext uri="{FF2B5EF4-FFF2-40B4-BE49-F238E27FC236}">
              <a16:creationId xmlns:a16="http://schemas.microsoft.com/office/drawing/2014/main" id="{FB5D3887-0B8B-4CD2-9E1E-27700F72C7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6" name="AutoShape 3">
          <a:extLst>
            <a:ext uri="{FF2B5EF4-FFF2-40B4-BE49-F238E27FC236}">
              <a16:creationId xmlns:a16="http://schemas.microsoft.com/office/drawing/2014/main" id="{C980CFD6-B94F-4AA7-A8EA-1190414532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7" name="AutoShape 3">
          <a:extLst>
            <a:ext uri="{FF2B5EF4-FFF2-40B4-BE49-F238E27FC236}">
              <a16:creationId xmlns:a16="http://schemas.microsoft.com/office/drawing/2014/main" id="{4C269A26-5184-4221-9002-AC2D6D799E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8" name="AutoShape 3">
          <a:extLst>
            <a:ext uri="{FF2B5EF4-FFF2-40B4-BE49-F238E27FC236}">
              <a16:creationId xmlns:a16="http://schemas.microsoft.com/office/drawing/2014/main" id="{32FD1C89-41C9-4895-B541-E8500C6B81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69" name="AutoShape 3">
          <a:extLst>
            <a:ext uri="{FF2B5EF4-FFF2-40B4-BE49-F238E27FC236}">
              <a16:creationId xmlns:a16="http://schemas.microsoft.com/office/drawing/2014/main" id="{8DD6EDA3-87C3-460B-8900-759548803E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0" name="AutoShape 3">
          <a:extLst>
            <a:ext uri="{FF2B5EF4-FFF2-40B4-BE49-F238E27FC236}">
              <a16:creationId xmlns:a16="http://schemas.microsoft.com/office/drawing/2014/main" id="{66694D9F-5AFF-41A8-8BF7-F6E054EC09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1" name="AutoShape 3">
          <a:extLst>
            <a:ext uri="{FF2B5EF4-FFF2-40B4-BE49-F238E27FC236}">
              <a16:creationId xmlns:a16="http://schemas.microsoft.com/office/drawing/2014/main" id="{A75C9F76-029D-4438-8325-DAC3863C83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2" name="AutoShape 3">
          <a:extLst>
            <a:ext uri="{FF2B5EF4-FFF2-40B4-BE49-F238E27FC236}">
              <a16:creationId xmlns:a16="http://schemas.microsoft.com/office/drawing/2014/main" id="{F866EB79-5722-4555-95B1-4E3E9EADC8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3" name="AutoShape 3">
          <a:extLst>
            <a:ext uri="{FF2B5EF4-FFF2-40B4-BE49-F238E27FC236}">
              <a16:creationId xmlns:a16="http://schemas.microsoft.com/office/drawing/2014/main" id="{8443AA7F-78A5-468B-BA4B-17169E5A0E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4" name="AutoShape 3">
          <a:extLst>
            <a:ext uri="{FF2B5EF4-FFF2-40B4-BE49-F238E27FC236}">
              <a16:creationId xmlns:a16="http://schemas.microsoft.com/office/drawing/2014/main" id="{7938FA43-BB51-41B8-8D1F-7C5DED9A9E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5" name="AutoShape 3">
          <a:extLst>
            <a:ext uri="{FF2B5EF4-FFF2-40B4-BE49-F238E27FC236}">
              <a16:creationId xmlns:a16="http://schemas.microsoft.com/office/drawing/2014/main" id="{0B051CE8-74A1-41CF-A294-FC427FBC5C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6" name="AutoShape 3">
          <a:extLst>
            <a:ext uri="{FF2B5EF4-FFF2-40B4-BE49-F238E27FC236}">
              <a16:creationId xmlns:a16="http://schemas.microsoft.com/office/drawing/2014/main" id="{9DCBD735-8E5B-4486-A6EE-BE7D95EAE4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7" name="AutoShape 3">
          <a:extLst>
            <a:ext uri="{FF2B5EF4-FFF2-40B4-BE49-F238E27FC236}">
              <a16:creationId xmlns:a16="http://schemas.microsoft.com/office/drawing/2014/main" id="{B0F58CE4-4254-4726-BC63-4267F0A717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8" name="AutoShape 3">
          <a:extLst>
            <a:ext uri="{FF2B5EF4-FFF2-40B4-BE49-F238E27FC236}">
              <a16:creationId xmlns:a16="http://schemas.microsoft.com/office/drawing/2014/main" id="{1546E411-8C10-4A96-A0D6-B2CC38DA08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79" name="AutoShape 3">
          <a:extLst>
            <a:ext uri="{FF2B5EF4-FFF2-40B4-BE49-F238E27FC236}">
              <a16:creationId xmlns:a16="http://schemas.microsoft.com/office/drawing/2014/main" id="{D69FC5A2-31C2-4A31-ADA6-6915271DDD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0" name="AutoShape 3">
          <a:extLst>
            <a:ext uri="{FF2B5EF4-FFF2-40B4-BE49-F238E27FC236}">
              <a16:creationId xmlns:a16="http://schemas.microsoft.com/office/drawing/2014/main" id="{91A66071-177F-4C93-A474-CB644E6CE1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1" name="AutoShape 3">
          <a:extLst>
            <a:ext uri="{FF2B5EF4-FFF2-40B4-BE49-F238E27FC236}">
              <a16:creationId xmlns:a16="http://schemas.microsoft.com/office/drawing/2014/main" id="{BFB3F00D-5F70-4D5A-8B85-8DF7C79E21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2" name="AutoShape 3">
          <a:extLst>
            <a:ext uri="{FF2B5EF4-FFF2-40B4-BE49-F238E27FC236}">
              <a16:creationId xmlns:a16="http://schemas.microsoft.com/office/drawing/2014/main" id="{6A39BE17-0C0A-48CF-85CB-CD5D40ADC0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3" name="AutoShape 3">
          <a:extLst>
            <a:ext uri="{FF2B5EF4-FFF2-40B4-BE49-F238E27FC236}">
              <a16:creationId xmlns:a16="http://schemas.microsoft.com/office/drawing/2014/main" id="{AF49C318-46CE-487E-9A8C-A520D7D3EE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4" name="AutoShape 3">
          <a:extLst>
            <a:ext uri="{FF2B5EF4-FFF2-40B4-BE49-F238E27FC236}">
              <a16:creationId xmlns:a16="http://schemas.microsoft.com/office/drawing/2014/main" id="{5DDAC1F3-A4CC-4AE0-AE91-B7DEC3249C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5" name="AutoShape 3">
          <a:extLst>
            <a:ext uri="{FF2B5EF4-FFF2-40B4-BE49-F238E27FC236}">
              <a16:creationId xmlns:a16="http://schemas.microsoft.com/office/drawing/2014/main" id="{B90341D6-61BF-47E4-9C5F-D0C97029BB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6" name="AutoShape 3">
          <a:extLst>
            <a:ext uri="{FF2B5EF4-FFF2-40B4-BE49-F238E27FC236}">
              <a16:creationId xmlns:a16="http://schemas.microsoft.com/office/drawing/2014/main" id="{A2626024-EE5D-4F0B-846D-CAA006A071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7" name="AutoShape 3">
          <a:extLst>
            <a:ext uri="{FF2B5EF4-FFF2-40B4-BE49-F238E27FC236}">
              <a16:creationId xmlns:a16="http://schemas.microsoft.com/office/drawing/2014/main" id="{65D0BFE1-008E-4E1C-A0FD-CB5D09BCF3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8" name="AutoShape 3">
          <a:extLst>
            <a:ext uri="{FF2B5EF4-FFF2-40B4-BE49-F238E27FC236}">
              <a16:creationId xmlns:a16="http://schemas.microsoft.com/office/drawing/2014/main" id="{366E4B55-F11E-4016-9B4E-730C6A0520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89" name="AutoShape 3">
          <a:extLst>
            <a:ext uri="{FF2B5EF4-FFF2-40B4-BE49-F238E27FC236}">
              <a16:creationId xmlns:a16="http://schemas.microsoft.com/office/drawing/2014/main" id="{0C1D49A1-86F5-4D41-8816-FD371BFDAF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0" name="AutoShape 3">
          <a:extLst>
            <a:ext uri="{FF2B5EF4-FFF2-40B4-BE49-F238E27FC236}">
              <a16:creationId xmlns:a16="http://schemas.microsoft.com/office/drawing/2014/main" id="{29D5FA57-4065-419C-B5DE-F0F5607CD6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1" name="AutoShape 3">
          <a:extLst>
            <a:ext uri="{FF2B5EF4-FFF2-40B4-BE49-F238E27FC236}">
              <a16:creationId xmlns:a16="http://schemas.microsoft.com/office/drawing/2014/main" id="{28E55883-AB3A-40CA-AB68-4AFDC3A41E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2" name="AutoShape 3">
          <a:extLst>
            <a:ext uri="{FF2B5EF4-FFF2-40B4-BE49-F238E27FC236}">
              <a16:creationId xmlns:a16="http://schemas.microsoft.com/office/drawing/2014/main" id="{03B44757-EACA-4300-B5A6-FE250E1AF4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3" name="AutoShape 3">
          <a:extLst>
            <a:ext uri="{FF2B5EF4-FFF2-40B4-BE49-F238E27FC236}">
              <a16:creationId xmlns:a16="http://schemas.microsoft.com/office/drawing/2014/main" id="{6823FA4B-4C64-4267-945F-A924176315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4" name="AutoShape 3">
          <a:extLst>
            <a:ext uri="{FF2B5EF4-FFF2-40B4-BE49-F238E27FC236}">
              <a16:creationId xmlns:a16="http://schemas.microsoft.com/office/drawing/2014/main" id="{DDFAEC0F-F236-4CAD-BAFB-9C60E67A56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5" name="AutoShape 3">
          <a:extLst>
            <a:ext uri="{FF2B5EF4-FFF2-40B4-BE49-F238E27FC236}">
              <a16:creationId xmlns:a16="http://schemas.microsoft.com/office/drawing/2014/main" id="{03254C09-1A7D-4C71-BB2D-EC23FE5F79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6" name="AutoShape 3">
          <a:extLst>
            <a:ext uri="{FF2B5EF4-FFF2-40B4-BE49-F238E27FC236}">
              <a16:creationId xmlns:a16="http://schemas.microsoft.com/office/drawing/2014/main" id="{FA3B7F21-C014-4FEF-BFAC-3AA75899D4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7" name="AutoShape 3">
          <a:extLst>
            <a:ext uri="{FF2B5EF4-FFF2-40B4-BE49-F238E27FC236}">
              <a16:creationId xmlns:a16="http://schemas.microsoft.com/office/drawing/2014/main" id="{C71486FE-69E8-48AD-8A9C-1FF9E3A677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8" name="AutoShape 3">
          <a:extLst>
            <a:ext uri="{FF2B5EF4-FFF2-40B4-BE49-F238E27FC236}">
              <a16:creationId xmlns:a16="http://schemas.microsoft.com/office/drawing/2014/main" id="{0CF21AA5-E5EC-460A-9C90-134F6BCC1A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699" name="AutoShape 3">
          <a:extLst>
            <a:ext uri="{FF2B5EF4-FFF2-40B4-BE49-F238E27FC236}">
              <a16:creationId xmlns:a16="http://schemas.microsoft.com/office/drawing/2014/main" id="{DD9A0DC2-C658-4C57-87DC-4BA796C4BE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700" name="AutoShape 3">
          <a:extLst>
            <a:ext uri="{FF2B5EF4-FFF2-40B4-BE49-F238E27FC236}">
              <a16:creationId xmlns:a16="http://schemas.microsoft.com/office/drawing/2014/main" id="{0EC2095B-E49C-4812-8ED0-17366903D5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701" name="AutoShape 3">
          <a:extLst>
            <a:ext uri="{FF2B5EF4-FFF2-40B4-BE49-F238E27FC236}">
              <a16:creationId xmlns:a16="http://schemas.microsoft.com/office/drawing/2014/main" id="{E88F3315-0791-459E-8B21-1A156E258F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252</xdr:row>
      <xdr:rowOff>0</xdr:rowOff>
    </xdr:from>
    <xdr:ext cx="304800" cy="304800"/>
    <xdr:sp macro="" textlink="">
      <xdr:nvSpPr>
        <xdr:cNvPr id="2702" name="AutoShape 3">
          <a:extLst>
            <a:ext uri="{FF2B5EF4-FFF2-40B4-BE49-F238E27FC236}">
              <a16:creationId xmlns:a16="http://schemas.microsoft.com/office/drawing/2014/main" id="{A0319F55-030B-474B-9E1A-0F0AB70563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3" name="AutoShape 3">
          <a:extLst>
            <a:ext uri="{FF2B5EF4-FFF2-40B4-BE49-F238E27FC236}">
              <a16:creationId xmlns:a16="http://schemas.microsoft.com/office/drawing/2014/main" id="{EC00B767-993D-4994-8E28-AC144B3B1A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4" name="AutoShape 3">
          <a:extLst>
            <a:ext uri="{FF2B5EF4-FFF2-40B4-BE49-F238E27FC236}">
              <a16:creationId xmlns:a16="http://schemas.microsoft.com/office/drawing/2014/main" id="{2FB83F35-0BA1-468F-B3DA-8C57E86CB2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5" name="AutoShape 3">
          <a:extLst>
            <a:ext uri="{FF2B5EF4-FFF2-40B4-BE49-F238E27FC236}">
              <a16:creationId xmlns:a16="http://schemas.microsoft.com/office/drawing/2014/main" id="{C001E4A8-8D5A-43A5-913C-6851E852A1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6" name="AutoShape 3">
          <a:extLst>
            <a:ext uri="{FF2B5EF4-FFF2-40B4-BE49-F238E27FC236}">
              <a16:creationId xmlns:a16="http://schemas.microsoft.com/office/drawing/2014/main" id="{614BF742-F331-4DE6-A7AF-BE56665A91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7" name="AutoShape 3">
          <a:extLst>
            <a:ext uri="{FF2B5EF4-FFF2-40B4-BE49-F238E27FC236}">
              <a16:creationId xmlns:a16="http://schemas.microsoft.com/office/drawing/2014/main" id="{8EF06449-A516-467A-88BD-7617BB3C8D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8" name="AutoShape 3">
          <a:extLst>
            <a:ext uri="{FF2B5EF4-FFF2-40B4-BE49-F238E27FC236}">
              <a16:creationId xmlns:a16="http://schemas.microsoft.com/office/drawing/2014/main" id="{CEB2A447-E06E-4EFB-AC6C-B1CC6BCAE1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09" name="AutoShape 3">
          <a:extLst>
            <a:ext uri="{FF2B5EF4-FFF2-40B4-BE49-F238E27FC236}">
              <a16:creationId xmlns:a16="http://schemas.microsoft.com/office/drawing/2014/main" id="{1B056A47-ADB0-4445-AA04-F8B196A1EF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0" name="AutoShape 3">
          <a:extLst>
            <a:ext uri="{FF2B5EF4-FFF2-40B4-BE49-F238E27FC236}">
              <a16:creationId xmlns:a16="http://schemas.microsoft.com/office/drawing/2014/main" id="{802C66C1-A670-4BC8-8703-FD58599CDE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1" name="AutoShape 3">
          <a:extLst>
            <a:ext uri="{FF2B5EF4-FFF2-40B4-BE49-F238E27FC236}">
              <a16:creationId xmlns:a16="http://schemas.microsoft.com/office/drawing/2014/main" id="{16E3781C-6CC4-47F0-9D00-22C3F7A882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2" name="AutoShape 3">
          <a:extLst>
            <a:ext uri="{FF2B5EF4-FFF2-40B4-BE49-F238E27FC236}">
              <a16:creationId xmlns:a16="http://schemas.microsoft.com/office/drawing/2014/main" id="{5426A859-3F0B-449F-98EC-F7F5A663C0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3" name="AutoShape 3">
          <a:extLst>
            <a:ext uri="{FF2B5EF4-FFF2-40B4-BE49-F238E27FC236}">
              <a16:creationId xmlns:a16="http://schemas.microsoft.com/office/drawing/2014/main" id="{FB944E68-8EE5-43AE-9E02-EFC14DD1C4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4" name="AutoShape 3">
          <a:extLst>
            <a:ext uri="{FF2B5EF4-FFF2-40B4-BE49-F238E27FC236}">
              <a16:creationId xmlns:a16="http://schemas.microsoft.com/office/drawing/2014/main" id="{522851CD-32C8-4AD2-AAFB-842048FBE4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5" name="AutoShape 3">
          <a:extLst>
            <a:ext uri="{FF2B5EF4-FFF2-40B4-BE49-F238E27FC236}">
              <a16:creationId xmlns:a16="http://schemas.microsoft.com/office/drawing/2014/main" id="{A58EB56F-0258-430F-BFE3-9DA24D6EBF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6" name="AutoShape 3">
          <a:extLst>
            <a:ext uri="{FF2B5EF4-FFF2-40B4-BE49-F238E27FC236}">
              <a16:creationId xmlns:a16="http://schemas.microsoft.com/office/drawing/2014/main" id="{83E99E38-D1DB-4165-BF7A-5540A38E73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7" name="AutoShape 3">
          <a:extLst>
            <a:ext uri="{FF2B5EF4-FFF2-40B4-BE49-F238E27FC236}">
              <a16:creationId xmlns:a16="http://schemas.microsoft.com/office/drawing/2014/main" id="{93FFAB74-5D60-4216-A2C1-526FE2B4E2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8" name="AutoShape 3">
          <a:extLst>
            <a:ext uri="{FF2B5EF4-FFF2-40B4-BE49-F238E27FC236}">
              <a16:creationId xmlns:a16="http://schemas.microsoft.com/office/drawing/2014/main" id="{F14E0998-422B-46EB-BF10-70326BFAF9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19" name="AutoShape 3">
          <a:extLst>
            <a:ext uri="{FF2B5EF4-FFF2-40B4-BE49-F238E27FC236}">
              <a16:creationId xmlns:a16="http://schemas.microsoft.com/office/drawing/2014/main" id="{AB1653CB-90A1-4A77-9A7E-5656A6E588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0" name="AutoShape 3">
          <a:extLst>
            <a:ext uri="{FF2B5EF4-FFF2-40B4-BE49-F238E27FC236}">
              <a16:creationId xmlns:a16="http://schemas.microsoft.com/office/drawing/2014/main" id="{AE418156-5B36-4D4A-BA26-F9B21F1C26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1" name="AutoShape 3">
          <a:extLst>
            <a:ext uri="{FF2B5EF4-FFF2-40B4-BE49-F238E27FC236}">
              <a16:creationId xmlns:a16="http://schemas.microsoft.com/office/drawing/2014/main" id="{7C334FDE-9ADA-47BE-AC93-C5183C5C31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2" name="AutoShape 3">
          <a:extLst>
            <a:ext uri="{FF2B5EF4-FFF2-40B4-BE49-F238E27FC236}">
              <a16:creationId xmlns:a16="http://schemas.microsoft.com/office/drawing/2014/main" id="{8AE2BE23-663B-4E2F-9DA9-22CEDD2CFE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3" name="AutoShape 3">
          <a:extLst>
            <a:ext uri="{FF2B5EF4-FFF2-40B4-BE49-F238E27FC236}">
              <a16:creationId xmlns:a16="http://schemas.microsoft.com/office/drawing/2014/main" id="{96BDA602-AFD0-4E69-AAB2-A08F050894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4" name="AutoShape 3">
          <a:extLst>
            <a:ext uri="{FF2B5EF4-FFF2-40B4-BE49-F238E27FC236}">
              <a16:creationId xmlns:a16="http://schemas.microsoft.com/office/drawing/2014/main" id="{7921A04A-4198-4AF3-A04A-B46C468293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5" name="AutoShape 3">
          <a:extLst>
            <a:ext uri="{FF2B5EF4-FFF2-40B4-BE49-F238E27FC236}">
              <a16:creationId xmlns:a16="http://schemas.microsoft.com/office/drawing/2014/main" id="{0F9F6D66-125C-4610-86AB-34CF0D1F1C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6" name="AutoShape 3">
          <a:extLst>
            <a:ext uri="{FF2B5EF4-FFF2-40B4-BE49-F238E27FC236}">
              <a16:creationId xmlns:a16="http://schemas.microsoft.com/office/drawing/2014/main" id="{65BBF253-DF0F-4AFD-AD46-E7B80B78AB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7" name="AutoShape 3">
          <a:extLst>
            <a:ext uri="{FF2B5EF4-FFF2-40B4-BE49-F238E27FC236}">
              <a16:creationId xmlns:a16="http://schemas.microsoft.com/office/drawing/2014/main" id="{7D3D3580-2BB0-4B6A-842B-831D3810AE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8" name="AutoShape 3">
          <a:extLst>
            <a:ext uri="{FF2B5EF4-FFF2-40B4-BE49-F238E27FC236}">
              <a16:creationId xmlns:a16="http://schemas.microsoft.com/office/drawing/2014/main" id="{A83D572E-3CF8-44A5-86AA-4D438A2ED6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29" name="AutoShape 3">
          <a:extLst>
            <a:ext uri="{FF2B5EF4-FFF2-40B4-BE49-F238E27FC236}">
              <a16:creationId xmlns:a16="http://schemas.microsoft.com/office/drawing/2014/main" id="{0C0114C3-DC96-48BF-AF95-0EAD56A522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0" name="AutoShape 3">
          <a:extLst>
            <a:ext uri="{FF2B5EF4-FFF2-40B4-BE49-F238E27FC236}">
              <a16:creationId xmlns:a16="http://schemas.microsoft.com/office/drawing/2014/main" id="{C201F4AE-9434-4591-88FF-D89FB69275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1" name="AutoShape 3">
          <a:extLst>
            <a:ext uri="{FF2B5EF4-FFF2-40B4-BE49-F238E27FC236}">
              <a16:creationId xmlns:a16="http://schemas.microsoft.com/office/drawing/2014/main" id="{5E6E0BA0-E746-4C89-8776-45F5058AD9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2" name="AutoShape 3">
          <a:extLst>
            <a:ext uri="{FF2B5EF4-FFF2-40B4-BE49-F238E27FC236}">
              <a16:creationId xmlns:a16="http://schemas.microsoft.com/office/drawing/2014/main" id="{C22EA798-E8EF-46EC-BD29-A28EB9087C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3" name="AutoShape 3">
          <a:extLst>
            <a:ext uri="{FF2B5EF4-FFF2-40B4-BE49-F238E27FC236}">
              <a16:creationId xmlns:a16="http://schemas.microsoft.com/office/drawing/2014/main" id="{35B817F4-9B4F-42AD-8947-C8BD110BA3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4" name="AutoShape 3">
          <a:extLst>
            <a:ext uri="{FF2B5EF4-FFF2-40B4-BE49-F238E27FC236}">
              <a16:creationId xmlns:a16="http://schemas.microsoft.com/office/drawing/2014/main" id="{F1992F4F-89A2-4B8A-B1B6-ABCBFD37BA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5" name="AutoShape 3">
          <a:extLst>
            <a:ext uri="{FF2B5EF4-FFF2-40B4-BE49-F238E27FC236}">
              <a16:creationId xmlns:a16="http://schemas.microsoft.com/office/drawing/2014/main" id="{552CCC3B-6A8C-4726-B36A-8DC4414E7B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6" name="AutoShape 3">
          <a:extLst>
            <a:ext uri="{FF2B5EF4-FFF2-40B4-BE49-F238E27FC236}">
              <a16:creationId xmlns:a16="http://schemas.microsoft.com/office/drawing/2014/main" id="{917D5AE9-9819-4E7C-B74D-E4A6F20AE2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7" name="AutoShape 3">
          <a:extLst>
            <a:ext uri="{FF2B5EF4-FFF2-40B4-BE49-F238E27FC236}">
              <a16:creationId xmlns:a16="http://schemas.microsoft.com/office/drawing/2014/main" id="{579489F1-A1E0-4500-AB75-C9631ACE23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8" name="AutoShape 3">
          <a:extLst>
            <a:ext uri="{FF2B5EF4-FFF2-40B4-BE49-F238E27FC236}">
              <a16:creationId xmlns:a16="http://schemas.microsoft.com/office/drawing/2014/main" id="{E12766CE-2276-4800-B2E0-D3D6D48E4A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39" name="AutoShape 3">
          <a:extLst>
            <a:ext uri="{FF2B5EF4-FFF2-40B4-BE49-F238E27FC236}">
              <a16:creationId xmlns:a16="http://schemas.microsoft.com/office/drawing/2014/main" id="{85966483-EED8-4E4A-90FA-E45478CFEA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40" name="AutoShape 3">
          <a:extLst>
            <a:ext uri="{FF2B5EF4-FFF2-40B4-BE49-F238E27FC236}">
              <a16:creationId xmlns:a16="http://schemas.microsoft.com/office/drawing/2014/main" id="{27EC8BEA-6134-47B4-BD7A-4D18DB0E8F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41" name="AutoShape 3">
          <a:extLst>
            <a:ext uri="{FF2B5EF4-FFF2-40B4-BE49-F238E27FC236}">
              <a16:creationId xmlns:a16="http://schemas.microsoft.com/office/drawing/2014/main" id="{DE6A1A6C-339B-4259-846F-25C6339859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42" name="AutoShape 3">
          <a:extLst>
            <a:ext uri="{FF2B5EF4-FFF2-40B4-BE49-F238E27FC236}">
              <a16:creationId xmlns:a16="http://schemas.microsoft.com/office/drawing/2014/main" id="{B695E6D9-50B8-4A9E-B9D1-E1BC6A3007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253</xdr:row>
      <xdr:rowOff>0</xdr:rowOff>
    </xdr:from>
    <xdr:ext cx="304800" cy="304800"/>
    <xdr:sp macro="" textlink="">
      <xdr:nvSpPr>
        <xdr:cNvPr id="2743" name="AutoShape 3">
          <a:extLst>
            <a:ext uri="{FF2B5EF4-FFF2-40B4-BE49-F238E27FC236}">
              <a16:creationId xmlns:a16="http://schemas.microsoft.com/office/drawing/2014/main" id="{F5AD73AB-A74F-492A-96E1-E3BF456C7A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4" name="AutoShape 3">
          <a:extLst>
            <a:ext uri="{FF2B5EF4-FFF2-40B4-BE49-F238E27FC236}">
              <a16:creationId xmlns:a16="http://schemas.microsoft.com/office/drawing/2014/main" id="{5B790DC7-E5A6-46EE-8C7B-3AA27DF180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5" name="AutoShape 3">
          <a:extLst>
            <a:ext uri="{FF2B5EF4-FFF2-40B4-BE49-F238E27FC236}">
              <a16:creationId xmlns:a16="http://schemas.microsoft.com/office/drawing/2014/main" id="{D5DBD5F9-FDD0-4A7F-BF79-45EB9BE3AF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6" name="AutoShape 3">
          <a:extLst>
            <a:ext uri="{FF2B5EF4-FFF2-40B4-BE49-F238E27FC236}">
              <a16:creationId xmlns:a16="http://schemas.microsoft.com/office/drawing/2014/main" id="{4DB38C2D-14C9-4B39-8A07-E888A424CF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7" name="AutoShape 3">
          <a:extLst>
            <a:ext uri="{FF2B5EF4-FFF2-40B4-BE49-F238E27FC236}">
              <a16:creationId xmlns:a16="http://schemas.microsoft.com/office/drawing/2014/main" id="{C64ABA59-EBAC-4CCA-AB3D-70BCF64EF0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8" name="AutoShape 3">
          <a:extLst>
            <a:ext uri="{FF2B5EF4-FFF2-40B4-BE49-F238E27FC236}">
              <a16:creationId xmlns:a16="http://schemas.microsoft.com/office/drawing/2014/main" id="{0B329813-3EF0-44F7-8701-A8E283FCEE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49" name="AutoShape 3">
          <a:extLst>
            <a:ext uri="{FF2B5EF4-FFF2-40B4-BE49-F238E27FC236}">
              <a16:creationId xmlns:a16="http://schemas.microsoft.com/office/drawing/2014/main" id="{BE2D204F-5B57-4BD3-AE91-E4A3DC11D2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0" name="AutoShape 3">
          <a:extLst>
            <a:ext uri="{FF2B5EF4-FFF2-40B4-BE49-F238E27FC236}">
              <a16:creationId xmlns:a16="http://schemas.microsoft.com/office/drawing/2014/main" id="{7A8E0ACD-F86A-43FC-BB22-0C70823475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1" name="AutoShape 3">
          <a:extLst>
            <a:ext uri="{FF2B5EF4-FFF2-40B4-BE49-F238E27FC236}">
              <a16:creationId xmlns:a16="http://schemas.microsoft.com/office/drawing/2014/main" id="{57C18318-B059-42CC-9086-7CB3D9A241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2" name="AutoShape 3">
          <a:extLst>
            <a:ext uri="{FF2B5EF4-FFF2-40B4-BE49-F238E27FC236}">
              <a16:creationId xmlns:a16="http://schemas.microsoft.com/office/drawing/2014/main" id="{FF09F5C7-E64D-4755-A787-37E45AA738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3" name="AutoShape 3">
          <a:extLst>
            <a:ext uri="{FF2B5EF4-FFF2-40B4-BE49-F238E27FC236}">
              <a16:creationId xmlns:a16="http://schemas.microsoft.com/office/drawing/2014/main" id="{FCBA5CFF-F976-4D9A-A142-3DD8F29138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4" name="AutoShape 3">
          <a:extLst>
            <a:ext uri="{FF2B5EF4-FFF2-40B4-BE49-F238E27FC236}">
              <a16:creationId xmlns:a16="http://schemas.microsoft.com/office/drawing/2014/main" id="{B23EBDBD-62D0-4ED4-9428-71B1736F1E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5" name="AutoShape 3">
          <a:extLst>
            <a:ext uri="{FF2B5EF4-FFF2-40B4-BE49-F238E27FC236}">
              <a16:creationId xmlns:a16="http://schemas.microsoft.com/office/drawing/2014/main" id="{AF9E84ED-6236-4BEF-9290-FD057EE415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6" name="AutoShape 3">
          <a:extLst>
            <a:ext uri="{FF2B5EF4-FFF2-40B4-BE49-F238E27FC236}">
              <a16:creationId xmlns:a16="http://schemas.microsoft.com/office/drawing/2014/main" id="{2043A9BF-4542-443E-8858-2F743403AD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7" name="AutoShape 3">
          <a:extLst>
            <a:ext uri="{FF2B5EF4-FFF2-40B4-BE49-F238E27FC236}">
              <a16:creationId xmlns:a16="http://schemas.microsoft.com/office/drawing/2014/main" id="{C9CAC1B7-3F66-4065-8C6D-69D99B1791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8" name="AutoShape 3">
          <a:extLst>
            <a:ext uri="{FF2B5EF4-FFF2-40B4-BE49-F238E27FC236}">
              <a16:creationId xmlns:a16="http://schemas.microsoft.com/office/drawing/2014/main" id="{10BBF1A7-D669-4EA2-91FA-DFE97E4D88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59" name="AutoShape 3">
          <a:extLst>
            <a:ext uri="{FF2B5EF4-FFF2-40B4-BE49-F238E27FC236}">
              <a16:creationId xmlns:a16="http://schemas.microsoft.com/office/drawing/2014/main" id="{D0086907-B980-49CA-B99E-981011760D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0" name="AutoShape 3">
          <a:extLst>
            <a:ext uri="{FF2B5EF4-FFF2-40B4-BE49-F238E27FC236}">
              <a16:creationId xmlns:a16="http://schemas.microsoft.com/office/drawing/2014/main" id="{B628F74A-3541-4394-8CF3-2723AEA15F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1" name="AutoShape 3">
          <a:extLst>
            <a:ext uri="{FF2B5EF4-FFF2-40B4-BE49-F238E27FC236}">
              <a16:creationId xmlns:a16="http://schemas.microsoft.com/office/drawing/2014/main" id="{4ED4DBA1-26D4-460D-9B1E-2E83656F70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2" name="AutoShape 3">
          <a:extLst>
            <a:ext uri="{FF2B5EF4-FFF2-40B4-BE49-F238E27FC236}">
              <a16:creationId xmlns:a16="http://schemas.microsoft.com/office/drawing/2014/main" id="{1E41AC1D-7305-40AF-AD00-4611EBA0AF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3" name="AutoShape 3">
          <a:extLst>
            <a:ext uri="{FF2B5EF4-FFF2-40B4-BE49-F238E27FC236}">
              <a16:creationId xmlns:a16="http://schemas.microsoft.com/office/drawing/2014/main" id="{A96BE737-0854-4726-B914-0FA0162221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4" name="AutoShape 3">
          <a:extLst>
            <a:ext uri="{FF2B5EF4-FFF2-40B4-BE49-F238E27FC236}">
              <a16:creationId xmlns:a16="http://schemas.microsoft.com/office/drawing/2014/main" id="{B791AC5C-B97F-4249-92FF-8E79336295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5" name="AutoShape 3">
          <a:extLst>
            <a:ext uri="{FF2B5EF4-FFF2-40B4-BE49-F238E27FC236}">
              <a16:creationId xmlns:a16="http://schemas.microsoft.com/office/drawing/2014/main" id="{D3B931D5-5AC3-43CF-88F6-F55F6B9DD4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6" name="AutoShape 3">
          <a:extLst>
            <a:ext uri="{FF2B5EF4-FFF2-40B4-BE49-F238E27FC236}">
              <a16:creationId xmlns:a16="http://schemas.microsoft.com/office/drawing/2014/main" id="{79B5BB57-8427-4B17-BC39-5B2B539BFD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7" name="AutoShape 3">
          <a:extLst>
            <a:ext uri="{FF2B5EF4-FFF2-40B4-BE49-F238E27FC236}">
              <a16:creationId xmlns:a16="http://schemas.microsoft.com/office/drawing/2014/main" id="{2B0AC463-2588-4479-A586-19B9283930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8" name="AutoShape 3">
          <a:extLst>
            <a:ext uri="{FF2B5EF4-FFF2-40B4-BE49-F238E27FC236}">
              <a16:creationId xmlns:a16="http://schemas.microsoft.com/office/drawing/2014/main" id="{4C3BACF9-1A51-40B9-A8C9-AF75215142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69" name="AutoShape 3">
          <a:extLst>
            <a:ext uri="{FF2B5EF4-FFF2-40B4-BE49-F238E27FC236}">
              <a16:creationId xmlns:a16="http://schemas.microsoft.com/office/drawing/2014/main" id="{9D7A52A6-AA8D-4E79-91DA-06EE64A48E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0" name="AutoShape 3">
          <a:extLst>
            <a:ext uri="{FF2B5EF4-FFF2-40B4-BE49-F238E27FC236}">
              <a16:creationId xmlns:a16="http://schemas.microsoft.com/office/drawing/2014/main" id="{7A8F4ED2-3EA4-4123-9DD7-ADA6E2BE11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1" name="AutoShape 3">
          <a:extLst>
            <a:ext uri="{FF2B5EF4-FFF2-40B4-BE49-F238E27FC236}">
              <a16:creationId xmlns:a16="http://schemas.microsoft.com/office/drawing/2014/main" id="{6825EDC8-4C59-4720-86C3-5A39369B7D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2" name="AutoShape 3">
          <a:extLst>
            <a:ext uri="{FF2B5EF4-FFF2-40B4-BE49-F238E27FC236}">
              <a16:creationId xmlns:a16="http://schemas.microsoft.com/office/drawing/2014/main" id="{DFACEBFE-64E2-40B4-A0B4-0B46B66AAE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3" name="AutoShape 3">
          <a:extLst>
            <a:ext uri="{FF2B5EF4-FFF2-40B4-BE49-F238E27FC236}">
              <a16:creationId xmlns:a16="http://schemas.microsoft.com/office/drawing/2014/main" id="{92093C08-4530-4588-A35A-15CA357CFC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4" name="AutoShape 3">
          <a:extLst>
            <a:ext uri="{FF2B5EF4-FFF2-40B4-BE49-F238E27FC236}">
              <a16:creationId xmlns:a16="http://schemas.microsoft.com/office/drawing/2014/main" id="{D10C69BB-A605-4007-8C30-1E3CD9E7F9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5" name="AutoShape 3">
          <a:extLst>
            <a:ext uri="{FF2B5EF4-FFF2-40B4-BE49-F238E27FC236}">
              <a16:creationId xmlns:a16="http://schemas.microsoft.com/office/drawing/2014/main" id="{A2794390-0345-4F2C-B42F-47CF78CFB6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6" name="AutoShape 3">
          <a:extLst>
            <a:ext uri="{FF2B5EF4-FFF2-40B4-BE49-F238E27FC236}">
              <a16:creationId xmlns:a16="http://schemas.microsoft.com/office/drawing/2014/main" id="{A04F6351-0800-4D2F-99F1-742B05000A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7" name="AutoShape 3">
          <a:extLst>
            <a:ext uri="{FF2B5EF4-FFF2-40B4-BE49-F238E27FC236}">
              <a16:creationId xmlns:a16="http://schemas.microsoft.com/office/drawing/2014/main" id="{9F625126-7BB6-476A-AF04-20CEE3B8CA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8" name="AutoShape 3">
          <a:extLst>
            <a:ext uri="{FF2B5EF4-FFF2-40B4-BE49-F238E27FC236}">
              <a16:creationId xmlns:a16="http://schemas.microsoft.com/office/drawing/2014/main" id="{6AEF934C-7CEC-468A-9136-21CCC2B22C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79" name="AutoShape 3">
          <a:extLst>
            <a:ext uri="{FF2B5EF4-FFF2-40B4-BE49-F238E27FC236}">
              <a16:creationId xmlns:a16="http://schemas.microsoft.com/office/drawing/2014/main" id="{46D3F86C-45CA-40A1-82A0-42F3171014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80" name="AutoShape 3">
          <a:extLst>
            <a:ext uri="{FF2B5EF4-FFF2-40B4-BE49-F238E27FC236}">
              <a16:creationId xmlns:a16="http://schemas.microsoft.com/office/drawing/2014/main" id="{3DFB2984-EA25-4F29-BF43-F3A1C69616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81" name="AutoShape 3">
          <a:extLst>
            <a:ext uri="{FF2B5EF4-FFF2-40B4-BE49-F238E27FC236}">
              <a16:creationId xmlns:a16="http://schemas.microsoft.com/office/drawing/2014/main" id="{57680B68-BFDA-4AD6-998F-189B149088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82" name="AutoShape 3">
          <a:extLst>
            <a:ext uri="{FF2B5EF4-FFF2-40B4-BE49-F238E27FC236}">
              <a16:creationId xmlns:a16="http://schemas.microsoft.com/office/drawing/2014/main" id="{746003DC-1709-49AF-AA0E-D856F16F8B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83" name="AutoShape 3">
          <a:extLst>
            <a:ext uri="{FF2B5EF4-FFF2-40B4-BE49-F238E27FC236}">
              <a16:creationId xmlns:a16="http://schemas.microsoft.com/office/drawing/2014/main" id="{9B2D78A3-CE2B-49AC-BCBA-3FA7E60452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254</xdr:row>
      <xdr:rowOff>0</xdr:rowOff>
    </xdr:from>
    <xdr:ext cx="304800" cy="304800"/>
    <xdr:sp macro="" textlink="">
      <xdr:nvSpPr>
        <xdr:cNvPr id="2784" name="AutoShape 3">
          <a:extLst>
            <a:ext uri="{FF2B5EF4-FFF2-40B4-BE49-F238E27FC236}">
              <a16:creationId xmlns:a16="http://schemas.microsoft.com/office/drawing/2014/main" id="{4891DF90-AB9E-431E-AAFE-7DFF434CBD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85" name="AutoShape 3">
          <a:extLst>
            <a:ext uri="{FF2B5EF4-FFF2-40B4-BE49-F238E27FC236}">
              <a16:creationId xmlns:a16="http://schemas.microsoft.com/office/drawing/2014/main" id="{5F2B7231-6279-42B6-AD32-AD4ECD832B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86" name="AutoShape 3">
          <a:extLst>
            <a:ext uri="{FF2B5EF4-FFF2-40B4-BE49-F238E27FC236}">
              <a16:creationId xmlns:a16="http://schemas.microsoft.com/office/drawing/2014/main" id="{8348329E-2512-422B-8043-48C2E833E6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87" name="AutoShape 3">
          <a:extLst>
            <a:ext uri="{FF2B5EF4-FFF2-40B4-BE49-F238E27FC236}">
              <a16:creationId xmlns:a16="http://schemas.microsoft.com/office/drawing/2014/main" id="{4D521BFE-B0C4-4F8B-B441-515F01F41E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88" name="AutoShape 3">
          <a:extLst>
            <a:ext uri="{FF2B5EF4-FFF2-40B4-BE49-F238E27FC236}">
              <a16:creationId xmlns:a16="http://schemas.microsoft.com/office/drawing/2014/main" id="{BD98E7A2-798A-4271-B009-16909CA3C5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89" name="AutoShape 3">
          <a:extLst>
            <a:ext uri="{FF2B5EF4-FFF2-40B4-BE49-F238E27FC236}">
              <a16:creationId xmlns:a16="http://schemas.microsoft.com/office/drawing/2014/main" id="{DCC681A9-E3CF-4393-BF4D-44949145EB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0" name="AutoShape 3">
          <a:extLst>
            <a:ext uri="{FF2B5EF4-FFF2-40B4-BE49-F238E27FC236}">
              <a16:creationId xmlns:a16="http://schemas.microsoft.com/office/drawing/2014/main" id="{1DC92E71-95AE-42DD-8908-8021060D18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1" name="AutoShape 3">
          <a:extLst>
            <a:ext uri="{FF2B5EF4-FFF2-40B4-BE49-F238E27FC236}">
              <a16:creationId xmlns:a16="http://schemas.microsoft.com/office/drawing/2014/main" id="{5155B1A1-3484-425B-96B3-CB0566E25B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2" name="AutoShape 3">
          <a:extLst>
            <a:ext uri="{FF2B5EF4-FFF2-40B4-BE49-F238E27FC236}">
              <a16:creationId xmlns:a16="http://schemas.microsoft.com/office/drawing/2014/main" id="{FEAB650D-4F9F-463C-9373-BA27780508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3" name="AutoShape 3">
          <a:extLst>
            <a:ext uri="{FF2B5EF4-FFF2-40B4-BE49-F238E27FC236}">
              <a16:creationId xmlns:a16="http://schemas.microsoft.com/office/drawing/2014/main" id="{06EEC1B5-8E97-4DDD-A457-0CE8154998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4" name="AutoShape 3">
          <a:extLst>
            <a:ext uri="{FF2B5EF4-FFF2-40B4-BE49-F238E27FC236}">
              <a16:creationId xmlns:a16="http://schemas.microsoft.com/office/drawing/2014/main" id="{FE69C873-619A-448E-82F6-CB1B251D2E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5" name="AutoShape 3">
          <a:extLst>
            <a:ext uri="{FF2B5EF4-FFF2-40B4-BE49-F238E27FC236}">
              <a16:creationId xmlns:a16="http://schemas.microsoft.com/office/drawing/2014/main" id="{08319A95-8498-4485-B078-5B5994EC2E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6" name="AutoShape 3">
          <a:extLst>
            <a:ext uri="{FF2B5EF4-FFF2-40B4-BE49-F238E27FC236}">
              <a16:creationId xmlns:a16="http://schemas.microsoft.com/office/drawing/2014/main" id="{1FEFEC20-A154-42BC-B5FA-07CEFD80EE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7" name="AutoShape 3">
          <a:extLst>
            <a:ext uri="{FF2B5EF4-FFF2-40B4-BE49-F238E27FC236}">
              <a16:creationId xmlns:a16="http://schemas.microsoft.com/office/drawing/2014/main" id="{316C99FA-1941-438A-B245-8E25B1EEE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8" name="AutoShape 3">
          <a:extLst>
            <a:ext uri="{FF2B5EF4-FFF2-40B4-BE49-F238E27FC236}">
              <a16:creationId xmlns:a16="http://schemas.microsoft.com/office/drawing/2014/main" id="{A16D51CE-4915-462A-A4B9-A0D5C46FF0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799" name="AutoShape 3">
          <a:extLst>
            <a:ext uri="{FF2B5EF4-FFF2-40B4-BE49-F238E27FC236}">
              <a16:creationId xmlns:a16="http://schemas.microsoft.com/office/drawing/2014/main" id="{C9FC3A69-D04A-423C-BA87-ADB70FFFE1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0" name="AutoShape 3">
          <a:extLst>
            <a:ext uri="{FF2B5EF4-FFF2-40B4-BE49-F238E27FC236}">
              <a16:creationId xmlns:a16="http://schemas.microsoft.com/office/drawing/2014/main" id="{3F85A1BF-9125-4287-8070-8B521F40B4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1" name="AutoShape 3">
          <a:extLst>
            <a:ext uri="{FF2B5EF4-FFF2-40B4-BE49-F238E27FC236}">
              <a16:creationId xmlns:a16="http://schemas.microsoft.com/office/drawing/2014/main" id="{74222440-355C-4C7F-9D0C-A8CE41E97C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2" name="AutoShape 3">
          <a:extLst>
            <a:ext uri="{FF2B5EF4-FFF2-40B4-BE49-F238E27FC236}">
              <a16:creationId xmlns:a16="http://schemas.microsoft.com/office/drawing/2014/main" id="{29FFF1AD-E025-4A7C-A3C8-066CC1948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3" name="AutoShape 3">
          <a:extLst>
            <a:ext uri="{FF2B5EF4-FFF2-40B4-BE49-F238E27FC236}">
              <a16:creationId xmlns:a16="http://schemas.microsoft.com/office/drawing/2014/main" id="{91AEC491-AFE7-4FEA-9BEE-C8419CBBFF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4" name="AutoShape 3">
          <a:extLst>
            <a:ext uri="{FF2B5EF4-FFF2-40B4-BE49-F238E27FC236}">
              <a16:creationId xmlns:a16="http://schemas.microsoft.com/office/drawing/2014/main" id="{1B25E4A1-B7C8-40F7-B33A-9537B310A9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5" name="AutoShape 3">
          <a:extLst>
            <a:ext uri="{FF2B5EF4-FFF2-40B4-BE49-F238E27FC236}">
              <a16:creationId xmlns:a16="http://schemas.microsoft.com/office/drawing/2014/main" id="{192027E5-5849-4D20-BFCA-30C418B13A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6" name="AutoShape 3">
          <a:extLst>
            <a:ext uri="{FF2B5EF4-FFF2-40B4-BE49-F238E27FC236}">
              <a16:creationId xmlns:a16="http://schemas.microsoft.com/office/drawing/2014/main" id="{E865E454-578A-44F4-95A9-E719D70DF0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7" name="AutoShape 3">
          <a:extLst>
            <a:ext uri="{FF2B5EF4-FFF2-40B4-BE49-F238E27FC236}">
              <a16:creationId xmlns:a16="http://schemas.microsoft.com/office/drawing/2014/main" id="{1534356D-31CC-4AB4-B546-A39004F7F6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8" name="AutoShape 3">
          <a:extLst>
            <a:ext uri="{FF2B5EF4-FFF2-40B4-BE49-F238E27FC236}">
              <a16:creationId xmlns:a16="http://schemas.microsoft.com/office/drawing/2014/main" id="{74787750-3E60-4A3F-A1FB-086F00F72E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09" name="AutoShape 3">
          <a:extLst>
            <a:ext uri="{FF2B5EF4-FFF2-40B4-BE49-F238E27FC236}">
              <a16:creationId xmlns:a16="http://schemas.microsoft.com/office/drawing/2014/main" id="{0E446090-5EA6-41B8-855B-3A9011B3B5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0" name="AutoShape 3">
          <a:extLst>
            <a:ext uri="{FF2B5EF4-FFF2-40B4-BE49-F238E27FC236}">
              <a16:creationId xmlns:a16="http://schemas.microsoft.com/office/drawing/2014/main" id="{C0EAA637-2F5D-4D72-9FBF-6AE1A1CAB2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1" name="AutoShape 3">
          <a:extLst>
            <a:ext uri="{FF2B5EF4-FFF2-40B4-BE49-F238E27FC236}">
              <a16:creationId xmlns:a16="http://schemas.microsoft.com/office/drawing/2014/main" id="{986911A2-F6B6-494F-BDF3-47EB6FFEB8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2" name="AutoShape 3">
          <a:extLst>
            <a:ext uri="{FF2B5EF4-FFF2-40B4-BE49-F238E27FC236}">
              <a16:creationId xmlns:a16="http://schemas.microsoft.com/office/drawing/2014/main" id="{51719679-94D1-4647-94A0-A49939CAB7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3" name="AutoShape 3">
          <a:extLst>
            <a:ext uri="{FF2B5EF4-FFF2-40B4-BE49-F238E27FC236}">
              <a16:creationId xmlns:a16="http://schemas.microsoft.com/office/drawing/2014/main" id="{AD948229-04D9-421D-B60D-9253489F61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4" name="AutoShape 3">
          <a:extLst>
            <a:ext uri="{FF2B5EF4-FFF2-40B4-BE49-F238E27FC236}">
              <a16:creationId xmlns:a16="http://schemas.microsoft.com/office/drawing/2014/main" id="{4327578D-3CD2-4438-AFE6-D620AAB4BB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5" name="AutoShape 3">
          <a:extLst>
            <a:ext uri="{FF2B5EF4-FFF2-40B4-BE49-F238E27FC236}">
              <a16:creationId xmlns:a16="http://schemas.microsoft.com/office/drawing/2014/main" id="{53BFAA4C-6765-47A0-9D02-4C342BCDA3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6" name="AutoShape 3">
          <a:extLst>
            <a:ext uri="{FF2B5EF4-FFF2-40B4-BE49-F238E27FC236}">
              <a16:creationId xmlns:a16="http://schemas.microsoft.com/office/drawing/2014/main" id="{A13A143F-DD68-411F-95F9-726126D69A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7" name="AutoShape 3">
          <a:extLst>
            <a:ext uri="{FF2B5EF4-FFF2-40B4-BE49-F238E27FC236}">
              <a16:creationId xmlns:a16="http://schemas.microsoft.com/office/drawing/2014/main" id="{125EC9DC-D32F-414C-B172-A903A9FD1B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8" name="AutoShape 3">
          <a:extLst>
            <a:ext uri="{FF2B5EF4-FFF2-40B4-BE49-F238E27FC236}">
              <a16:creationId xmlns:a16="http://schemas.microsoft.com/office/drawing/2014/main" id="{F8AAE36C-0965-40AC-90F0-9014E7F136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19" name="AutoShape 3">
          <a:extLst>
            <a:ext uri="{FF2B5EF4-FFF2-40B4-BE49-F238E27FC236}">
              <a16:creationId xmlns:a16="http://schemas.microsoft.com/office/drawing/2014/main" id="{955DE42E-D2C1-46DA-88EC-13DBE7FA65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0" name="AutoShape 3">
          <a:extLst>
            <a:ext uri="{FF2B5EF4-FFF2-40B4-BE49-F238E27FC236}">
              <a16:creationId xmlns:a16="http://schemas.microsoft.com/office/drawing/2014/main" id="{1171A272-7306-4CED-A377-E779D610A5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1" name="AutoShape 3">
          <a:extLst>
            <a:ext uri="{FF2B5EF4-FFF2-40B4-BE49-F238E27FC236}">
              <a16:creationId xmlns:a16="http://schemas.microsoft.com/office/drawing/2014/main" id="{3DA1F80C-9EB2-4EF4-903B-4ABD6F4334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2" name="AutoShape 3">
          <a:extLst>
            <a:ext uri="{FF2B5EF4-FFF2-40B4-BE49-F238E27FC236}">
              <a16:creationId xmlns:a16="http://schemas.microsoft.com/office/drawing/2014/main" id="{D0AB1440-7A22-437A-804E-539E854D30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3" name="AutoShape 3">
          <a:extLst>
            <a:ext uri="{FF2B5EF4-FFF2-40B4-BE49-F238E27FC236}">
              <a16:creationId xmlns:a16="http://schemas.microsoft.com/office/drawing/2014/main" id="{BD2C449A-F50C-4D31-BC25-64CA7C3283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4" name="AutoShape 3">
          <a:extLst>
            <a:ext uri="{FF2B5EF4-FFF2-40B4-BE49-F238E27FC236}">
              <a16:creationId xmlns:a16="http://schemas.microsoft.com/office/drawing/2014/main" id="{8C80D1BC-1322-4719-B1CE-5B9D67F8B2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255</xdr:row>
      <xdr:rowOff>0</xdr:rowOff>
    </xdr:from>
    <xdr:ext cx="304800" cy="304800"/>
    <xdr:sp macro="" textlink="">
      <xdr:nvSpPr>
        <xdr:cNvPr id="2825" name="AutoShape 3">
          <a:extLst>
            <a:ext uri="{FF2B5EF4-FFF2-40B4-BE49-F238E27FC236}">
              <a16:creationId xmlns:a16="http://schemas.microsoft.com/office/drawing/2014/main" id="{9D60D302-2CDA-40E9-861D-0402013791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26" name="AutoShape 3">
          <a:extLst>
            <a:ext uri="{FF2B5EF4-FFF2-40B4-BE49-F238E27FC236}">
              <a16:creationId xmlns:a16="http://schemas.microsoft.com/office/drawing/2014/main" id="{5D03CC60-A0E2-485B-9BA3-2F4EAC86F0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27" name="AutoShape 3">
          <a:extLst>
            <a:ext uri="{FF2B5EF4-FFF2-40B4-BE49-F238E27FC236}">
              <a16:creationId xmlns:a16="http://schemas.microsoft.com/office/drawing/2014/main" id="{AC5F239B-C37F-42A9-BBF2-8F6F44F1FC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28" name="AutoShape 3">
          <a:extLst>
            <a:ext uri="{FF2B5EF4-FFF2-40B4-BE49-F238E27FC236}">
              <a16:creationId xmlns:a16="http://schemas.microsoft.com/office/drawing/2014/main" id="{EE5D1729-ACA8-42C7-87B1-247FCC0855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29" name="AutoShape 3">
          <a:extLst>
            <a:ext uri="{FF2B5EF4-FFF2-40B4-BE49-F238E27FC236}">
              <a16:creationId xmlns:a16="http://schemas.microsoft.com/office/drawing/2014/main" id="{66F720FD-D149-4D90-B7E1-76992BC24E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0" name="AutoShape 3">
          <a:extLst>
            <a:ext uri="{FF2B5EF4-FFF2-40B4-BE49-F238E27FC236}">
              <a16:creationId xmlns:a16="http://schemas.microsoft.com/office/drawing/2014/main" id="{0AB9561C-B238-4F38-9371-F9BB1E346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1" name="AutoShape 3">
          <a:extLst>
            <a:ext uri="{FF2B5EF4-FFF2-40B4-BE49-F238E27FC236}">
              <a16:creationId xmlns:a16="http://schemas.microsoft.com/office/drawing/2014/main" id="{8B20BA1A-2737-4560-BF85-FF5238D189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2" name="AutoShape 3">
          <a:extLst>
            <a:ext uri="{FF2B5EF4-FFF2-40B4-BE49-F238E27FC236}">
              <a16:creationId xmlns:a16="http://schemas.microsoft.com/office/drawing/2014/main" id="{31C57AF2-87DF-4F10-A2C1-33AFF68730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3" name="AutoShape 3">
          <a:extLst>
            <a:ext uri="{FF2B5EF4-FFF2-40B4-BE49-F238E27FC236}">
              <a16:creationId xmlns:a16="http://schemas.microsoft.com/office/drawing/2014/main" id="{E4FD8714-1B36-4715-9562-9050698235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4" name="AutoShape 3">
          <a:extLst>
            <a:ext uri="{FF2B5EF4-FFF2-40B4-BE49-F238E27FC236}">
              <a16:creationId xmlns:a16="http://schemas.microsoft.com/office/drawing/2014/main" id="{80E9202D-E6A3-4173-BCB2-175FE5A043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5" name="AutoShape 3">
          <a:extLst>
            <a:ext uri="{FF2B5EF4-FFF2-40B4-BE49-F238E27FC236}">
              <a16:creationId xmlns:a16="http://schemas.microsoft.com/office/drawing/2014/main" id="{35664101-8738-4782-BA0F-87FAA4ADB6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6" name="AutoShape 3">
          <a:extLst>
            <a:ext uri="{FF2B5EF4-FFF2-40B4-BE49-F238E27FC236}">
              <a16:creationId xmlns:a16="http://schemas.microsoft.com/office/drawing/2014/main" id="{BC9A8D8E-0CEF-4A7B-826E-7047E41CE6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7" name="AutoShape 3">
          <a:extLst>
            <a:ext uri="{FF2B5EF4-FFF2-40B4-BE49-F238E27FC236}">
              <a16:creationId xmlns:a16="http://schemas.microsoft.com/office/drawing/2014/main" id="{6CF84119-CC46-4140-83F0-12F124B4D9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8" name="AutoShape 3">
          <a:extLst>
            <a:ext uri="{FF2B5EF4-FFF2-40B4-BE49-F238E27FC236}">
              <a16:creationId xmlns:a16="http://schemas.microsoft.com/office/drawing/2014/main" id="{4610F3EB-F322-43CA-90F5-43A66425A0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39" name="AutoShape 3">
          <a:extLst>
            <a:ext uri="{FF2B5EF4-FFF2-40B4-BE49-F238E27FC236}">
              <a16:creationId xmlns:a16="http://schemas.microsoft.com/office/drawing/2014/main" id="{34A879FB-4371-4A76-A884-CF989553D0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0" name="AutoShape 3">
          <a:extLst>
            <a:ext uri="{FF2B5EF4-FFF2-40B4-BE49-F238E27FC236}">
              <a16:creationId xmlns:a16="http://schemas.microsoft.com/office/drawing/2014/main" id="{F4D2455D-60AF-4D11-84DA-6C525E5167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1" name="AutoShape 3">
          <a:extLst>
            <a:ext uri="{FF2B5EF4-FFF2-40B4-BE49-F238E27FC236}">
              <a16:creationId xmlns:a16="http://schemas.microsoft.com/office/drawing/2014/main" id="{C9C965A4-2064-4E64-B9A0-F8E56D7952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2" name="AutoShape 3">
          <a:extLst>
            <a:ext uri="{FF2B5EF4-FFF2-40B4-BE49-F238E27FC236}">
              <a16:creationId xmlns:a16="http://schemas.microsoft.com/office/drawing/2014/main" id="{C9DB9127-4FB4-4B45-A148-6C9BCE10AA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3" name="AutoShape 3">
          <a:extLst>
            <a:ext uri="{FF2B5EF4-FFF2-40B4-BE49-F238E27FC236}">
              <a16:creationId xmlns:a16="http://schemas.microsoft.com/office/drawing/2014/main" id="{82F5AC2E-0436-4D8D-8A0A-8E2D6E06FB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4" name="AutoShape 3">
          <a:extLst>
            <a:ext uri="{FF2B5EF4-FFF2-40B4-BE49-F238E27FC236}">
              <a16:creationId xmlns:a16="http://schemas.microsoft.com/office/drawing/2014/main" id="{863F2254-D829-4B0D-8FE2-3D5E5FB031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5" name="AutoShape 3">
          <a:extLst>
            <a:ext uri="{FF2B5EF4-FFF2-40B4-BE49-F238E27FC236}">
              <a16:creationId xmlns:a16="http://schemas.microsoft.com/office/drawing/2014/main" id="{E199EA88-C308-442F-8ED5-F7F78A6BB5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6" name="AutoShape 3">
          <a:extLst>
            <a:ext uri="{FF2B5EF4-FFF2-40B4-BE49-F238E27FC236}">
              <a16:creationId xmlns:a16="http://schemas.microsoft.com/office/drawing/2014/main" id="{D21A9B8C-2878-4875-AD9C-5A8814E5BC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7" name="AutoShape 3">
          <a:extLst>
            <a:ext uri="{FF2B5EF4-FFF2-40B4-BE49-F238E27FC236}">
              <a16:creationId xmlns:a16="http://schemas.microsoft.com/office/drawing/2014/main" id="{C225A34F-24EE-4C83-B047-FB4CB277F8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8" name="AutoShape 3">
          <a:extLst>
            <a:ext uri="{FF2B5EF4-FFF2-40B4-BE49-F238E27FC236}">
              <a16:creationId xmlns:a16="http://schemas.microsoft.com/office/drawing/2014/main" id="{B56E95FF-E44D-4C91-BBCB-F6E2A43806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49" name="AutoShape 3">
          <a:extLst>
            <a:ext uri="{FF2B5EF4-FFF2-40B4-BE49-F238E27FC236}">
              <a16:creationId xmlns:a16="http://schemas.microsoft.com/office/drawing/2014/main" id="{1AF4AFAE-B413-469A-9840-56756BDD32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0" name="AutoShape 3">
          <a:extLst>
            <a:ext uri="{FF2B5EF4-FFF2-40B4-BE49-F238E27FC236}">
              <a16:creationId xmlns:a16="http://schemas.microsoft.com/office/drawing/2014/main" id="{9408C6DE-954B-40EA-B3BE-50DE142AF0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1" name="AutoShape 3">
          <a:extLst>
            <a:ext uri="{FF2B5EF4-FFF2-40B4-BE49-F238E27FC236}">
              <a16:creationId xmlns:a16="http://schemas.microsoft.com/office/drawing/2014/main" id="{997B351C-9534-4FE0-B165-D4F1B90B06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2" name="AutoShape 3">
          <a:extLst>
            <a:ext uri="{FF2B5EF4-FFF2-40B4-BE49-F238E27FC236}">
              <a16:creationId xmlns:a16="http://schemas.microsoft.com/office/drawing/2014/main" id="{BF160AE8-FA84-4F13-8559-1AFDE681F5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3" name="AutoShape 3">
          <a:extLst>
            <a:ext uri="{FF2B5EF4-FFF2-40B4-BE49-F238E27FC236}">
              <a16:creationId xmlns:a16="http://schemas.microsoft.com/office/drawing/2014/main" id="{832AFA69-36A3-4ED6-8BE2-EB81ED30DD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4" name="AutoShape 3">
          <a:extLst>
            <a:ext uri="{FF2B5EF4-FFF2-40B4-BE49-F238E27FC236}">
              <a16:creationId xmlns:a16="http://schemas.microsoft.com/office/drawing/2014/main" id="{DB6FE6FD-BCB0-4FD2-BECC-C8DB365C30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5" name="AutoShape 3">
          <a:extLst>
            <a:ext uri="{FF2B5EF4-FFF2-40B4-BE49-F238E27FC236}">
              <a16:creationId xmlns:a16="http://schemas.microsoft.com/office/drawing/2014/main" id="{BEFB989B-7BAE-4CA2-A027-D382F8DD3F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6" name="AutoShape 3">
          <a:extLst>
            <a:ext uri="{FF2B5EF4-FFF2-40B4-BE49-F238E27FC236}">
              <a16:creationId xmlns:a16="http://schemas.microsoft.com/office/drawing/2014/main" id="{D5E4C6A5-5A35-4616-9F21-010CD0FA94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7" name="AutoShape 3">
          <a:extLst>
            <a:ext uri="{FF2B5EF4-FFF2-40B4-BE49-F238E27FC236}">
              <a16:creationId xmlns:a16="http://schemas.microsoft.com/office/drawing/2014/main" id="{68409923-C601-4986-811B-1D4134560E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8" name="AutoShape 3">
          <a:extLst>
            <a:ext uri="{FF2B5EF4-FFF2-40B4-BE49-F238E27FC236}">
              <a16:creationId xmlns:a16="http://schemas.microsoft.com/office/drawing/2014/main" id="{56896533-C087-4472-8A0C-6AAADCF1CB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59" name="AutoShape 3">
          <a:extLst>
            <a:ext uri="{FF2B5EF4-FFF2-40B4-BE49-F238E27FC236}">
              <a16:creationId xmlns:a16="http://schemas.microsoft.com/office/drawing/2014/main" id="{7B9B12A6-A436-4D21-9D86-3BD34699CE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0" name="AutoShape 3">
          <a:extLst>
            <a:ext uri="{FF2B5EF4-FFF2-40B4-BE49-F238E27FC236}">
              <a16:creationId xmlns:a16="http://schemas.microsoft.com/office/drawing/2014/main" id="{C5CE1193-E047-4DF4-9EDD-2BDDF2EA09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1" name="AutoShape 3">
          <a:extLst>
            <a:ext uri="{FF2B5EF4-FFF2-40B4-BE49-F238E27FC236}">
              <a16:creationId xmlns:a16="http://schemas.microsoft.com/office/drawing/2014/main" id="{3D52DC44-C450-4712-9060-1BAC254FF0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2" name="AutoShape 3">
          <a:extLst>
            <a:ext uri="{FF2B5EF4-FFF2-40B4-BE49-F238E27FC236}">
              <a16:creationId xmlns:a16="http://schemas.microsoft.com/office/drawing/2014/main" id="{2A916837-1F4F-47C6-8A4D-A4C33D6FDF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3" name="AutoShape 3">
          <a:extLst>
            <a:ext uri="{FF2B5EF4-FFF2-40B4-BE49-F238E27FC236}">
              <a16:creationId xmlns:a16="http://schemas.microsoft.com/office/drawing/2014/main" id="{07700405-43B8-4E6C-96AC-1160F86FB1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4" name="AutoShape 3">
          <a:extLst>
            <a:ext uri="{FF2B5EF4-FFF2-40B4-BE49-F238E27FC236}">
              <a16:creationId xmlns:a16="http://schemas.microsoft.com/office/drawing/2014/main" id="{31CE63B7-F245-43FE-AF6A-33F2DF0DFB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5" name="AutoShape 3">
          <a:extLst>
            <a:ext uri="{FF2B5EF4-FFF2-40B4-BE49-F238E27FC236}">
              <a16:creationId xmlns:a16="http://schemas.microsoft.com/office/drawing/2014/main" id="{6094E1CB-892D-48AA-98A2-7AE13B7158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256</xdr:row>
      <xdr:rowOff>0</xdr:rowOff>
    </xdr:from>
    <xdr:ext cx="304800" cy="304800"/>
    <xdr:sp macro="" textlink="">
      <xdr:nvSpPr>
        <xdr:cNvPr id="2866" name="AutoShape 3">
          <a:extLst>
            <a:ext uri="{FF2B5EF4-FFF2-40B4-BE49-F238E27FC236}">
              <a16:creationId xmlns:a16="http://schemas.microsoft.com/office/drawing/2014/main" id="{6DD6E09C-5164-458A-A12A-525EAB40BB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67" name="AutoShape 3">
          <a:extLst>
            <a:ext uri="{FF2B5EF4-FFF2-40B4-BE49-F238E27FC236}">
              <a16:creationId xmlns:a16="http://schemas.microsoft.com/office/drawing/2014/main" id="{F30A3AE6-00CE-415E-ADFA-39A79B9A06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68" name="AutoShape 3">
          <a:extLst>
            <a:ext uri="{FF2B5EF4-FFF2-40B4-BE49-F238E27FC236}">
              <a16:creationId xmlns:a16="http://schemas.microsoft.com/office/drawing/2014/main" id="{05D945A0-B696-4AC7-AADF-A6877BB5A6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69" name="AutoShape 3">
          <a:extLst>
            <a:ext uri="{FF2B5EF4-FFF2-40B4-BE49-F238E27FC236}">
              <a16:creationId xmlns:a16="http://schemas.microsoft.com/office/drawing/2014/main" id="{4253F46C-E76A-46E7-9FF6-D14C7C94A3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0" name="AutoShape 3">
          <a:extLst>
            <a:ext uri="{FF2B5EF4-FFF2-40B4-BE49-F238E27FC236}">
              <a16:creationId xmlns:a16="http://schemas.microsoft.com/office/drawing/2014/main" id="{38E77E11-C76C-4DAD-BDFC-2BB2FAA441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1" name="AutoShape 3">
          <a:extLst>
            <a:ext uri="{FF2B5EF4-FFF2-40B4-BE49-F238E27FC236}">
              <a16:creationId xmlns:a16="http://schemas.microsoft.com/office/drawing/2014/main" id="{F68BDAA8-D395-4FD4-9B9D-D800508E13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2" name="AutoShape 3">
          <a:extLst>
            <a:ext uri="{FF2B5EF4-FFF2-40B4-BE49-F238E27FC236}">
              <a16:creationId xmlns:a16="http://schemas.microsoft.com/office/drawing/2014/main" id="{97555C97-0D4F-4DCB-8622-834E8B461B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3" name="AutoShape 3">
          <a:extLst>
            <a:ext uri="{FF2B5EF4-FFF2-40B4-BE49-F238E27FC236}">
              <a16:creationId xmlns:a16="http://schemas.microsoft.com/office/drawing/2014/main" id="{F18B4007-D667-4255-9030-6C2A0B4A0C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4" name="AutoShape 3">
          <a:extLst>
            <a:ext uri="{FF2B5EF4-FFF2-40B4-BE49-F238E27FC236}">
              <a16:creationId xmlns:a16="http://schemas.microsoft.com/office/drawing/2014/main" id="{1DAE765F-CB5E-432E-ADEE-566D03A2B3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5" name="AutoShape 3">
          <a:extLst>
            <a:ext uri="{FF2B5EF4-FFF2-40B4-BE49-F238E27FC236}">
              <a16:creationId xmlns:a16="http://schemas.microsoft.com/office/drawing/2014/main" id="{20560AD9-EB7B-4688-AD25-383C9C86AE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6" name="AutoShape 3">
          <a:extLst>
            <a:ext uri="{FF2B5EF4-FFF2-40B4-BE49-F238E27FC236}">
              <a16:creationId xmlns:a16="http://schemas.microsoft.com/office/drawing/2014/main" id="{9854D786-1EB2-467E-B123-0B447437E1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7" name="AutoShape 3">
          <a:extLst>
            <a:ext uri="{FF2B5EF4-FFF2-40B4-BE49-F238E27FC236}">
              <a16:creationId xmlns:a16="http://schemas.microsoft.com/office/drawing/2014/main" id="{B16785F5-2BB2-4DCE-A71F-BB972588AB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8" name="AutoShape 3">
          <a:extLst>
            <a:ext uri="{FF2B5EF4-FFF2-40B4-BE49-F238E27FC236}">
              <a16:creationId xmlns:a16="http://schemas.microsoft.com/office/drawing/2014/main" id="{143DE3E8-9665-495A-B2BC-67D3CCDA08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79" name="AutoShape 3">
          <a:extLst>
            <a:ext uri="{FF2B5EF4-FFF2-40B4-BE49-F238E27FC236}">
              <a16:creationId xmlns:a16="http://schemas.microsoft.com/office/drawing/2014/main" id="{0E19E5CC-D5C0-4333-8478-D0E66D8B44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0" name="AutoShape 3">
          <a:extLst>
            <a:ext uri="{FF2B5EF4-FFF2-40B4-BE49-F238E27FC236}">
              <a16:creationId xmlns:a16="http://schemas.microsoft.com/office/drawing/2014/main" id="{738C31C1-3B76-42C7-B681-C29372CB2C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1" name="AutoShape 3">
          <a:extLst>
            <a:ext uri="{FF2B5EF4-FFF2-40B4-BE49-F238E27FC236}">
              <a16:creationId xmlns:a16="http://schemas.microsoft.com/office/drawing/2014/main" id="{BCD924C7-3EB3-4722-A70D-27ABE9AC50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2" name="AutoShape 3">
          <a:extLst>
            <a:ext uri="{FF2B5EF4-FFF2-40B4-BE49-F238E27FC236}">
              <a16:creationId xmlns:a16="http://schemas.microsoft.com/office/drawing/2014/main" id="{D57A551D-0A95-458F-842D-D2A99A896A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3" name="AutoShape 3">
          <a:extLst>
            <a:ext uri="{FF2B5EF4-FFF2-40B4-BE49-F238E27FC236}">
              <a16:creationId xmlns:a16="http://schemas.microsoft.com/office/drawing/2014/main" id="{3314FCEA-D11A-4C6E-BD4B-9A88B5D02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4" name="AutoShape 3">
          <a:extLst>
            <a:ext uri="{FF2B5EF4-FFF2-40B4-BE49-F238E27FC236}">
              <a16:creationId xmlns:a16="http://schemas.microsoft.com/office/drawing/2014/main" id="{65FF144D-1235-483C-A7A5-D4C5457DFD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5" name="AutoShape 3">
          <a:extLst>
            <a:ext uri="{FF2B5EF4-FFF2-40B4-BE49-F238E27FC236}">
              <a16:creationId xmlns:a16="http://schemas.microsoft.com/office/drawing/2014/main" id="{F4914E43-C8F7-4CFB-ADAA-467B800935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6" name="AutoShape 3">
          <a:extLst>
            <a:ext uri="{FF2B5EF4-FFF2-40B4-BE49-F238E27FC236}">
              <a16:creationId xmlns:a16="http://schemas.microsoft.com/office/drawing/2014/main" id="{9506BB2F-7786-40D5-A9C3-CB804529D0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7" name="AutoShape 3">
          <a:extLst>
            <a:ext uri="{FF2B5EF4-FFF2-40B4-BE49-F238E27FC236}">
              <a16:creationId xmlns:a16="http://schemas.microsoft.com/office/drawing/2014/main" id="{0B78A719-5683-4272-B5A1-57DF67B324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8" name="AutoShape 3">
          <a:extLst>
            <a:ext uri="{FF2B5EF4-FFF2-40B4-BE49-F238E27FC236}">
              <a16:creationId xmlns:a16="http://schemas.microsoft.com/office/drawing/2014/main" id="{68A6409A-446C-4342-83CC-6C20BBCDC7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89" name="AutoShape 3">
          <a:extLst>
            <a:ext uri="{FF2B5EF4-FFF2-40B4-BE49-F238E27FC236}">
              <a16:creationId xmlns:a16="http://schemas.microsoft.com/office/drawing/2014/main" id="{BBE35CBC-14F7-45DD-A9AD-7CB44A5639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0" name="AutoShape 3">
          <a:extLst>
            <a:ext uri="{FF2B5EF4-FFF2-40B4-BE49-F238E27FC236}">
              <a16:creationId xmlns:a16="http://schemas.microsoft.com/office/drawing/2014/main" id="{867AE9EA-7E7D-4F75-BB03-84334D4C96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1" name="AutoShape 3">
          <a:extLst>
            <a:ext uri="{FF2B5EF4-FFF2-40B4-BE49-F238E27FC236}">
              <a16:creationId xmlns:a16="http://schemas.microsoft.com/office/drawing/2014/main" id="{FA164542-82C4-49B7-BFA8-666589CE56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2" name="AutoShape 3">
          <a:extLst>
            <a:ext uri="{FF2B5EF4-FFF2-40B4-BE49-F238E27FC236}">
              <a16:creationId xmlns:a16="http://schemas.microsoft.com/office/drawing/2014/main" id="{79BD218C-CF65-4C01-8642-3185CAC8D1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3" name="AutoShape 3">
          <a:extLst>
            <a:ext uri="{FF2B5EF4-FFF2-40B4-BE49-F238E27FC236}">
              <a16:creationId xmlns:a16="http://schemas.microsoft.com/office/drawing/2014/main" id="{B4F76314-49B5-4ECB-B9A7-EEF8ACB9DD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4" name="AutoShape 3">
          <a:extLst>
            <a:ext uri="{FF2B5EF4-FFF2-40B4-BE49-F238E27FC236}">
              <a16:creationId xmlns:a16="http://schemas.microsoft.com/office/drawing/2014/main" id="{DC710179-E1E1-4618-A4E8-A1DBD08F80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5" name="AutoShape 3">
          <a:extLst>
            <a:ext uri="{FF2B5EF4-FFF2-40B4-BE49-F238E27FC236}">
              <a16:creationId xmlns:a16="http://schemas.microsoft.com/office/drawing/2014/main" id="{FF8EBBBB-38E8-4C76-956E-B9D562B764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6" name="AutoShape 3">
          <a:extLst>
            <a:ext uri="{FF2B5EF4-FFF2-40B4-BE49-F238E27FC236}">
              <a16:creationId xmlns:a16="http://schemas.microsoft.com/office/drawing/2014/main" id="{3056E218-DB19-4126-B5CA-1E2D7094AA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7" name="AutoShape 3">
          <a:extLst>
            <a:ext uri="{FF2B5EF4-FFF2-40B4-BE49-F238E27FC236}">
              <a16:creationId xmlns:a16="http://schemas.microsoft.com/office/drawing/2014/main" id="{C3B8A738-DE33-4A7D-9E77-55D4C1429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8" name="AutoShape 3">
          <a:extLst>
            <a:ext uri="{FF2B5EF4-FFF2-40B4-BE49-F238E27FC236}">
              <a16:creationId xmlns:a16="http://schemas.microsoft.com/office/drawing/2014/main" id="{7A7CC79A-6F76-49A6-B5DE-AC2E447DBD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899" name="AutoShape 3">
          <a:extLst>
            <a:ext uri="{FF2B5EF4-FFF2-40B4-BE49-F238E27FC236}">
              <a16:creationId xmlns:a16="http://schemas.microsoft.com/office/drawing/2014/main" id="{2EDC275B-0FF8-4469-B037-6C4D5DC30E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0" name="AutoShape 3">
          <a:extLst>
            <a:ext uri="{FF2B5EF4-FFF2-40B4-BE49-F238E27FC236}">
              <a16:creationId xmlns:a16="http://schemas.microsoft.com/office/drawing/2014/main" id="{638E6C74-E6CE-4A83-A5A0-C75A408002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1" name="AutoShape 3">
          <a:extLst>
            <a:ext uri="{FF2B5EF4-FFF2-40B4-BE49-F238E27FC236}">
              <a16:creationId xmlns:a16="http://schemas.microsoft.com/office/drawing/2014/main" id="{2C286F58-0396-4E5A-81D7-0DE1940393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2" name="AutoShape 3">
          <a:extLst>
            <a:ext uri="{FF2B5EF4-FFF2-40B4-BE49-F238E27FC236}">
              <a16:creationId xmlns:a16="http://schemas.microsoft.com/office/drawing/2014/main" id="{82A5455E-6DFC-4802-8DDD-8F5C1777A9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3" name="AutoShape 3">
          <a:extLst>
            <a:ext uri="{FF2B5EF4-FFF2-40B4-BE49-F238E27FC236}">
              <a16:creationId xmlns:a16="http://schemas.microsoft.com/office/drawing/2014/main" id="{02126465-3B44-4B38-83F0-14A144DC22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4" name="AutoShape 3">
          <a:extLst>
            <a:ext uri="{FF2B5EF4-FFF2-40B4-BE49-F238E27FC236}">
              <a16:creationId xmlns:a16="http://schemas.microsoft.com/office/drawing/2014/main" id="{6DDD7969-0178-482F-B487-BB778467FF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5" name="AutoShape 3">
          <a:extLst>
            <a:ext uri="{FF2B5EF4-FFF2-40B4-BE49-F238E27FC236}">
              <a16:creationId xmlns:a16="http://schemas.microsoft.com/office/drawing/2014/main" id="{35072651-F57B-4F27-9892-92B5CB1521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6" name="AutoShape 3">
          <a:extLst>
            <a:ext uri="{FF2B5EF4-FFF2-40B4-BE49-F238E27FC236}">
              <a16:creationId xmlns:a16="http://schemas.microsoft.com/office/drawing/2014/main" id="{677F1D43-947E-403D-BAF7-6EF8BB627D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257</xdr:row>
      <xdr:rowOff>0</xdr:rowOff>
    </xdr:from>
    <xdr:ext cx="304800" cy="304800"/>
    <xdr:sp macro="" textlink="">
      <xdr:nvSpPr>
        <xdr:cNvPr id="2907" name="AutoShape 3">
          <a:extLst>
            <a:ext uri="{FF2B5EF4-FFF2-40B4-BE49-F238E27FC236}">
              <a16:creationId xmlns:a16="http://schemas.microsoft.com/office/drawing/2014/main" id="{FC3F5795-8606-4F11-AF66-014A5F8BFD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08" name="AutoShape 3">
          <a:extLst>
            <a:ext uri="{FF2B5EF4-FFF2-40B4-BE49-F238E27FC236}">
              <a16:creationId xmlns:a16="http://schemas.microsoft.com/office/drawing/2014/main" id="{534D0627-8224-451C-9A03-491D6D47CF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09" name="AutoShape 3">
          <a:extLst>
            <a:ext uri="{FF2B5EF4-FFF2-40B4-BE49-F238E27FC236}">
              <a16:creationId xmlns:a16="http://schemas.microsoft.com/office/drawing/2014/main" id="{F7CD2CAD-8B0C-46A0-9959-D794D4EC23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0" name="AutoShape 3">
          <a:extLst>
            <a:ext uri="{FF2B5EF4-FFF2-40B4-BE49-F238E27FC236}">
              <a16:creationId xmlns:a16="http://schemas.microsoft.com/office/drawing/2014/main" id="{09A53BA6-9EBD-4DAF-B217-23F1C61827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1" name="AutoShape 3">
          <a:extLst>
            <a:ext uri="{FF2B5EF4-FFF2-40B4-BE49-F238E27FC236}">
              <a16:creationId xmlns:a16="http://schemas.microsoft.com/office/drawing/2014/main" id="{945664EA-ABA4-4D8C-932B-F692E695EA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2" name="AutoShape 3">
          <a:extLst>
            <a:ext uri="{FF2B5EF4-FFF2-40B4-BE49-F238E27FC236}">
              <a16:creationId xmlns:a16="http://schemas.microsoft.com/office/drawing/2014/main" id="{4D36A96D-6FEA-4ABC-83DA-253234C32A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3" name="AutoShape 3">
          <a:extLst>
            <a:ext uri="{FF2B5EF4-FFF2-40B4-BE49-F238E27FC236}">
              <a16:creationId xmlns:a16="http://schemas.microsoft.com/office/drawing/2014/main" id="{F7DF728A-69FF-4FB2-9354-7E839F152E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4" name="AutoShape 3">
          <a:extLst>
            <a:ext uri="{FF2B5EF4-FFF2-40B4-BE49-F238E27FC236}">
              <a16:creationId xmlns:a16="http://schemas.microsoft.com/office/drawing/2014/main" id="{DCF45CD0-8058-45AB-B4BA-9D7F847F8C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5" name="AutoShape 3">
          <a:extLst>
            <a:ext uri="{FF2B5EF4-FFF2-40B4-BE49-F238E27FC236}">
              <a16:creationId xmlns:a16="http://schemas.microsoft.com/office/drawing/2014/main" id="{54B53F4D-04DA-4B47-A158-FE2CC40F53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6" name="AutoShape 3">
          <a:extLst>
            <a:ext uri="{FF2B5EF4-FFF2-40B4-BE49-F238E27FC236}">
              <a16:creationId xmlns:a16="http://schemas.microsoft.com/office/drawing/2014/main" id="{619B3090-992C-4579-95CB-D3686FD77C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7" name="AutoShape 3">
          <a:extLst>
            <a:ext uri="{FF2B5EF4-FFF2-40B4-BE49-F238E27FC236}">
              <a16:creationId xmlns:a16="http://schemas.microsoft.com/office/drawing/2014/main" id="{77D548DF-B0DA-4A65-B235-ADC6E2B2F5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8" name="AutoShape 3">
          <a:extLst>
            <a:ext uri="{FF2B5EF4-FFF2-40B4-BE49-F238E27FC236}">
              <a16:creationId xmlns:a16="http://schemas.microsoft.com/office/drawing/2014/main" id="{7426D9F3-5D0F-4349-B96D-7D9C0186C7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19" name="AutoShape 3">
          <a:extLst>
            <a:ext uri="{FF2B5EF4-FFF2-40B4-BE49-F238E27FC236}">
              <a16:creationId xmlns:a16="http://schemas.microsoft.com/office/drawing/2014/main" id="{799328A3-6591-4BFF-8DDC-787D524B01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0" name="AutoShape 3">
          <a:extLst>
            <a:ext uri="{FF2B5EF4-FFF2-40B4-BE49-F238E27FC236}">
              <a16:creationId xmlns:a16="http://schemas.microsoft.com/office/drawing/2014/main" id="{888D1CF2-D973-4A81-ADFC-84F4A8029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1" name="AutoShape 3">
          <a:extLst>
            <a:ext uri="{FF2B5EF4-FFF2-40B4-BE49-F238E27FC236}">
              <a16:creationId xmlns:a16="http://schemas.microsoft.com/office/drawing/2014/main" id="{8BFCDB08-B9F7-4E2A-90C8-30B7082FFB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2" name="AutoShape 3">
          <a:extLst>
            <a:ext uri="{FF2B5EF4-FFF2-40B4-BE49-F238E27FC236}">
              <a16:creationId xmlns:a16="http://schemas.microsoft.com/office/drawing/2014/main" id="{48B15EE1-C76F-40DD-9E0D-24334EA874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3" name="AutoShape 3">
          <a:extLst>
            <a:ext uri="{FF2B5EF4-FFF2-40B4-BE49-F238E27FC236}">
              <a16:creationId xmlns:a16="http://schemas.microsoft.com/office/drawing/2014/main" id="{74F03047-71F9-4640-B0DA-766AB70843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4" name="AutoShape 3">
          <a:extLst>
            <a:ext uri="{FF2B5EF4-FFF2-40B4-BE49-F238E27FC236}">
              <a16:creationId xmlns:a16="http://schemas.microsoft.com/office/drawing/2014/main" id="{79D18A2D-B664-4AF7-8C58-BE38E9FB8D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5" name="AutoShape 3">
          <a:extLst>
            <a:ext uri="{FF2B5EF4-FFF2-40B4-BE49-F238E27FC236}">
              <a16:creationId xmlns:a16="http://schemas.microsoft.com/office/drawing/2014/main" id="{589F765B-9712-4C2D-8786-3AD670FF0E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6" name="AutoShape 3">
          <a:extLst>
            <a:ext uri="{FF2B5EF4-FFF2-40B4-BE49-F238E27FC236}">
              <a16:creationId xmlns:a16="http://schemas.microsoft.com/office/drawing/2014/main" id="{6D6EB0E2-A153-4E45-B4E3-2C34E3CFFD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7" name="AutoShape 3">
          <a:extLst>
            <a:ext uri="{FF2B5EF4-FFF2-40B4-BE49-F238E27FC236}">
              <a16:creationId xmlns:a16="http://schemas.microsoft.com/office/drawing/2014/main" id="{4C6CFFEE-84D3-42F6-8B3A-F934A98FCF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8" name="AutoShape 3">
          <a:extLst>
            <a:ext uri="{FF2B5EF4-FFF2-40B4-BE49-F238E27FC236}">
              <a16:creationId xmlns:a16="http://schemas.microsoft.com/office/drawing/2014/main" id="{2383097E-2829-4393-8810-0320724061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29" name="AutoShape 3">
          <a:extLst>
            <a:ext uri="{FF2B5EF4-FFF2-40B4-BE49-F238E27FC236}">
              <a16:creationId xmlns:a16="http://schemas.microsoft.com/office/drawing/2014/main" id="{08DF9893-CB42-4D78-ABA2-C7AF2A0F1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0" name="AutoShape 3">
          <a:extLst>
            <a:ext uri="{FF2B5EF4-FFF2-40B4-BE49-F238E27FC236}">
              <a16:creationId xmlns:a16="http://schemas.microsoft.com/office/drawing/2014/main" id="{6E1A6026-6B4F-47A0-9FFF-07F916D120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1" name="AutoShape 3">
          <a:extLst>
            <a:ext uri="{FF2B5EF4-FFF2-40B4-BE49-F238E27FC236}">
              <a16:creationId xmlns:a16="http://schemas.microsoft.com/office/drawing/2014/main" id="{AE363110-E90A-40AF-97F2-E5A7F04527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2" name="AutoShape 3">
          <a:extLst>
            <a:ext uri="{FF2B5EF4-FFF2-40B4-BE49-F238E27FC236}">
              <a16:creationId xmlns:a16="http://schemas.microsoft.com/office/drawing/2014/main" id="{F2635D75-BD9F-4A75-887C-4A7F828160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3" name="AutoShape 3">
          <a:extLst>
            <a:ext uri="{FF2B5EF4-FFF2-40B4-BE49-F238E27FC236}">
              <a16:creationId xmlns:a16="http://schemas.microsoft.com/office/drawing/2014/main" id="{20A2399B-34F1-427F-B9FE-CE55824F2C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4" name="AutoShape 3">
          <a:extLst>
            <a:ext uri="{FF2B5EF4-FFF2-40B4-BE49-F238E27FC236}">
              <a16:creationId xmlns:a16="http://schemas.microsoft.com/office/drawing/2014/main" id="{C28FF3AF-90FF-46BC-93E3-755F6E431A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5" name="AutoShape 3">
          <a:extLst>
            <a:ext uri="{FF2B5EF4-FFF2-40B4-BE49-F238E27FC236}">
              <a16:creationId xmlns:a16="http://schemas.microsoft.com/office/drawing/2014/main" id="{81AD080F-4780-4432-AFE9-03D05C1BE2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6" name="AutoShape 3">
          <a:extLst>
            <a:ext uri="{FF2B5EF4-FFF2-40B4-BE49-F238E27FC236}">
              <a16:creationId xmlns:a16="http://schemas.microsoft.com/office/drawing/2014/main" id="{1A6D34B8-8B63-4CE4-9CCB-708BB0B4DE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7" name="AutoShape 3">
          <a:extLst>
            <a:ext uri="{FF2B5EF4-FFF2-40B4-BE49-F238E27FC236}">
              <a16:creationId xmlns:a16="http://schemas.microsoft.com/office/drawing/2014/main" id="{3FBE38B3-A624-490A-A4D5-A24C98C472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8" name="AutoShape 3">
          <a:extLst>
            <a:ext uri="{FF2B5EF4-FFF2-40B4-BE49-F238E27FC236}">
              <a16:creationId xmlns:a16="http://schemas.microsoft.com/office/drawing/2014/main" id="{82822BE4-DCBB-427A-B53D-240C495003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39" name="AutoShape 3">
          <a:extLst>
            <a:ext uri="{FF2B5EF4-FFF2-40B4-BE49-F238E27FC236}">
              <a16:creationId xmlns:a16="http://schemas.microsoft.com/office/drawing/2014/main" id="{9231B643-1003-4564-8BB4-F349BA1FC0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0" name="AutoShape 3">
          <a:extLst>
            <a:ext uri="{FF2B5EF4-FFF2-40B4-BE49-F238E27FC236}">
              <a16:creationId xmlns:a16="http://schemas.microsoft.com/office/drawing/2014/main" id="{DD058B17-F9BC-4938-ADBD-0992C6D52F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1" name="AutoShape 3">
          <a:extLst>
            <a:ext uri="{FF2B5EF4-FFF2-40B4-BE49-F238E27FC236}">
              <a16:creationId xmlns:a16="http://schemas.microsoft.com/office/drawing/2014/main" id="{A9E110FC-9172-4144-A30F-3D4A6EE595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2" name="AutoShape 3">
          <a:extLst>
            <a:ext uri="{FF2B5EF4-FFF2-40B4-BE49-F238E27FC236}">
              <a16:creationId xmlns:a16="http://schemas.microsoft.com/office/drawing/2014/main" id="{3ABFAC10-FD2C-484F-9275-F0797B8BAC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3" name="AutoShape 3">
          <a:extLst>
            <a:ext uri="{FF2B5EF4-FFF2-40B4-BE49-F238E27FC236}">
              <a16:creationId xmlns:a16="http://schemas.microsoft.com/office/drawing/2014/main" id="{165AD435-D618-457A-92DF-991949EA38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4" name="AutoShape 3">
          <a:extLst>
            <a:ext uri="{FF2B5EF4-FFF2-40B4-BE49-F238E27FC236}">
              <a16:creationId xmlns:a16="http://schemas.microsoft.com/office/drawing/2014/main" id="{BA46796A-66F9-4A66-8CB8-BF09C236E3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5" name="AutoShape 3">
          <a:extLst>
            <a:ext uri="{FF2B5EF4-FFF2-40B4-BE49-F238E27FC236}">
              <a16:creationId xmlns:a16="http://schemas.microsoft.com/office/drawing/2014/main" id="{319996CA-D587-4BFB-8B4F-2BBA86B2AC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6" name="AutoShape 3">
          <a:extLst>
            <a:ext uri="{FF2B5EF4-FFF2-40B4-BE49-F238E27FC236}">
              <a16:creationId xmlns:a16="http://schemas.microsoft.com/office/drawing/2014/main" id="{7CAA53EC-5E64-4D2D-906F-234991679C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7" name="AutoShape 3">
          <a:extLst>
            <a:ext uri="{FF2B5EF4-FFF2-40B4-BE49-F238E27FC236}">
              <a16:creationId xmlns:a16="http://schemas.microsoft.com/office/drawing/2014/main" id="{59944039-7F2C-405F-9C61-8B04757100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258</xdr:row>
      <xdr:rowOff>0</xdr:rowOff>
    </xdr:from>
    <xdr:ext cx="304800" cy="304800"/>
    <xdr:sp macro="" textlink="">
      <xdr:nvSpPr>
        <xdr:cNvPr id="2948" name="AutoShape 3">
          <a:extLst>
            <a:ext uri="{FF2B5EF4-FFF2-40B4-BE49-F238E27FC236}">
              <a16:creationId xmlns:a16="http://schemas.microsoft.com/office/drawing/2014/main" id="{A1570DAB-6B58-483A-AF88-99FD441A2B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49" name="AutoShape 3">
          <a:extLst>
            <a:ext uri="{FF2B5EF4-FFF2-40B4-BE49-F238E27FC236}">
              <a16:creationId xmlns:a16="http://schemas.microsoft.com/office/drawing/2014/main" id="{F6FA7503-07F7-4E18-BC6B-62F30FC6B0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0" name="AutoShape 3">
          <a:extLst>
            <a:ext uri="{FF2B5EF4-FFF2-40B4-BE49-F238E27FC236}">
              <a16:creationId xmlns:a16="http://schemas.microsoft.com/office/drawing/2014/main" id="{606F66DA-45A3-4B38-AC81-8A8704B0FA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1" name="AutoShape 3">
          <a:extLst>
            <a:ext uri="{FF2B5EF4-FFF2-40B4-BE49-F238E27FC236}">
              <a16:creationId xmlns:a16="http://schemas.microsoft.com/office/drawing/2014/main" id="{6A2815A0-1B3E-4E3C-AA0F-6B2C6A5AEB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2" name="AutoShape 3">
          <a:extLst>
            <a:ext uri="{FF2B5EF4-FFF2-40B4-BE49-F238E27FC236}">
              <a16:creationId xmlns:a16="http://schemas.microsoft.com/office/drawing/2014/main" id="{EBB31272-B411-42D2-B54F-1D4F3153CA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3" name="AutoShape 3">
          <a:extLst>
            <a:ext uri="{FF2B5EF4-FFF2-40B4-BE49-F238E27FC236}">
              <a16:creationId xmlns:a16="http://schemas.microsoft.com/office/drawing/2014/main" id="{5D0D59F6-EB94-4EDC-98CB-25F2C72578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4" name="AutoShape 3">
          <a:extLst>
            <a:ext uri="{FF2B5EF4-FFF2-40B4-BE49-F238E27FC236}">
              <a16:creationId xmlns:a16="http://schemas.microsoft.com/office/drawing/2014/main" id="{26EDB7B2-22A2-402F-B91F-A693CF47F5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5" name="AutoShape 3">
          <a:extLst>
            <a:ext uri="{FF2B5EF4-FFF2-40B4-BE49-F238E27FC236}">
              <a16:creationId xmlns:a16="http://schemas.microsoft.com/office/drawing/2014/main" id="{F9FF158D-988B-460D-B08C-8F481A1765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6" name="AutoShape 3">
          <a:extLst>
            <a:ext uri="{FF2B5EF4-FFF2-40B4-BE49-F238E27FC236}">
              <a16:creationId xmlns:a16="http://schemas.microsoft.com/office/drawing/2014/main" id="{CEC56D16-AE1D-4E3E-BDD9-A67C1588A2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7" name="AutoShape 3">
          <a:extLst>
            <a:ext uri="{FF2B5EF4-FFF2-40B4-BE49-F238E27FC236}">
              <a16:creationId xmlns:a16="http://schemas.microsoft.com/office/drawing/2014/main" id="{7A6ACD83-2794-4A4E-B77C-AC38F80967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8" name="AutoShape 3">
          <a:extLst>
            <a:ext uri="{FF2B5EF4-FFF2-40B4-BE49-F238E27FC236}">
              <a16:creationId xmlns:a16="http://schemas.microsoft.com/office/drawing/2014/main" id="{49FAF974-FF66-4DB6-BEF1-4A9C7D67F5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59" name="AutoShape 3">
          <a:extLst>
            <a:ext uri="{FF2B5EF4-FFF2-40B4-BE49-F238E27FC236}">
              <a16:creationId xmlns:a16="http://schemas.microsoft.com/office/drawing/2014/main" id="{2BB2EAC1-1717-427B-9B0B-599922FC0C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0" name="AutoShape 3">
          <a:extLst>
            <a:ext uri="{FF2B5EF4-FFF2-40B4-BE49-F238E27FC236}">
              <a16:creationId xmlns:a16="http://schemas.microsoft.com/office/drawing/2014/main" id="{9DEC723A-A86E-42BC-B2FE-E9B22E67CC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1" name="AutoShape 3">
          <a:extLst>
            <a:ext uri="{FF2B5EF4-FFF2-40B4-BE49-F238E27FC236}">
              <a16:creationId xmlns:a16="http://schemas.microsoft.com/office/drawing/2014/main" id="{2789682C-7730-4082-9FF5-3011B4AC89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2" name="AutoShape 3">
          <a:extLst>
            <a:ext uri="{FF2B5EF4-FFF2-40B4-BE49-F238E27FC236}">
              <a16:creationId xmlns:a16="http://schemas.microsoft.com/office/drawing/2014/main" id="{E2861C12-4861-4213-A491-A21A0F539F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3" name="AutoShape 3">
          <a:extLst>
            <a:ext uri="{FF2B5EF4-FFF2-40B4-BE49-F238E27FC236}">
              <a16:creationId xmlns:a16="http://schemas.microsoft.com/office/drawing/2014/main" id="{ECD7B5DD-74BE-489D-B2E0-282D8F1A7A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4" name="AutoShape 3">
          <a:extLst>
            <a:ext uri="{FF2B5EF4-FFF2-40B4-BE49-F238E27FC236}">
              <a16:creationId xmlns:a16="http://schemas.microsoft.com/office/drawing/2014/main" id="{99995377-5624-4605-AB0E-E417C742E5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5" name="AutoShape 3">
          <a:extLst>
            <a:ext uri="{FF2B5EF4-FFF2-40B4-BE49-F238E27FC236}">
              <a16:creationId xmlns:a16="http://schemas.microsoft.com/office/drawing/2014/main" id="{4AEA1127-D97F-4B6F-A792-E440BBF459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6" name="AutoShape 3">
          <a:extLst>
            <a:ext uri="{FF2B5EF4-FFF2-40B4-BE49-F238E27FC236}">
              <a16:creationId xmlns:a16="http://schemas.microsoft.com/office/drawing/2014/main" id="{BF8102AE-0E5F-4761-9B52-E8062CAEF9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7" name="AutoShape 3">
          <a:extLst>
            <a:ext uri="{FF2B5EF4-FFF2-40B4-BE49-F238E27FC236}">
              <a16:creationId xmlns:a16="http://schemas.microsoft.com/office/drawing/2014/main" id="{BF6AC3A5-DB2D-4D6B-BFCC-B5C817D5E7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8" name="AutoShape 3">
          <a:extLst>
            <a:ext uri="{FF2B5EF4-FFF2-40B4-BE49-F238E27FC236}">
              <a16:creationId xmlns:a16="http://schemas.microsoft.com/office/drawing/2014/main" id="{95D21C9C-5549-4C58-9146-B0E881C584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69" name="AutoShape 3">
          <a:extLst>
            <a:ext uri="{FF2B5EF4-FFF2-40B4-BE49-F238E27FC236}">
              <a16:creationId xmlns:a16="http://schemas.microsoft.com/office/drawing/2014/main" id="{DA7B823D-4226-40AE-BA23-BE87BB4388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0" name="AutoShape 3">
          <a:extLst>
            <a:ext uri="{FF2B5EF4-FFF2-40B4-BE49-F238E27FC236}">
              <a16:creationId xmlns:a16="http://schemas.microsoft.com/office/drawing/2014/main" id="{8B0EE73C-D0F1-4D86-9A3D-DC6AD367DD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1" name="AutoShape 3">
          <a:extLst>
            <a:ext uri="{FF2B5EF4-FFF2-40B4-BE49-F238E27FC236}">
              <a16:creationId xmlns:a16="http://schemas.microsoft.com/office/drawing/2014/main" id="{90F4A09D-784E-4249-BD67-853765597B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2" name="AutoShape 3">
          <a:extLst>
            <a:ext uri="{FF2B5EF4-FFF2-40B4-BE49-F238E27FC236}">
              <a16:creationId xmlns:a16="http://schemas.microsoft.com/office/drawing/2014/main" id="{39C7A0F8-2296-4BF1-99BA-67B8B71B2A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3" name="AutoShape 3">
          <a:extLst>
            <a:ext uri="{FF2B5EF4-FFF2-40B4-BE49-F238E27FC236}">
              <a16:creationId xmlns:a16="http://schemas.microsoft.com/office/drawing/2014/main" id="{561964BB-AC53-4623-AAFF-28EBD09DF2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4" name="AutoShape 3">
          <a:extLst>
            <a:ext uri="{FF2B5EF4-FFF2-40B4-BE49-F238E27FC236}">
              <a16:creationId xmlns:a16="http://schemas.microsoft.com/office/drawing/2014/main" id="{E5F56439-95C3-469F-9130-D047F00673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5" name="AutoShape 3">
          <a:extLst>
            <a:ext uri="{FF2B5EF4-FFF2-40B4-BE49-F238E27FC236}">
              <a16:creationId xmlns:a16="http://schemas.microsoft.com/office/drawing/2014/main" id="{691B7DA4-FC7D-4B71-BA98-D866B931DA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6" name="AutoShape 3">
          <a:extLst>
            <a:ext uri="{FF2B5EF4-FFF2-40B4-BE49-F238E27FC236}">
              <a16:creationId xmlns:a16="http://schemas.microsoft.com/office/drawing/2014/main" id="{D6191FF3-2883-4B28-918E-677C9B3414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7" name="AutoShape 3">
          <a:extLst>
            <a:ext uri="{FF2B5EF4-FFF2-40B4-BE49-F238E27FC236}">
              <a16:creationId xmlns:a16="http://schemas.microsoft.com/office/drawing/2014/main" id="{6FDE8922-C890-4AB2-BA57-BBC7F97229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8" name="AutoShape 3">
          <a:extLst>
            <a:ext uri="{FF2B5EF4-FFF2-40B4-BE49-F238E27FC236}">
              <a16:creationId xmlns:a16="http://schemas.microsoft.com/office/drawing/2014/main" id="{33A0BE36-FF3D-4E5C-BFD2-60695B4EB6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79" name="AutoShape 3">
          <a:extLst>
            <a:ext uri="{FF2B5EF4-FFF2-40B4-BE49-F238E27FC236}">
              <a16:creationId xmlns:a16="http://schemas.microsoft.com/office/drawing/2014/main" id="{001C19C9-8FC9-4C74-929E-FF87AB4217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0" name="AutoShape 3">
          <a:extLst>
            <a:ext uri="{FF2B5EF4-FFF2-40B4-BE49-F238E27FC236}">
              <a16:creationId xmlns:a16="http://schemas.microsoft.com/office/drawing/2014/main" id="{42A43C3E-6CFF-4EEF-A452-76BF2EF73E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1" name="AutoShape 3">
          <a:extLst>
            <a:ext uri="{FF2B5EF4-FFF2-40B4-BE49-F238E27FC236}">
              <a16:creationId xmlns:a16="http://schemas.microsoft.com/office/drawing/2014/main" id="{96C3AC81-05D4-45B5-B8E3-181646A607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2" name="AutoShape 3">
          <a:extLst>
            <a:ext uri="{FF2B5EF4-FFF2-40B4-BE49-F238E27FC236}">
              <a16:creationId xmlns:a16="http://schemas.microsoft.com/office/drawing/2014/main" id="{1EF16A32-5081-4ACA-B33A-0FD6004778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3" name="AutoShape 3">
          <a:extLst>
            <a:ext uri="{FF2B5EF4-FFF2-40B4-BE49-F238E27FC236}">
              <a16:creationId xmlns:a16="http://schemas.microsoft.com/office/drawing/2014/main" id="{BBD8BD2C-97EB-41E4-A78B-0DEBD9605C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4" name="AutoShape 3">
          <a:extLst>
            <a:ext uri="{FF2B5EF4-FFF2-40B4-BE49-F238E27FC236}">
              <a16:creationId xmlns:a16="http://schemas.microsoft.com/office/drawing/2014/main" id="{D01C4CD8-7062-4E3E-A9BB-3016734949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5" name="AutoShape 3">
          <a:extLst>
            <a:ext uri="{FF2B5EF4-FFF2-40B4-BE49-F238E27FC236}">
              <a16:creationId xmlns:a16="http://schemas.microsoft.com/office/drawing/2014/main" id="{333BB35D-FD00-4B65-9F63-1C5E817A8B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6" name="AutoShape 3">
          <a:extLst>
            <a:ext uri="{FF2B5EF4-FFF2-40B4-BE49-F238E27FC236}">
              <a16:creationId xmlns:a16="http://schemas.microsoft.com/office/drawing/2014/main" id="{3238259E-8CBF-4457-99D7-E5AC2BB0A1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7" name="AutoShape 3">
          <a:extLst>
            <a:ext uri="{FF2B5EF4-FFF2-40B4-BE49-F238E27FC236}">
              <a16:creationId xmlns:a16="http://schemas.microsoft.com/office/drawing/2014/main" id="{24F296D9-AA33-420A-8813-D9E214D00F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8" name="AutoShape 3">
          <a:extLst>
            <a:ext uri="{FF2B5EF4-FFF2-40B4-BE49-F238E27FC236}">
              <a16:creationId xmlns:a16="http://schemas.microsoft.com/office/drawing/2014/main" id="{B5BE2358-B0A7-4C40-A32E-7B378B2CA6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259</xdr:row>
      <xdr:rowOff>0</xdr:rowOff>
    </xdr:from>
    <xdr:ext cx="304800" cy="304800"/>
    <xdr:sp macro="" textlink="">
      <xdr:nvSpPr>
        <xdr:cNvPr id="2989" name="AutoShape 3">
          <a:extLst>
            <a:ext uri="{FF2B5EF4-FFF2-40B4-BE49-F238E27FC236}">
              <a16:creationId xmlns:a16="http://schemas.microsoft.com/office/drawing/2014/main" id="{13C0389C-70B4-4BAE-8ACD-BF5A5CFA6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0" name="AutoShape 3">
          <a:extLst>
            <a:ext uri="{FF2B5EF4-FFF2-40B4-BE49-F238E27FC236}">
              <a16:creationId xmlns:a16="http://schemas.microsoft.com/office/drawing/2014/main" id="{D11DB7E0-A8CD-4B7D-A75E-0271A1788D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1" name="AutoShape 3">
          <a:extLst>
            <a:ext uri="{FF2B5EF4-FFF2-40B4-BE49-F238E27FC236}">
              <a16:creationId xmlns:a16="http://schemas.microsoft.com/office/drawing/2014/main" id="{F8058D89-3F27-4DA4-B158-427BD3CAEA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2" name="AutoShape 3">
          <a:extLst>
            <a:ext uri="{FF2B5EF4-FFF2-40B4-BE49-F238E27FC236}">
              <a16:creationId xmlns:a16="http://schemas.microsoft.com/office/drawing/2014/main" id="{60EAF838-1000-4F16-B71F-39C7B69391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3" name="AutoShape 3">
          <a:extLst>
            <a:ext uri="{FF2B5EF4-FFF2-40B4-BE49-F238E27FC236}">
              <a16:creationId xmlns:a16="http://schemas.microsoft.com/office/drawing/2014/main" id="{CCCE11B7-5F37-4AE9-A419-FDFEA8F3E0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4" name="AutoShape 3">
          <a:extLst>
            <a:ext uri="{FF2B5EF4-FFF2-40B4-BE49-F238E27FC236}">
              <a16:creationId xmlns:a16="http://schemas.microsoft.com/office/drawing/2014/main" id="{0052021B-EB6A-4E27-ADE7-F59E234182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5" name="AutoShape 3">
          <a:extLst>
            <a:ext uri="{FF2B5EF4-FFF2-40B4-BE49-F238E27FC236}">
              <a16:creationId xmlns:a16="http://schemas.microsoft.com/office/drawing/2014/main" id="{B12DE7BE-4429-460D-BD76-DBBED3A071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6" name="AutoShape 3">
          <a:extLst>
            <a:ext uri="{FF2B5EF4-FFF2-40B4-BE49-F238E27FC236}">
              <a16:creationId xmlns:a16="http://schemas.microsoft.com/office/drawing/2014/main" id="{333D8492-33B3-4C10-9B03-98DFBF50E1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7" name="AutoShape 3">
          <a:extLst>
            <a:ext uri="{FF2B5EF4-FFF2-40B4-BE49-F238E27FC236}">
              <a16:creationId xmlns:a16="http://schemas.microsoft.com/office/drawing/2014/main" id="{244E4DB8-66AD-4148-A70B-863F492963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8" name="AutoShape 3">
          <a:extLst>
            <a:ext uri="{FF2B5EF4-FFF2-40B4-BE49-F238E27FC236}">
              <a16:creationId xmlns:a16="http://schemas.microsoft.com/office/drawing/2014/main" id="{8AA4BADD-02EE-4B7C-9571-0C5C44BAE9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2999" name="AutoShape 3">
          <a:extLst>
            <a:ext uri="{FF2B5EF4-FFF2-40B4-BE49-F238E27FC236}">
              <a16:creationId xmlns:a16="http://schemas.microsoft.com/office/drawing/2014/main" id="{85D1B3E8-A8D8-4CBC-9B2C-11923FF826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0" name="AutoShape 3">
          <a:extLst>
            <a:ext uri="{FF2B5EF4-FFF2-40B4-BE49-F238E27FC236}">
              <a16:creationId xmlns:a16="http://schemas.microsoft.com/office/drawing/2014/main" id="{24B0797B-5364-417F-9076-4CD37A12EF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1" name="AutoShape 3">
          <a:extLst>
            <a:ext uri="{FF2B5EF4-FFF2-40B4-BE49-F238E27FC236}">
              <a16:creationId xmlns:a16="http://schemas.microsoft.com/office/drawing/2014/main" id="{8F92D63F-FB20-4416-BA9F-9762600C52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2" name="AutoShape 3">
          <a:extLst>
            <a:ext uri="{FF2B5EF4-FFF2-40B4-BE49-F238E27FC236}">
              <a16:creationId xmlns:a16="http://schemas.microsoft.com/office/drawing/2014/main" id="{97D860D4-4E03-4425-944E-0E390A71BC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3" name="AutoShape 3">
          <a:extLst>
            <a:ext uri="{FF2B5EF4-FFF2-40B4-BE49-F238E27FC236}">
              <a16:creationId xmlns:a16="http://schemas.microsoft.com/office/drawing/2014/main" id="{DFCB1258-CF61-48BF-9A36-7CEFD65267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4" name="AutoShape 3">
          <a:extLst>
            <a:ext uri="{FF2B5EF4-FFF2-40B4-BE49-F238E27FC236}">
              <a16:creationId xmlns:a16="http://schemas.microsoft.com/office/drawing/2014/main" id="{153C6520-AE54-4CE4-9435-A16C5AE14E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5" name="AutoShape 3">
          <a:extLst>
            <a:ext uri="{FF2B5EF4-FFF2-40B4-BE49-F238E27FC236}">
              <a16:creationId xmlns:a16="http://schemas.microsoft.com/office/drawing/2014/main" id="{DFF6F477-0C56-4BED-96F5-67F9D2FE3E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6" name="AutoShape 3">
          <a:extLst>
            <a:ext uri="{FF2B5EF4-FFF2-40B4-BE49-F238E27FC236}">
              <a16:creationId xmlns:a16="http://schemas.microsoft.com/office/drawing/2014/main" id="{27786712-B225-469D-ACC6-F4C51E731B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7" name="AutoShape 3">
          <a:extLst>
            <a:ext uri="{FF2B5EF4-FFF2-40B4-BE49-F238E27FC236}">
              <a16:creationId xmlns:a16="http://schemas.microsoft.com/office/drawing/2014/main" id="{3FC05684-5FF3-4A66-95E0-660E795793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8" name="AutoShape 3">
          <a:extLst>
            <a:ext uri="{FF2B5EF4-FFF2-40B4-BE49-F238E27FC236}">
              <a16:creationId xmlns:a16="http://schemas.microsoft.com/office/drawing/2014/main" id="{BE2EF07C-58BB-4016-9EFC-EC70A36E71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09" name="AutoShape 3">
          <a:extLst>
            <a:ext uri="{FF2B5EF4-FFF2-40B4-BE49-F238E27FC236}">
              <a16:creationId xmlns:a16="http://schemas.microsoft.com/office/drawing/2014/main" id="{FED8C814-1FB2-4F49-8B53-14070D8362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0" name="AutoShape 3">
          <a:extLst>
            <a:ext uri="{FF2B5EF4-FFF2-40B4-BE49-F238E27FC236}">
              <a16:creationId xmlns:a16="http://schemas.microsoft.com/office/drawing/2014/main" id="{A375E421-AF70-4318-A68B-4558D7E932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1" name="AutoShape 3">
          <a:extLst>
            <a:ext uri="{FF2B5EF4-FFF2-40B4-BE49-F238E27FC236}">
              <a16:creationId xmlns:a16="http://schemas.microsoft.com/office/drawing/2014/main" id="{266F326E-D96A-49E5-B513-399C7726A2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2" name="AutoShape 3">
          <a:extLst>
            <a:ext uri="{FF2B5EF4-FFF2-40B4-BE49-F238E27FC236}">
              <a16:creationId xmlns:a16="http://schemas.microsoft.com/office/drawing/2014/main" id="{29EA046B-DB0E-4BFC-8D04-0FFF279284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3" name="AutoShape 3">
          <a:extLst>
            <a:ext uri="{FF2B5EF4-FFF2-40B4-BE49-F238E27FC236}">
              <a16:creationId xmlns:a16="http://schemas.microsoft.com/office/drawing/2014/main" id="{B97F7DC0-40B8-4A09-AACD-246FE3FCE8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4" name="AutoShape 3">
          <a:extLst>
            <a:ext uri="{FF2B5EF4-FFF2-40B4-BE49-F238E27FC236}">
              <a16:creationId xmlns:a16="http://schemas.microsoft.com/office/drawing/2014/main" id="{142F01C7-B0BF-4EB2-9972-05F07D4D95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5" name="AutoShape 3">
          <a:extLst>
            <a:ext uri="{FF2B5EF4-FFF2-40B4-BE49-F238E27FC236}">
              <a16:creationId xmlns:a16="http://schemas.microsoft.com/office/drawing/2014/main" id="{9B739BFB-60A6-47A2-9159-A24B4FA582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6" name="AutoShape 3">
          <a:extLst>
            <a:ext uri="{FF2B5EF4-FFF2-40B4-BE49-F238E27FC236}">
              <a16:creationId xmlns:a16="http://schemas.microsoft.com/office/drawing/2014/main" id="{7A6051B6-BF39-4D7B-A967-9F65765148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7" name="AutoShape 3">
          <a:extLst>
            <a:ext uri="{FF2B5EF4-FFF2-40B4-BE49-F238E27FC236}">
              <a16:creationId xmlns:a16="http://schemas.microsoft.com/office/drawing/2014/main" id="{C2D0D27E-9FFA-41A7-AB15-E5D3295A14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8" name="AutoShape 3">
          <a:extLst>
            <a:ext uri="{FF2B5EF4-FFF2-40B4-BE49-F238E27FC236}">
              <a16:creationId xmlns:a16="http://schemas.microsoft.com/office/drawing/2014/main" id="{88B61D51-3DBE-4033-A556-07B2CCC183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19" name="AutoShape 3">
          <a:extLst>
            <a:ext uri="{FF2B5EF4-FFF2-40B4-BE49-F238E27FC236}">
              <a16:creationId xmlns:a16="http://schemas.microsoft.com/office/drawing/2014/main" id="{E505739F-4AC9-4678-A731-51EFEEAF02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0" name="AutoShape 3">
          <a:extLst>
            <a:ext uri="{FF2B5EF4-FFF2-40B4-BE49-F238E27FC236}">
              <a16:creationId xmlns:a16="http://schemas.microsoft.com/office/drawing/2014/main" id="{39306FE0-C737-4712-9C0D-4B300FC773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1" name="AutoShape 3">
          <a:extLst>
            <a:ext uri="{FF2B5EF4-FFF2-40B4-BE49-F238E27FC236}">
              <a16:creationId xmlns:a16="http://schemas.microsoft.com/office/drawing/2014/main" id="{7FF514F5-ED8B-49F3-8992-7194B9B58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2" name="AutoShape 3">
          <a:extLst>
            <a:ext uri="{FF2B5EF4-FFF2-40B4-BE49-F238E27FC236}">
              <a16:creationId xmlns:a16="http://schemas.microsoft.com/office/drawing/2014/main" id="{A9A18677-CDAB-400B-AFBE-8D467A9BE2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3" name="AutoShape 3">
          <a:extLst>
            <a:ext uri="{FF2B5EF4-FFF2-40B4-BE49-F238E27FC236}">
              <a16:creationId xmlns:a16="http://schemas.microsoft.com/office/drawing/2014/main" id="{6538CE95-7D05-467F-864A-7A571B7547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4" name="AutoShape 3">
          <a:extLst>
            <a:ext uri="{FF2B5EF4-FFF2-40B4-BE49-F238E27FC236}">
              <a16:creationId xmlns:a16="http://schemas.microsoft.com/office/drawing/2014/main" id="{8D489B5F-B223-498D-B1A0-B8484DFEF0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5" name="AutoShape 3">
          <a:extLst>
            <a:ext uri="{FF2B5EF4-FFF2-40B4-BE49-F238E27FC236}">
              <a16:creationId xmlns:a16="http://schemas.microsoft.com/office/drawing/2014/main" id="{8E94F0BF-D4F7-4773-9EA9-0DA25B30BD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6" name="AutoShape 3">
          <a:extLst>
            <a:ext uri="{FF2B5EF4-FFF2-40B4-BE49-F238E27FC236}">
              <a16:creationId xmlns:a16="http://schemas.microsoft.com/office/drawing/2014/main" id="{46B6A491-3541-472A-8CC4-7CCAC19337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7" name="AutoShape 3">
          <a:extLst>
            <a:ext uri="{FF2B5EF4-FFF2-40B4-BE49-F238E27FC236}">
              <a16:creationId xmlns:a16="http://schemas.microsoft.com/office/drawing/2014/main" id="{D9BD0944-1568-40E7-9E78-61BA4DD3D0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8" name="AutoShape 3">
          <a:extLst>
            <a:ext uri="{FF2B5EF4-FFF2-40B4-BE49-F238E27FC236}">
              <a16:creationId xmlns:a16="http://schemas.microsoft.com/office/drawing/2014/main" id="{B07D3EB9-D313-4565-B091-4CEF700559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29" name="AutoShape 3">
          <a:extLst>
            <a:ext uri="{FF2B5EF4-FFF2-40B4-BE49-F238E27FC236}">
              <a16:creationId xmlns:a16="http://schemas.microsoft.com/office/drawing/2014/main" id="{AB07268E-FD8B-497C-A946-2E56B4CE38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260</xdr:row>
      <xdr:rowOff>0</xdr:rowOff>
    </xdr:from>
    <xdr:ext cx="304800" cy="304800"/>
    <xdr:sp macro="" textlink="">
      <xdr:nvSpPr>
        <xdr:cNvPr id="3030" name="AutoShape 3">
          <a:extLst>
            <a:ext uri="{FF2B5EF4-FFF2-40B4-BE49-F238E27FC236}">
              <a16:creationId xmlns:a16="http://schemas.microsoft.com/office/drawing/2014/main" id="{78212C5E-4ABF-40AA-80DE-FBF6C9381F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1" name="AutoShape 3">
          <a:extLst>
            <a:ext uri="{FF2B5EF4-FFF2-40B4-BE49-F238E27FC236}">
              <a16:creationId xmlns:a16="http://schemas.microsoft.com/office/drawing/2014/main" id="{D3731E7D-C6D3-4798-991F-F970DAF6A8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2" name="AutoShape 3">
          <a:extLst>
            <a:ext uri="{FF2B5EF4-FFF2-40B4-BE49-F238E27FC236}">
              <a16:creationId xmlns:a16="http://schemas.microsoft.com/office/drawing/2014/main" id="{58A693BB-9C9C-413B-B1D1-E49B35DE6B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3" name="AutoShape 3">
          <a:extLst>
            <a:ext uri="{FF2B5EF4-FFF2-40B4-BE49-F238E27FC236}">
              <a16:creationId xmlns:a16="http://schemas.microsoft.com/office/drawing/2014/main" id="{42148923-6AAD-482E-9FF6-9554737F08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4" name="AutoShape 3">
          <a:extLst>
            <a:ext uri="{FF2B5EF4-FFF2-40B4-BE49-F238E27FC236}">
              <a16:creationId xmlns:a16="http://schemas.microsoft.com/office/drawing/2014/main" id="{B5871C6E-7F33-4D49-8126-1F629C5826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5" name="AutoShape 3">
          <a:extLst>
            <a:ext uri="{FF2B5EF4-FFF2-40B4-BE49-F238E27FC236}">
              <a16:creationId xmlns:a16="http://schemas.microsoft.com/office/drawing/2014/main" id="{07E9F55B-4E81-42F6-8566-FBE51FE479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6" name="AutoShape 3">
          <a:extLst>
            <a:ext uri="{FF2B5EF4-FFF2-40B4-BE49-F238E27FC236}">
              <a16:creationId xmlns:a16="http://schemas.microsoft.com/office/drawing/2014/main" id="{5C6CE8D6-1AB6-4D84-AB3E-369A646C49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7" name="AutoShape 3">
          <a:extLst>
            <a:ext uri="{FF2B5EF4-FFF2-40B4-BE49-F238E27FC236}">
              <a16:creationId xmlns:a16="http://schemas.microsoft.com/office/drawing/2014/main" id="{240BE0A1-C321-46FB-9338-CA4FFCB3A5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8" name="AutoShape 3">
          <a:extLst>
            <a:ext uri="{FF2B5EF4-FFF2-40B4-BE49-F238E27FC236}">
              <a16:creationId xmlns:a16="http://schemas.microsoft.com/office/drawing/2014/main" id="{860CB085-A9F2-4D62-9661-4E20520E15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39" name="AutoShape 3">
          <a:extLst>
            <a:ext uri="{FF2B5EF4-FFF2-40B4-BE49-F238E27FC236}">
              <a16:creationId xmlns:a16="http://schemas.microsoft.com/office/drawing/2014/main" id="{5D048FC5-BD77-4961-B16C-D9825F331B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0" name="AutoShape 3">
          <a:extLst>
            <a:ext uri="{FF2B5EF4-FFF2-40B4-BE49-F238E27FC236}">
              <a16:creationId xmlns:a16="http://schemas.microsoft.com/office/drawing/2014/main" id="{03C3A86D-5796-4DB7-AAE1-993C1A05CD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1" name="AutoShape 3">
          <a:extLst>
            <a:ext uri="{FF2B5EF4-FFF2-40B4-BE49-F238E27FC236}">
              <a16:creationId xmlns:a16="http://schemas.microsoft.com/office/drawing/2014/main" id="{07F0E126-A7BA-4F44-8FF0-D01DCCF79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2" name="AutoShape 3">
          <a:extLst>
            <a:ext uri="{FF2B5EF4-FFF2-40B4-BE49-F238E27FC236}">
              <a16:creationId xmlns:a16="http://schemas.microsoft.com/office/drawing/2014/main" id="{3D5381E2-5335-4F54-9F27-81A72122A5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3" name="AutoShape 3">
          <a:extLst>
            <a:ext uri="{FF2B5EF4-FFF2-40B4-BE49-F238E27FC236}">
              <a16:creationId xmlns:a16="http://schemas.microsoft.com/office/drawing/2014/main" id="{D65C9DAB-CB50-4ABC-81A8-666DDB8383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4" name="AutoShape 3">
          <a:extLst>
            <a:ext uri="{FF2B5EF4-FFF2-40B4-BE49-F238E27FC236}">
              <a16:creationId xmlns:a16="http://schemas.microsoft.com/office/drawing/2014/main" id="{B25F43EC-C699-432E-9B8E-AC5DBB8366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5" name="AutoShape 3">
          <a:extLst>
            <a:ext uri="{FF2B5EF4-FFF2-40B4-BE49-F238E27FC236}">
              <a16:creationId xmlns:a16="http://schemas.microsoft.com/office/drawing/2014/main" id="{7867383A-5B9F-40A9-983B-0394D71B2B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6" name="AutoShape 3">
          <a:extLst>
            <a:ext uri="{FF2B5EF4-FFF2-40B4-BE49-F238E27FC236}">
              <a16:creationId xmlns:a16="http://schemas.microsoft.com/office/drawing/2014/main" id="{3A14FBFA-A32F-409D-AA97-924917F775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7" name="AutoShape 3">
          <a:extLst>
            <a:ext uri="{FF2B5EF4-FFF2-40B4-BE49-F238E27FC236}">
              <a16:creationId xmlns:a16="http://schemas.microsoft.com/office/drawing/2014/main" id="{ED415C1E-6733-41D2-BFB0-7D7A17AAD5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8" name="AutoShape 3">
          <a:extLst>
            <a:ext uri="{FF2B5EF4-FFF2-40B4-BE49-F238E27FC236}">
              <a16:creationId xmlns:a16="http://schemas.microsoft.com/office/drawing/2014/main" id="{637EF35E-906A-4309-81D4-418B86CA08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49" name="AutoShape 3">
          <a:extLst>
            <a:ext uri="{FF2B5EF4-FFF2-40B4-BE49-F238E27FC236}">
              <a16:creationId xmlns:a16="http://schemas.microsoft.com/office/drawing/2014/main" id="{898B7596-9792-4446-B558-FDA558DDA6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0" name="AutoShape 3">
          <a:extLst>
            <a:ext uri="{FF2B5EF4-FFF2-40B4-BE49-F238E27FC236}">
              <a16:creationId xmlns:a16="http://schemas.microsoft.com/office/drawing/2014/main" id="{58E11DB8-0CBC-4684-A4CB-64F47341C7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1" name="AutoShape 3">
          <a:extLst>
            <a:ext uri="{FF2B5EF4-FFF2-40B4-BE49-F238E27FC236}">
              <a16:creationId xmlns:a16="http://schemas.microsoft.com/office/drawing/2014/main" id="{B15BFA4B-6136-4C2C-AB42-D30DA9AF7E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2" name="AutoShape 3">
          <a:extLst>
            <a:ext uri="{FF2B5EF4-FFF2-40B4-BE49-F238E27FC236}">
              <a16:creationId xmlns:a16="http://schemas.microsoft.com/office/drawing/2014/main" id="{2C52746C-F15D-4E14-A2F5-B21DB3CE8C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3" name="AutoShape 3">
          <a:extLst>
            <a:ext uri="{FF2B5EF4-FFF2-40B4-BE49-F238E27FC236}">
              <a16:creationId xmlns:a16="http://schemas.microsoft.com/office/drawing/2014/main" id="{BB648872-FBAA-4608-A140-984218F1BA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4" name="AutoShape 3">
          <a:extLst>
            <a:ext uri="{FF2B5EF4-FFF2-40B4-BE49-F238E27FC236}">
              <a16:creationId xmlns:a16="http://schemas.microsoft.com/office/drawing/2014/main" id="{61920D2F-E636-4795-BA28-F25B3C2832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5" name="AutoShape 3">
          <a:extLst>
            <a:ext uri="{FF2B5EF4-FFF2-40B4-BE49-F238E27FC236}">
              <a16:creationId xmlns:a16="http://schemas.microsoft.com/office/drawing/2014/main" id="{3BC5862B-620A-4987-91E6-F3DF3F0DEB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6" name="AutoShape 3">
          <a:extLst>
            <a:ext uri="{FF2B5EF4-FFF2-40B4-BE49-F238E27FC236}">
              <a16:creationId xmlns:a16="http://schemas.microsoft.com/office/drawing/2014/main" id="{C543C1A4-3CAA-49F0-BAD1-47FF59CC40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7" name="AutoShape 3">
          <a:extLst>
            <a:ext uri="{FF2B5EF4-FFF2-40B4-BE49-F238E27FC236}">
              <a16:creationId xmlns:a16="http://schemas.microsoft.com/office/drawing/2014/main" id="{09CA21DE-4F4E-4BD6-BEA3-ED46EA6600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8" name="AutoShape 3">
          <a:extLst>
            <a:ext uri="{FF2B5EF4-FFF2-40B4-BE49-F238E27FC236}">
              <a16:creationId xmlns:a16="http://schemas.microsoft.com/office/drawing/2014/main" id="{D2AE5FAE-2C56-450A-A29A-58F2E3D528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59" name="AutoShape 3">
          <a:extLst>
            <a:ext uri="{FF2B5EF4-FFF2-40B4-BE49-F238E27FC236}">
              <a16:creationId xmlns:a16="http://schemas.microsoft.com/office/drawing/2014/main" id="{57DB9600-1ECA-47DB-8F34-FFD15D80BB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0" name="AutoShape 3">
          <a:extLst>
            <a:ext uri="{FF2B5EF4-FFF2-40B4-BE49-F238E27FC236}">
              <a16:creationId xmlns:a16="http://schemas.microsoft.com/office/drawing/2014/main" id="{847A2425-2445-4975-96B1-935055790E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1" name="AutoShape 3">
          <a:extLst>
            <a:ext uri="{FF2B5EF4-FFF2-40B4-BE49-F238E27FC236}">
              <a16:creationId xmlns:a16="http://schemas.microsoft.com/office/drawing/2014/main" id="{1F91EAD7-E033-4BC3-BD33-D970BC2E7C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2" name="AutoShape 3">
          <a:extLst>
            <a:ext uri="{FF2B5EF4-FFF2-40B4-BE49-F238E27FC236}">
              <a16:creationId xmlns:a16="http://schemas.microsoft.com/office/drawing/2014/main" id="{B85587B0-0A01-427C-9F96-888F57AB72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3" name="AutoShape 3">
          <a:extLst>
            <a:ext uri="{FF2B5EF4-FFF2-40B4-BE49-F238E27FC236}">
              <a16:creationId xmlns:a16="http://schemas.microsoft.com/office/drawing/2014/main" id="{1713EEFF-5B54-4C54-B458-1907A57E8D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4" name="AutoShape 3">
          <a:extLst>
            <a:ext uri="{FF2B5EF4-FFF2-40B4-BE49-F238E27FC236}">
              <a16:creationId xmlns:a16="http://schemas.microsoft.com/office/drawing/2014/main" id="{B33038BF-EC96-4FD0-BAC8-35158FCA5D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5" name="AutoShape 3">
          <a:extLst>
            <a:ext uri="{FF2B5EF4-FFF2-40B4-BE49-F238E27FC236}">
              <a16:creationId xmlns:a16="http://schemas.microsoft.com/office/drawing/2014/main" id="{9CE8A9A2-6AD2-4E30-80D5-191C1E60EA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6" name="AutoShape 3">
          <a:extLst>
            <a:ext uri="{FF2B5EF4-FFF2-40B4-BE49-F238E27FC236}">
              <a16:creationId xmlns:a16="http://schemas.microsoft.com/office/drawing/2014/main" id="{4C672EAF-BE7D-46AE-BB60-084F93ACD4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7" name="AutoShape 3">
          <a:extLst>
            <a:ext uri="{FF2B5EF4-FFF2-40B4-BE49-F238E27FC236}">
              <a16:creationId xmlns:a16="http://schemas.microsoft.com/office/drawing/2014/main" id="{1170E88A-8FDE-4924-9C72-D52D534FAB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8" name="AutoShape 3">
          <a:extLst>
            <a:ext uri="{FF2B5EF4-FFF2-40B4-BE49-F238E27FC236}">
              <a16:creationId xmlns:a16="http://schemas.microsoft.com/office/drawing/2014/main" id="{5374A78F-B8F5-4756-8DEA-F561ADAA3F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69" name="AutoShape 3">
          <a:extLst>
            <a:ext uri="{FF2B5EF4-FFF2-40B4-BE49-F238E27FC236}">
              <a16:creationId xmlns:a16="http://schemas.microsoft.com/office/drawing/2014/main" id="{F8A2EF65-F105-4EA2-8FA4-4035DBCFD3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70" name="AutoShape 3">
          <a:extLst>
            <a:ext uri="{FF2B5EF4-FFF2-40B4-BE49-F238E27FC236}">
              <a16:creationId xmlns:a16="http://schemas.microsoft.com/office/drawing/2014/main" id="{8835546E-3BC2-463D-B9FF-5018448081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261</xdr:row>
      <xdr:rowOff>0</xdr:rowOff>
    </xdr:from>
    <xdr:ext cx="304800" cy="304800"/>
    <xdr:sp macro="" textlink="">
      <xdr:nvSpPr>
        <xdr:cNvPr id="3071" name="AutoShape 3">
          <a:extLst>
            <a:ext uri="{FF2B5EF4-FFF2-40B4-BE49-F238E27FC236}">
              <a16:creationId xmlns:a16="http://schemas.microsoft.com/office/drawing/2014/main" id="{0F1C8BAC-4747-4F81-B368-DFE42F90DA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2" name="AutoShape 3">
          <a:extLst>
            <a:ext uri="{FF2B5EF4-FFF2-40B4-BE49-F238E27FC236}">
              <a16:creationId xmlns:a16="http://schemas.microsoft.com/office/drawing/2014/main" id="{4A3E8900-68EC-4627-8D14-015339A74C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3" name="AutoShape 3">
          <a:extLst>
            <a:ext uri="{FF2B5EF4-FFF2-40B4-BE49-F238E27FC236}">
              <a16:creationId xmlns:a16="http://schemas.microsoft.com/office/drawing/2014/main" id="{8F1F9F84-0BA5-4977-A58D-EBCF22FB6E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4" name="AutoShape 3">
          <a:extLst>
            <a:ext uri="{FF2B5EF4-FFF2-40B4-BE49-F238E27FC236}">
              <a16:creationId xmlns:a16="http://schemas.microsoft.com/office/drawing/2014/main" id="{A6C12F34-7B29-485D-A8D9-7450387B98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5" name="AutoShape 3">
          <a:extLst>
            <a:ext uri="{FF2B5EF4-FFF2-40B4-BE49-F238E27FC236}">
              <a16:creationId xmlns:a16="http://schemas.microsoft.com/office/drawing/2014/main" id="{826BA7AD-C99A-4864-AA41-0EDDB2A731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6" name="AutoShape 3">
          <a:extLst>
            <a:ext uri="{FF2B5EF4-FFF2-40B4-BE49-F238E27FC236}">
              <a16:creationId xmlns:a16="http://schemas.microsoft.com/office/drawing/2014/main" id="{A68513B4-ABE0-4D21-BCB2-C6694B5C2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7" name="AutoShape 3">
          <a:extLst>
            <a:ext uri="{FF2B5EF4-FFF2-40B4-BE49-F238E27FC236}">
              <a16:creationId xmlns:a16="http://schemas.microsoft.com/office/drawing/2014/main" id="{01E55F97-310E-4FF4-94C3-0913847579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8" name="AutoShape 3">
          <a:extLst>
            <a:ext uri="{FF2B5EF4-FFF2-40B4-BE49-F238E27FC236}">
              <a16:creationId xmlns:a16="http://schemas.microsoft.com/office/drawing/2014/main" id="{64938592-C973-4CA9-9B3F-683C16B619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79" name="AutoShape 3">
          <a:extLst>
            <a:ext uri="{FF2B5EF4-FFF2-40B4-BE49-F238E27FC236}">
              <a16:creationId xmlns:a16="http://schemas.microsoft.com/office/drawing/2014/main" id="{874A0B6C-837E-4343-8CA8-EA823B0C0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0" name="AutoShape 3">
          <a:extLst>
            <a:ext uri="{FF2B5EF4-FFF2-40B4-BE49-F238E27FC236}">
              <a16:creationId xmlns:a16="http://schemas.microsoft.com/office/drawing/2014/main" id="{0428579B-8100-47D6-BD7C-07486DAB25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1" name="AutoShape 3">
          <a:extLst>
            <a:ext uri="{FF2B5EF4-FFF2-40B4-BE49-F238E27FC236}">
              <a16:creationId xmlns:a16="http://schemas.microsoft.com/office/drawing/2014/main" id="{CEE4397A-2FD9-460D-9393-3D57CFB71B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2" name="AutoShape 3">
          <a:extLst>
            <a:ext uri="{FF2B5EF4-FFF2-40B4-BE49-F238E27FC236}">
              <a16:creationId xmlns:a16="http://schemas.microsoft.com/office/drawing/2014/main" id="{5014AF5D-1F43-4090-9D16-328D936B7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3" name="AutoShape 3">
          <a:extLst>
            <a:ext uri="{FF2B5EF4-FFF2-40B4-BE49-F238E27FC236}">
              <a16:creationId xmlns:a16="http://schemas.microsoft.com/office/drawing/2014/main" id="{6514A535-D7D1-496A-AF02-210BEC70C3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4" name="AutoShape 3">
          <a:extLst>
            <a:ext uri="{FF2B5EF4-FFF2-40B4-BE49-F238E27FC236}">
              <a16:creationId xmlns:a16="http://schemas.microsoft.com/office/drawing/2014/main" id="{DB8DC25A-4E26-499D-9356-2E99EF70DD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5" name="AutoShape 3">
          <a:extLst>
            <a:ext uri="{FF2B5EF4-FFF2-40B4-BE49-F238E27FC236}">
              <a16:creationId xmlns:a16="http://schemas.microsoft.com/office/drawing/2014/main" id="{B835AF00-4478-4822-A691-034DF9463A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6" name="AutoShape 3">
          <a:extLst>
            <a:ext uri="{FF2B5EF4-FFF2-40B4-BE49-F238E27FC236}">
              <a16:creationId xmlns:a16="http://schemas.microsoft.com/office/drawing/2014/main" id="{5764C816-AE72-41FE-9157-BF6E778F5A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7" name="AutoShape 3">
          <a:extLst>
            <a:ext uri="{FF2B5EF4-FFF2-40B4-BE49-F238E27FC236}">
              <a16:creationId xmlns:a16="http://schemas.microsoft.com/office/drawing/2014/main" id="{C196FC7D-9162-43F2-891F-110863DB6A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8" name="AutoShape 3">
          <a:extLst>
            <a:ext uri="{FF2B5EF4-FFF2-40B4-BE49-F238E27FC236}">
              <a16:creationId xmlns:a16="http://schemas.microsoft.com/office/drawing/2014/main" id="{396F491E-7422-4219-92B3-B06E18873F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89" name="AutoShape 3">
          <a:extLst>
            <a:ext uri="{FF2B5EF4-FFF2-40B4-BE49-F238E27FC236}">
              <a16:creationId xmlns:a16="http://schemas.microsoft.com/office/drawing/2014/main" id="{20B67289-03D1-4723-82A7-44A4CA92CE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0" name="AutoShape 3">
          <a:extLst>
            <a:ext uri="{FF2B5EF4-FFF2-40B4-BE49-F238E27FC236}">
              <a16:creationId xmlns:a16="http://schemas.microsoft.com/office/drawing/2014/main" id="{3B7FEEB1-7C11-40F0-BA32-535C18A971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1" name="AutoShape 3">
          <a:extLst>
            <a:ext uri="{FF2B5EF4-FFF2-40B4-BE49-F238E27FC236}">
              <a16:creationId xmlns:a16="http://schemas.microsoft.com/office/drawing/2014/main" id="{92DC39F6-7DC0-408A-9945-B3BED7A142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2" name="AutoShape 3">
          <a:extLst>
            <a:ext uri="{FF2B5EF4-FFF2-40B4-BE49-F238E27FC236}">
              <a16:creationId xmlns:a16="http://schemas.microsoft.com/office/drawing/2014/main" id="{C3F9DFD0-FE95-44C3-865E-DFB3FC6DC4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3" name="AutoShape 3">
          <a:extLst>
            <a:ext uri="{FF2B5EF4-FFF2-40B4-BE49-F238E27FC236}">
              <a16:creationId xmlns:a16="http://schemas.microsoft.com/office/drawing/2014/main" id="{4F6F8DF5-D494-4BEB-AC8B-BC28608596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4" name="AutoShape 3">
          <a:extLst>
            <a:ext uri="{FF2B5EF4-FFF2-40B4-BE49-F238E27FC236}">
              <a16:creationId xmlns:a16="http://schemas.microsoft.com/office/drawing/2014/main" id="{4BC7B08D-A408-456D-8CFC-6D479FFC8A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5" name="AutoShape 3">
          <a:extLst>
            <a:ext uri="{FF2B5EF4-FFF2-40B4-BE49-F238E27FC236}">
              <a16:creationId xmlns:a16="http://schemas.microsoft.com/office/drawing/2014/main" id="{779435C4-9DD0-45D1-B8BA-D5FA3596B4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6" name="AutoShape 3">
          <a:extLst>
            <a:ext uri="{FF2B5EF4-FFF2-40B4-BE49-F238E27FC236}">
              <a16:creationId xmlns:a16="http://schemas.microsoft.com/office/drawing/2014/main" id="{43F5A655-6483-4359-9F73-A73B1578DF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7" name="AutoShape 3">
          <a:extLst>
            <a:ext uri="{FF2B5EF4-FFF2-40B4-BE49-F238E27FC236}">
              <a16:creationId xmlns:a16="http://schemas.microsoft.com/office/drawing/2014/main" id="{78467D93-D12F-4442-AE18-E0BB775B2A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8" name="AutoShape 3">
          <a:extLst>
            <a:ext uri="{FF2B5EF4-FFF2-40B4-BE49-F238E27FC236}">
              <a16:creationId xmlns:a16="http://schemas.microsoft.com/office/drawing/2014/main" id="{1CA67C6B-854B-4436-BA75-0C273E3053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099" name="AutoShape 3">
          <a:extLst>
            <a:ext uri="{FF2B5EF4-FFF2-40B4-BE49-F238E27FC236}">
              <a16:creationId xmlns:a16="http://schemas.microsoft.com/office/drawing/2014/main" id="{368A0246-BB80-478C-ACFF-B4C226C007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0" name="AutoShape 3">
          <a:extLst>
            <a:ext uri="{FF2B5EF4-FFF2-40B4-BE49-F238E27FC236}">
              <a16:creationId xmlns:a16="http://schemas.microsoft.com/office/drawing/2014/main" id="{4570D400-7B04-4B15-821A-074AE00186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1" name="AutoShape 3">
          <a:extLst>
            <a:ext uri="{FF2B5EF4-FFF2-40B4-BE49-F238E27FC236}">
              <a16:creationId xmlns:a16="http://schemas.microsoft.com/office/drawing/2014/main" id="{CAA631A7-5D86-4925-AF26-241F3F959F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2" name="AutoShape 3">
          <a:extLst>
            <a:ext uri="{FF2B5EF4-FFF2-40B4-BE49-F238E27FC236}">
              <a16:creationId xmlns:a16="http://schemas.microsoft.com/office/drawing/2014/main" id="{B714E605-4378-4557-9B9B-CA51BE1AF7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3" name="AutoShape 3">
          <a:extLst>
            <a:ext uri="{FF2B5EF4-FFF2-40B4-BE49-F238E27FC236}">
              <a16:creationId xmlns:a16="http://schemas.microsoft.com/office/drawing/2014/main" id="{EDFFC702-37BB-40C8-B186-22ADDD6C40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4" name="AutoShape 3">
          <a:extLst>
            <a:ext uri="{FF2B5EF4-FFF2-40B4-BE49-F238E27FC236}">
              <a16:creationId xmlns:a16="http://schemas.microsoft.com/office/drawing/2014/main" id="{F6701BA7-8729-4DD3-90D6-C7FA54A675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5" name="AutoShape 3">
          <a:extLst>
            <a:ext uri="{FF2B5EF4-FFF2-40B4-BE49-F238E27FC236}">
              <a16:creationId xmlns:a16="http://schemas.microsoft.com/office/drawing/2014/main" id="{F8C8060B-B29F-47AD-BE74-A73F5F5C33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6" name="AutoShape 3">
          <a:extLst>
            <a:ext uri="{FF2B5EF4-FFF2-40B4-BE49-F238E27FC236}">
              <a16:creationId xmlns:a16="http://schemas.microsoft.com/office/drawing/2014/main" id="{1B5ED36A-5345-49D1-8622-DC930EB970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7" name="AutoShape 3">
          <a:extLst>
            <a:ext uri="{FF2B5EF4-FFF2-40B4-BE49-F238E27FC236}">
              <a16:creationId xmlns:a16="http://schemas.microsoft.com/office/drawing/2014/main" id="{44389168-353F-4AE6-A77D-BCF3264C38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8" name="AutoShape 3">
          <a:extLst>
            <a:ext uri="{FF2B5EF4-FFF2-40B4-BE49-F238E27FC236}">
              <a16:creationId xmlns:a16="http://schemas.microsoft.com/office/drawing/2014/main" id="{FD462A51-E002-473F-996D-22B52AF271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09" name="AutoShape 3">
          <a:extLst>
            <a:ext uri="{FF2B5EF4-FFF2-40B4-BE49-F238E27FC236}">
              <a16:creationId xmlns:a16="http://schemas.microsoft.com/office/drawing/2014/main" id="{81646EAD-9116-4470-958C-D4468588F3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10" name="AutoShape 3">
          <a:extLst>
            <a:ext uri="{FF2B5EF4-FFF2-40B4-BE49-F238E27FC236}">
              <a16:creationId xmlns:a16="http://schemas.microsoft.com/office/drawing/2014/main" id="{953CA888-8159-4944-B23A-2FC1B2E272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11" name="AutoShape 3">
          <a:extLst>
            <a:ext uri="{FF2B5EF4-FFF2-40B4-BE49-F238E27FC236}">
              <a16:creationId xmlns:a16="http://schemas.microsoft.com/office/drawing/2014/main" id="{9CE99F74-E92B-4D5E-AFA4-E0900BB2BC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262</xdr:row>
      <xdr:rowOff>0</xdr:rowOff>
    </xdr:from>
    <xdr:ext cx="304800" cy="304800"/>
    <xdr:sp macro="" textlink="">
      <xdr:nvSpPr>
        <xdr:cNvPr id="3112" name="AutoShape 3">
          <a:extLst>
            <a:ext uri="{FF2B5EF4-FFF2-40B4-BE49-F238E27FC236}">
              <a16:creationId xmlns:a16="http://schemas.microsoft.com/office/drawing/2014/main" id="{6170BE19-8875-4DBF-A3F5-82F122A3FA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3" name="AutoShape 3">
          <a:extLst>
            <a:ext uri="{FF2B5EF4-FFF2-40B4-BE49-F238E27FC236}">
              <a16:creationId xmlns:a16="http://schemas.microsoft.com/office/drawing/2014/main" id="{101E43B2-032E-4181-9139-9CFA7E4D67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4" name="AutoShape 3">
          <a:extLst>
            <a:ext uri="{FF2B5EF4-FFF2-40B4-BE49-F238E27FC236}">
              <a16:creationId xmlns:a16="http://schemas.microsoft.com/office/drawing/2014/main" id="{721A0CFA-AB9D-42C9-97C3-72E5417C94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5" name="AutoShape 3">
          <a:extLst>
            <a:ext uri="{FF2B5EF4-FFF2-40B4-BE49-F238E27FC236}">
              <a16:creationId xmlns:a16="http://schemas.microsoft.com/office/drawing/2014/main" id="{04CEA59B-4FF1-4BE9-B126-4F84E4755A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6" name="AutoShape 3">
          <a:extLst>
            <a:ext uri="{FF2B5EF4-FFF2-40B4-BE49-F238E27FC236}">
              <a16:creationId xmlns:a16="http://schemas.microsoft.com/office/drawing/2014/main" id="{516B5FE4-1AE6-43FE-8755-92F6FF509B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7" name="AutoShape 3">
          <a:extLst>
            <a:ext uri="{FF2B5EF4-FFF2-40B4-BE49-F238E27FC236}">
              <a16:creationId xmlns:a16="http://schemas.microsoft.com/office/drawing/2014/main" id="{B3107B61-7F38-4A8F-8B34-86CD0B9632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8" name="AutoShape 3">
          <a:extLst>
            <a:ext uri="{FF2B5EF4-FFF2-40B4-BE49-F238E27FC236}">
              <a16:creationId xmlns:a16="http://schemas.microsoft.com/office/drawing/2014/main" id="{D1842992-0A1A-4775-9419-D29E4AD0C0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19" name="AutoShape 3">
          <a:extLst>
            <a:ext uri="{FF2B5EF4-FFF2-40B4-BE49-F238E27FC236}">
              <a16:creationId xmlns:a16="http://schemas.microsoft.com/office/drawing/2014/main" id="{A766BA07-BA36-4684-B5A1-62E8B51BFB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0" name="AutoShape 3">
          <a:extLst>
            <a:ext uri="{FF2B5EF4-FFF2-40B4-BE49-F238E27FC236}">
              <a16:creationId xmlns:a16="http://schemas.microsoft.com/office/drawing/2014/main" id="{0FA3DF3E-9BFF-4E68-8B5E-0C4D68F01F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1" name="AutoShape 3">
          <a:extLst>
            <a:ext uri="{FF2B5EF4-FFF2-40B4-BE49-F238E27FC236}">
              <a16:creationId xmlns:a16="http://schemas.microsoft.com/office/drawing/2014/main" id="{4B9BF10C-2E0C-4E1B-BC68-7DA5F78360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2" name="AutoShape 3">
          <a:extLst>
            <a:ext uri="{FF2B5EF4-FFF2-40B4-BE49-F238E27FC236}">
              <a16:creationId xmlns:a16="http://schemas.microsoft.com/office/drawing/2014/main" id="{4121EDED-0B23-4F32-A8CF-469A1BB48D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3" name="AutoShape 3">
          <a:extLst>
            <a:ext uri="{FF2B5EF4-FFF2-40B4-BE49-F238E27FC236}">
              <a16:creationId xmlns:a16="http://schemas.microsoft.com/office/drawing/2014/main" id="{36AD35E5-21BC-4019-B067-5711F4E81A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4" name="AutoShape 3">
          <a:extLst>
            <a:ext uri="{FF2B5EF4-FFF2-40B4-BE49-F238E27FC236}">
              <a16:creationId xmlns:a16="http://schemas.microsoft.com/office/drawing/2014/main" id="{D22CB936-1C7F-4AF7-B586-3CB73CDC68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5" name="AutoShape 3">
          <a:extLst>
            <a:ext uri="{FF2B5EF4-FFF2-40B4-BE49-F238E27FC236}">
              <a16:creationId xmlns:a16="http://schemas.microsoft.com/office/drawing/2014/main" id="{6145EF1B-E3DA-4CCB-BAB3-24AA3383D0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6" name="AutoShape 3">
          <a:extLst>
            <a:ext uri="{FF2B5EF4-FFF2-40B4-BE49-F238E27FC236}">
              <a16:creationId xmlns:a16="http://schemas.microsoft.com/office/drawing/2014/main" id="{A8C30A98-1FB5-4670-AEE1-7879B961F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7" name="AutoShape 3">
          <a:extLst>
            <a:ext uri="{FF2B5EF4-FFF2-40B4-BE49-F238E27FC236}">
              <a16:creationId xmlns:a16="http://schemas.microsoft.com/office/drawing/2014/main" id="{374AD5D0-E163-4692-8DF6-614E37C09F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8" name="AutoShape 3">
          <a:extLst>
            <a:ext uri="{FF2B5EF4-FFF2-40B4-BE49-F238E27FC236}">
              <a16:creationId xmlns:a16="http://schemas.microsoft.com/office/drawing/2014/main" id="{51FC0291-E06D-4366-82DC-6C9268911A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29" name="AutoShape 3">
          <a:extLst>
            <a:ext uri="{FF2B5EF4-FFF2-40B4-BE49-F238E27FC236}">
              <a16:creationId xmlns:a16="http://schemas.microsoft.com/office/drawing/2014/main" id="{0215983E-A910-49B7-A764-5A47998EE8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0" name="AutoShape 3">
          <a:extLst>
            <a:ext uri="{FF2B5EF4-FFF2-40B4-BE49-F238E27FC236}">
              <a16:creationId xmlns:a16="http://schemas.microsoft.com/office/drawing/2014/main" id="{EC2250F8-6045-48D6-A156-A3856F4B15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1" name="AutoShape 3">
          <a:extLst>
            <a:ext uri="{FF2B5EF4-FFF2-40B4-BE49-F238E27FC236}">
              <a16:creationId xmlns:a16="http://schemas.microsoft.com/office/drawing/2014/main" id="{C83FDFDD-74CA-4533-885B-E03C0C34E2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2" name="AutoShape 3">
          <a:extLst>
            <a:ext uri="{FF2B5EF4-FFF2-40B4-BE49-F238E27FC236}">
              <a16:creationId xmlns:a16="http://schemas.microsoft.com/office/drawing/2014/main" id="{95C7B326-F84D-4F83-AE35-2F5251E737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3" name="AutoShape 3">
          <a:extLst>
            <a:ext uri="{FF2B5EF4-FFF2-40B4-BE49-F238E27FC236}">
              <a16:creationId xmlns:a16="http://schemas.microsoft.com/office/drawing/2014/main" id="{3FD2AE73-AAC4-41B2-BCDB-F404518BFD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4" name="AutoShape 3">
          <a:extLst>
            <a:ext uri="{FF2B5EF4-FFF2-40B4-BE49-F238E27FC236}">
              <a16:creationId xmlns:a16="http://schemas.microsoft.com/office/drawing/2014/main" id="{D3EA407D-BEEA-44CC-A4E3-B2B64233A0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5" name="AutoShape 3">
          <a:extLst>
            <a:ext uri="{FF2B5EF4-FFF2-40B4-BE49-F238E27FC236}">
              <a16:creationId xmlns:a16="http://schemas.microsoft.com/office/drawing/2014/main" id="{53CCDC40-DC78-4201-8919-66168E2271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6" name="AutoShape 3">
          <a:extLst>
            <a:ext uri="{FF2B5EF4-FFF2-40B4-BE49-F238E27FC236}">
              <a16:creationId xmlns:a16="http://schemas.microsoft.com/office/drawing/2014/main" id="{095749F9-42CD-452A-9C5D-B86B3FB967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7" name="AutoShape 3">
          <a:extLst>
            <a:ext uri="{FF2B5EF4-FFF2-40B4-BE49-F238E27FC236}">
              <a16:creationId xmlns:a16="http://schemas.microsoft.com/office/drawing/2014/main" id="{B0668BB3-9543-4B9E-87D1-6CEDD1CF5A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8" name="AutoShape 3">
          <a:extLst>
            <a:ext uri="{FF2B5EF4-FFF2-40B4-BE49-F238E27FC236}">
              <a16:creationId xmlns:a16="http://schemas.microsoft.com/office/drawing/2014/main" id="{DA71C617-1F18-4698-8B05-6E39B7A919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39" name="AutoShape 3">
          <a:extLst>
            <a:ext uri="{FF2B5EF4-FFF2-40B4-BE49-F238E27FC236}">
              <a16:creationId xmlns:a16="http://schemas.microsoft.com/office/drawing/2014/main" id="{BE6A558D-0926-49CD-BE4D-3002F79217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0" name="AutoShape 3">
          <a:extLst>
            <a:ext uri="{FF2B5EF4-FFF2-40B4-BE49-F238E27FC236}">
              <a16:creationId xmlns:a16="http://schemas.microsoft.com/office/drawing/2014/main" id="{2F9C9788-0B30-40CC-AA87-0D2E2062DF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1" name="AutoShape 3">
          <a:extLst>
            <a:ext uri="{FF2B5EF4-FFF2-40B4-BE49-F238E27FC236}">
              <a16:creationId xmlns:a16="http://schemas.microsoft.com/office/drawing/2014/main" id="{C06142E3-E17D-48AC-AF3A-E20588A9A1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2" name="AutoShape 3">
          <a:extLst>
            <a:ext uri="{FF2B5EF4-FFF2-40B4-BE49-F238E27FC236}">
              <a16:creationId xmlns:a16="http://schemas.microsoft.com/office/drawing/2014/main" id="{E4FF8F51-2E6A-40FF-B6B9-E95B134915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3" name="AutoShape 3">
          <a:extLst>
            <a:ext uri="{FF2B5EF4-FFF2-40B4-BE49-F238E27FC236}">
              <a16:creationId xmlns:a16="http://schemas.microsoft.com/office/drawing/2014/main" id="{318ABFFA-1B4D-4138-A089-101487C755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4" name="AutoShape 3">
          <a:extLst>
            <a:ext uri="{FF2B5EF4-FFF2-40B4-BE49-F238E27FC236}">
              <a16:creationId xmlns:a16="http://schemas.microsoft.com/office/drawing/2014/main" id="{8FD67F83-E098-458E-A3F8-AD7087A40C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5" name="AutoShape 3">
          <a:extLst>
            <a:ext uri="{FF2B5EF4-FFF2-40B4-BE49-F238E27FC236}">
              <a16:creationId xmlns:a16="http://schemas.microsoft.com/office/drawing/2014/main" id="{FAD1279B-CB17-4CA8-B211-C952A5A62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6" name="AutoShape 3">
          <a:extLst>
            <a:ext uri="{FF2B5EF4-FFF2-40B4-BE49-F238E27FC236}">
              <a16:creationId xmlns:a16="http://schemas.microsoft.com/office/drawing/2014/main" id="{4180B813-42CB-4BA5-ABF8-C30E28E983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7" name="AutoShape 3">
          <a:extLst>
            <a:ext uri="{FF2B5EF4-FFF2-40B4-BE49-F238E27FC236}">
              <a16:creationId xmlns:a16="http://schemas.microsoft.com/office/drawing/2014/main" id="{EF092E1C-4F9A-41CB-8B04-5E204247C5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8" name="AutoShape 3">
          <a:extLst>
            <a:ext uri="{FF2B5EF4-FFF2-40B4-BE49-F238E27FC236}">
              <a16:creationId xmlns:a16="http://schemas.microsoft.com/office/drawing/2014/main" id="{5153E9AE-7C24-4B8B-805A-8F632B2932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49" name="AutoShape 3">
          <a:extLst>
            <a:ext uri="{FF2B5EF4-FFF2-40B4-BE49-F238E27FC236}">
              <a16:creationId xmlns:a16="http://schemas.microsoft.com/office/drawing/2014/main" id="{8153531B-72B2-45E2-9A6D-8F6863CCA9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50" name="AutoShape 3">
          <a:extLst>
            <a:ext uri="{FF2B5EF4-FFF2-40B4-BE49-F238E27FC236}">
              <a16:creationId xmlns:a16="http://schemas.microsoft.com/office/drawing/2014/main" id="{925A7214-1412-4D9D-BE81-B6029E9631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51" name="AutoShape 3">
          <a:extLst>
            <a:ext uri="{FF2B5EF4-FFF2-40B4-BE49-F238E27FC236}">
              <a16:creationId xmlns:a16="http://schemas.microsoft.com/office/drawing/2014/main" id="{8CBCEE2A-B7D2-45C5-8B28-C8E526FBC4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52" name="AutoShape 3">
          <a:extLst>
            <a:ext uri="{FF2B5EF4-FFF2-40B4-BE49-F238E27FC236}">
              <a16:creationId xmlns:a16="http://schemas.microsoft.com/office/drawing/2014/main" id="{CF86D372-66AC-42C4-9F83-8DD2DEC97F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263</xdr:row>
      <xdr:rowOff>0</xdr:rowOff>
    </xdr:from>
    <xdr:ext cx="304800" cy="304800"/>
    <xdr:sp macro="" textlink="">
      <xdr:nvSpPr>
        <xdr:cNvPr id="3153" name="AutoShape 3">
          <a:extLst>
            <a:ext uri="{FF2B5EF4-FFF2-40B4-BE49-F238E27FC236}">
              <a16:creationId xmlns:a16="http://schemas.microsoft.com/office/drawing/2014/main" id="{7E7286C2-A6E6-43C6-B050-00CCB14B11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4" name="AutoShape 3">
          <a:extLst>
            <a:ext uri="{FF2B5EF4-FFF2-40B4-BE49-F238E27FC236}">
              <a16:creationId xmlns:a16="http://schemas.microsoft.com/office/drawing/2014/main" id="{55E93945-5B44-48CE-AA8A-91571B6BCA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5" name="AutoShape 3">
          <a:extLst>
            <a:ext uri="{FF2B5EF4-FFF2-40B4-BE49-F238E27FC236}">
              <a16:creationId xmlns:a16="http://schemas.microsoft.com/office/drawing/2014/main" id="{85025447-72B3-4FA9-B3D9-AA045AD4BF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6" name="AutoShape 3">
          <a:extLst>
            <a:ext uri="{FF2B5EF4-FFF2-40B4-BE49-F238E27FC236}">
              <a16:creationId xmlns:a16="http://schemas.microsoft.com/office/drawing/2014/main" id="{14B00881-A91D-49B4-8A3D-D44FB88260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7" name="AutoShape 3">
          <a:extLst>
            <a:ext uri="{FF2B5EF4-FFF2-40B4-BE49-F238E27FC236}">
              <a16:creationId xmlns:a16="http://schemas.microsoft.com/office/drawing/2014/main" id="{8DCE492B-B9BC-4B94-8EBE-5416815329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8" name="AutoShape 3">
          <a:extLst>
            <a:ext uri="{FF2B5EF4-FFF2-40B4-BE49-F238E27FC236}">
              <a16:creationId xmlns:a16="http://schemas.microsoft.com/office/drawing/2014/main" id="{9EA7615D-5321-4CF3-B8EB-5D2BF3F35B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59" name="AutoShape 3">
          <a:extLst>
            <a:ext uri="{FF2B5EF4-FFF2-40B4-BE49-F238E27FC236}">
              <a16:creationId xmlns:a16="http://schemas.microsoft.com/office/drawing/2014/main" id="{AFCEE1F8-D110-4FDC-8D81-A0B847934B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0" name="AutoShape 3">
          <a:extLst>
            <a:ext uri="{FF2B5EF4-FFF2-40B4-BE49-F238E27FC236}">
              <a16:creationId xmlns:a16="http://schemas.microsoft.com/office/drawing/2014/main" id="{AF330DAC-CE20-43FC-B605-81B8B4480C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1" name="AutoShape 3">
          <a:extLst>
            <a:ext uri="{FF2B5EF4-FFF2-40B4-BE49-F238E27FC236}">
              <a16:creationId xmlns:a16="http://schemas.microsoft.com/office/drawing/2014/main" id="{C1F2FB7F-C72C-4177-9C0C-A11679CF20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2" name="AutoShape 3">
          <a:extLst>
            <a:ext uri="{FF2B5EF4-FFF2-40B4-BE49-F238E27FC236}">
              <a16:creationId xmlns:a16="http://schemas.microsoft.com/office/drawing/2014/main" id="{591118DC-F90C-46B4-889A-2757F33F53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3" name="AutoShape 3">
          <a:extLst>
            <a:ext uri="{FF2B5EF4-FFF2-40B4-BE49-F238E27FC236}">
              <a16:creationId xmlns:a16="http://schemas.microsoft.com/office/drawing/2014/main" id="{2CC3D57A-2F09-4C03-8928-1A9E901127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4" name="AutoShape 3">
          <a:extLst>
            <a:ext uri="{FF2B5EF4-FFF2-40B4-BE49-F238E27FC236}">
              <a16:creationId xmlns:a16="http://schemas.microsoft.com/office/drawing/2014/main" id="{3BFCF6A7-500A-4EA5-B88B-3CA7115C57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5" name="AutoShape 3">
          <a:extLst>
            <a:ext uri="{FF2B5EF4-FFF2-40B4-BE49-F238E27FC236}">
              <a16:creationId xmlns:a16="http://schemas.microsoft.com/office/drawing/2014/main" id="{FD2126E3-EC71-48F7-95ED-B6A37A05FB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6" name="AutoShape 3">
          <a:extLst>
            <a:ext uri="{FF2B5EF4-FFF2-40B4-BE49-F238E27FC236}">
              <a16:creationId xmlns:a16="http://schemas.microsoft.com/office/drawing/2014/main" id="{830D5358-5076-406A-8E53-61685976F3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7" name="AutoShape 3">
          <a:extLst>
            <a:ext uri="{FF2B5EF4-FFF2-40B4-BE49-F238E27FC236}">
              <a16:creationId xmlns:a16="http://schemas.microsoft.com/office/drawing/2014/main" id="{6E063EC3-4EEA-4956-94AE-D766D0797E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8" name="AutoShape 3">
          <a:extLst>
            <a:ext uri="{FF2B5EF4-FFF2-40B4-BE49-F238E27FC236}">
              <a16:creationId xmlns:a16="http://schemas.microsoft.com/office/drawing/2014/main" id="{EF08C368-DFE4-44A6-AA3E-2AA63E90B6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69" name="AutoShape 3">
          <a:extLst>
            <a:ext uri="{FF2B5EF4-FFF2-40B4-BE49-F238E27FC236}">
              <a16:creationId xmlns:a16="http://schemas.microsoft.com/office/drawing/2014/main" id="{7754F313-8040-46CE-B57D-3A1F6DA562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0" name="AutoShape 3">
          <a:extLst>
            <a:ext uri="{FF2B5EF4-FFF2-40B4-BE49-F238E27FC236}">
              <a16:creationId xmlns:a16="http://schemas.microsoft.com/office/drawing/2014/main" id="{F2090191-FB6D-4F90-A4FD-3E7141F15B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1" name="AutoShape 3">
          <a:extLst>
            <a:ext uri="{FF2B5EF4-FFF2-40B4-BE49-F238E27FC236}">
              <a16:creationId xmlns:a16="http://schemas.microsoft.com/office/drawing/2014/main" id="{5A5A3247-8BC9-49B3-810A-CC5086431B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2" name="AutoShape 3">
          <a:extLst>
            <a:ext uri="{FF2B5EF4-FFF2-40B4-BE49-F238E27FC236}">
              <a16:creationId xmlns:a16="http://schemas.microsoft.com/office/drawing/2014/main" id="{7E9405EA-28F8-444E-A01E-9BE614E5CB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3" name="AutoShape 3">
          <a:extLst>
            <a:ext uri="{FF2B5EF4-FFF2-40B4-BE49-F238E27FC236}">
              <a16:creationId xmlns:a16="http://schemas.microsoft.com/office/drawing/2014/main" id="{A1AAF07D-5C11-4F2A-A376-45465286CF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4" name="AutoShape 3">
          <a:extLst>
            <a:ext uri="{FF2B5EF4-FFF2-40B4-BE49-F238E27FC236}">
              <a16:creationId xmlns:a16="http://schemas.microsoft.com/office/drawing/2014/main" id="{E31AA5D2-7F95-4C03-86F5-9D3A386B0E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5" name="AutoShape 3">
          <a:extLst>
            <a:ext uri="{FF2B5EF4-FFF2-40B4-BE49-F238E27FC236}">
              <a16:creationId xmlns:a16="http://schemas.microsoft.com/office/drawing/2014/main" id="{18C0F82B-300D-40C5-804C-E1BDD3899F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6" name="AutoShape 3">
          <a:extLst>
            <a:ext uri="{FF2B5EF4-FFF2-40B4-BE49-F238E27FC236}">
              <a16:creationId xmlns:a16="http://schemas.microsoft.com/office/drawing/2014/main" id="{6E2B5DAD-1A12-438A-B0FB-A4EE05EACA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7" name="AutoShape 3">
          <a:extLst>
            <a:ext uri="{FF2B5EF4-FFF2-40B4-BE49-F238E27FC236}">
              <a16:creationId xmlns:a16="http://schemas.microsoft.com/office/drawing/2014/main" id="{6D1E35DC-971B-4D99-A764-24C8D76965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8" name="AutoShape 3">
          <a:extLst>
            <a:ext uri="{FF2B5EF4-FFF2-40B4-BE49-F238E27FC236}">
              <a16:creationId xmlns:a16="http://schemas.microsoft.com/office/drawing/2014/main" id="{77056E6C-176D-4613-B04E-8D2AF231B6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79" name="AutoShape 3">
          <a:extLst>
            <a:ext uri="{FF2B5EF4-FFF2-40B4-BE49-F238E27FC236}">
              <a16:creationId xmlns:a16="http://schemas.microsoft.com/office/drawing/2014/main" id="{C907378D-80BB-4AFA-99DB-8D33D05356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0" name="AutoShape 3">
          <a:extLst>
            <a:ext uri="{FF2B5EF4-FFF2-40B4-BE49-F238E27FC236}">
              <a16:creationId xmlns:a16="http://schemas.microsoft.com/office/drawing/2014/main" id="{2D5E37D6-D454-4344-94E9-850FBDC89F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1" name="AutoShape 3">
          <a:extLst>
            <a:ext uri="{FF2B5EF4-FFF2-40B4-BE49-F238E27FC236}">
              <a16:creationId xmlns:a16="http://schemas.microsoft.com/office/drawing/2014/main" id="{50427ACE-1C85-4955-A1C6-4EFA54ABB9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2" name="AutoShape 3">
          <a:extLst>
            <a:ext uri="{FF2B5EF4-FFF2-40B4-BE49-F238E27FC236}">
              <a16:creationId xmlns:a16="http://schemas.microsoft.com/office/drawing/2014/main" id="{8F27F09A-9260-488F-A57A-5760B33C7C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3" name="AutoShape 3">
          <a:extLst>
            <a:ext uri="{FF2B5EF4-FFF2-40B4-BE49-F238E27FC236}">
              <a16:creationId xmlns:a16="http://schemas.microsoft.com/office/drawing/2014/main" id="{76C3CF9F-7F9D-456E-BD43-591F00551E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4" name="AutoShape 3">
          <a:extLst>
            <a:ext uri="{FF2B5EF4-FFF2-40B4-BE49-F238E27FC236}">
              <a16:creationId xmlns:a16="http://schemas.microsoft.com/office/drawing/2014/main" id="{6856C9D6-DC2F-444E-A06C-437404737A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5" name="AutoShape 3">
          <a:extLst>
            <a:ext uri="{FF2B5EF4-FFF2-40B4-BE49-F238E27FC236}">
              <a16:creationId xmlns:a16="http://schemas.microsoft.com/office/drawing/2014/main" id="{F8B7553A-8EE5-4740-9331-330B66BA08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6" name="AutoShape 3">
          <a:extLst>
            <a:ext uri="{FF2B5EF4-FFF2-40B4-BE49-F238E27FC236}">
              <a16:creationId xmlns:a16="http://schemas.microsoft.com/office/drawing/2014/main" id="{C3DF4584-F00A-4C3C-ACA9-D0712D352B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7" name="AutoShape 3">
          <a:extLst>
            <a:ext uri="{FF2B5EF4-FFF2-40B4-BE49-F238E27FC236}">
              <a16:creationId xmlns:a16="http://schemas.microsoft.com/office/drawing/2014/main" id="{5706ED9B-1DA5-4E5C-880C-0F3BD183C0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8" name="AutoShape 3">
          <a:extLst>
            <a:ext uri="{FF2B5EF4-FFF2-40B4-BE49-F238E27FC236}">
              <a16:creationId xmlns:a16="http://schemas.microsoft.com/office/drawing/2014/main" id="{D671A448-1E11-428F-A17E-73D47EB2A5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89" name="AutoShape 3">
          <a:extLst>
            <a:ext uri="{FF2B5EF4-FFF2-40B4-BE49-F238E27FC236}">
              <a16:creationId xmlns:a16="http://schemas.microsoft.com/office/drawing/2014/main" id="{B000F217-88E2-4B5B-8921-0FBD3DCE45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90" name="AutoShape 3">
          <a:extLst>
            <a:ext uri="{FF2B5EF4-FFF2-40B4-BE49-F238E27FC236}">
              <a16:creationId xmlns:a16="http://schemas.microsoft.com/office/drawing/2014/main" id="{38F0487C-AF70-417D-A337-6BE5253ED8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91" name="AutoShape 3">
          <a:extLst>
            <a:ext uri="{FF2B5EF4-FFF2-40B4-BE49-F238E27FC236}">
              <a16:creationId xmlns:a16="http://schemas.microsoft.com/office/drawing/2014/main" id="{8B553085-EB5E-4BCD-95FD-40E1DB22E6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92" name="AutoShape 3">
          <a:extLst>
            <a:ext uri="{FF2B5EF4-FFF2-40B4-BE49-F238E27FC236}">
              <a16:creationId xmlns:a16="http://schemas.microsoft.com/office/drawing/2014/main" id="{B4684091-7ECB-40B0-BED7-3BDCEF3F00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93" name="AutoShape 3">
          <a:extLst>
            <a:ext uri="{FF2B5EF4-FFF2-40B4-BE49-F238E27FC236}">
              <a16:creationId xmlns:a16="http://schemas.microsoft.com/office/drawing/2014/main" id="{B95A8E8C-D429-4559-B97B-64C8FB6167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264</xdr:row>
      <xdr:rowOff>0</xdr:rowOff>
    </xdr:from>
    <xdr:ext cx="304800" cy="304800"/>
    <xdr:sp macro="" textlink="">
      <xdr:nvSpPr>
        <xdr:cNvPr id="3194" name="AutoShape 3">
          <a:extLst>
            <a:ext uri="{FF2B5EF4-FFF2-40B4-BE49-F238E27FC236}">
              <a16:creationId xmlns:a16="http://schemas.microsoft.com/office/drawing/2014/main" id="{BE9715C7-4B4F-48E4-84BE-69AA98D669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195" name="AutoShape 3">
          <a:extLst>
            <a:ext uri="{FF2B5EF4-FFF2-40B4-BE49-F238E27FC236}">
              <a16:creationId xmlns:a16="http://schemas.microsoft.com/office/drawing/2014/main" id="{1A7096CA-D78D-4A55-B7BA-579A7E0F2E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196" name="AutoShape 3">
          <a:extLst>
            <a:ext uri="{FF2B5EF4-FFF2-40B4-BE49-F238E27FC236}">
              <a16:creationId xmlns:a16="http://schemas.microsoft.com/office/drawing/2014/main" id="{B38871B4-16B1-416C-BF23-57EE5DFC21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197" name="AutoShape 3">
          <a:extLst>
            <a:ext uri="{FF2B5EF4-FFF2-40B4-BE49-F238E27FC236}">
              <a16:creationId xmlns:a16="http://schemas.microsoft.com/office/drawing/2014/main" id="{1D048345-357B-4522-8F4D-CACADA073A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198" name="AutoShape 3">
          <a:extLst>
            <a:ext uri="{FF2B5EF4-FFF2-40B4-BE49-F238E27FC236}">
              <a16:creationId xmlns:a16="http://schemas.microsoft.com/office/drawing/2014/main" id="{2F8AB72E-92D3-4278-8273-14CBF0F373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199" name="AutoShape 3">
          <a:extLst>
            <a:ext uri="{FF2B5EF4-FFF2-40B4-BE49-F238E27FC236}">
              <a16:creationId xmlns:a16="http://schemas.microsoft.com/office/drawing/2014/main" id="{E3C4ADFE-6180-49AE-919F-69D597B36C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0" name="AutoShape 3">
          <a:extLst>
            <a:ext uri="{FF2B5EF4-FFF2-40B4-BE49-F238E27FC236}">
              <a16:creationId xmlns:a16="http://schemas.microsoft.com/office/drawing/2014/main" id="{946323F9-646C-4B7E-914F-3220DAD2C5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1" name="AutoShape 3">
          <a:extLst>
            <a:ext uri="{FF2B5EF4-FFF2-40B4-BE49-F238E27FC236}">
              <a16:creationId xmlns:a16="http://schemas.microsoft.com/office/drawing/2014/main" id="{9CB7A035-2226-4536-B77A-08D3909B38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2" name="AutoShape 3">
          <a:extLst>
            <a:ext uri="{FF2B5EF4-FFF2-40B4-BE49-F238E27FC236}">
              <a16:creationId xmlns:a16="http://schemas.microsoft.com/office/drawing/2014/main" id="{3B3C49DA-EA51-4B43-9CFB-CCB3FBCF93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3" name="AutoShape 3">
          <a:extLst>
            <a:ext uri="{FF2B5EF4-FFF2-40B4-BE49-F238E27FC236}">
              <a16:creationId xmlns:a16="http://schemas.microsoft.com/office/drawing/2014/main" id="{39576106-7308-4267-B40B-5B0ECBC815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4" name="AutoShape 3">
          <a:extLst>
            <a:ext uri="{FF2B5EF4-FFF2-40B4-BE49-F238E27FC236}">
              <a16:creationId xmlns:a16="http://schemas.microsoft.com/office/drawing/2014/main" id="{2331DCCB-E72E-4AEE-92F4-958D653995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5" name="AutoShape 3">
          <a:extLst>
            <a:ext uri="{FF2B5EF4-FFF2-40B4-BE49-F238E27FC236}">
              <a16:creationId xmlns:a16="http://schemas.microsoft.com/office/drawing/2014/main" id="{6807BDAB-A2AB-472D-A90C-C3AA8E221D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6" name="AutoShape 3">
          <a:extLst>
            <a:ext uri="{FF2B5EF4-FFF2-40B4-BE49-F238E27FC236}">
              <a16:creationId xmlns:a16="http://schemas.microsoft.com/office/drawing/2014/main" id="{FBFAC2BB-5ED1-46D7-A109-03234ABA8E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7" name="AutoShape 3">
          <a:extLst>
            <a:ext uri="{FF2B5EF4-FFF2-40B4-BE49-F238E27FC236}">
              <a16:creationId xmlns:a16="http://schemas.microsoft.com/office/drawing/2014/main" id="{12A550AF-D6D5-47F2-BE3B-DB2AD2061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8" name="AutoShape 3">
          <a:extLst>
            <a:ext uri="{FF2B5EF4-FFF2-40B4-BE49-F238E27FC236}">
              <a16:creationId xmlns:a16="http://schemas.microsoft.com/office/drawing/2014/main" id="{F4F85329-6D85-4E7C-950A-6CC311C200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09" name="AutoShape 3">
          <a:extLst>
            <a:ext uri="{FF2B5EF4-FFF2-40B4-BE49-F238E27FC236}">
              <a16:creationId xmlns:a16="http://schemas.microsoft.com/office/drawing/2014/main" id="{39AC9607-5ECB-4F2E-8E3B-531CF6CD63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0" name="AutoShape 3">
          <a:extLst>
            <a:ext uri="{FF2B5EF4-FFF2-40B4-BE49-F238E27FC236}">
              <a16:creationId xmlns:a16="http://schemas.microsoft.com/office/drawing/2014/main" id="{8DF56746-44E1-4073-8C1D-DD27A3E349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1" name="AutoShape 3">
          <a:extLst>
            <a:ext uri="{FF2B5EF4-FFF2-40B4-BE49-F238E27FC236}">
              <a16:creationId xmlns:a16="http://schemas.microsoft.com/office/drawing/2014/main" id="{BC04BB6D-B3AE-4CCF-B55C-84B9E11EAD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2" name="AutoShape 3">
          <a:extLst>
            <a:ext uri="{FF2B5EF4-FFF2-40B4-BE49-F238E27FC236}">
              <a16:creationId xmlns:a16="http://schemas.microsoft.com/office/drawing/2014/main" id="{EF94D55C-7553-412C-B1E4-06A8A6CBD7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3" name="AutoShape 3">
          <a:extLst>
            <a:ext uri="{FF2B5EF4-FFF2-40B4-BE49-F238E27FC236}">
              <a16:creationId xmlns:a16="http://schemas.microsoft.com/office/drawing/2014/main" id="{B5B8B521-361D-43BB-BE1A-CAEA31AEEE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4" name="AutoShape 3">
          <a:extLst>
            <a:ext uri="{FF2B5EF4-FFF2-40B4-BE49-F238E27FC236}">
              <a16:creationId xmlns:a16="http://schemas.microsoft.com/office/drawing/2014/main" id="{721B2626-7137-4640-87D4-2E1C64BF3B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5" name="AutoShape 3">
          <a:extLst>
            <a:ext uri="{FF2B5EF4-FFF2-40B4-BE49-F238E27FC236}">
              <a16:creationId xmlns:a16="http://schemas.microsoft.com/office/drawing/2014/main" id="{E2FBD9E4-EB20-4345-8842-177A04C56E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6" name="AutoShape 3">
          <a:extLst>
            <a:ext uri="{FF2B5EF4-FFF2-40B4-BE49-F238E27FC236}">
              <a16:creationId xmlns:a16="http://schemas.microsoft.com/office/drawing/2014/main" id="{FC7B610B-1948-4301-A218-D897C83996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7" name="AutoShape 3">
          <a:extLst>
            <a:ext uri="{FF2B5EF4-FFF2-40B4-BE49-F238E27FC236}">
              <a16:creationId xmlns:a16="http://schemas.microsoft.com/office/drawing/2014/main" id="{A58B42CE-2C67-48D5-8C0E-06B6E040B8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8" name="AutoShape 3">
          <a:extLst>
            <a:ext uri="{FF2B5EF4-FFF2-40B4-BE49-F238E27FC236}">
              <a16:creationId xmlns:a16="http://schemas.microsoft.com/office/drawing/2014/main" id="{BEDA3E09-CAA8-44BD-9720-C2B1444EE2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19" name="AutoShape 3">
          <a:extLst>
            <a:ext uri="{FF2B5EF4-FFF2-40B4-BE49-F238E27FC236}">
              <a16:creationId xmlns:a16="http://schemas.microsoft.com/office/drawing/2014/main" id="{D9986344-2BE8-4B0F-9C69-C0E1ACE481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0" name="AutoShape 3">
          <a:extLst>
            <a:ext uri="{FF2B5EF4-FFF2-40B4-BE49-F238E27FC236}">
              <a16:creationId xmlns:a16="http://schemas.microsoft.com/office/drawing/2014/main" id="{C714C97C-8737-4A51-B334-AF1F155181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1" name="AutoShape 3">
          <a:extLst>
            <a:ext uri="{FF2B5EF4-FFF2-40B4-BE49-F238E27FC236}">
              <a16:creationId xmlns:a16="http://schemas.microsoft.com/office/drawing/2014/main" id="{40615212-B290-45C3-951C-22BFA128AB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2" name="AutoShape 3">
          <a:extLst>
            <a:ext uri="{FF2B5EF4-FFF2-40B4-BE49-F238E27FC236}">
              <a16:creationId xmlns:a16="http://schemas.microsoft.com/office/drawing/2014/main" id="{D9838BA9-770C-4320-8FE2-95A0F639FD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3" name="AutoShape 3">
          <a:extLst>
            <a:ext uri="{FF2B5EF4-FFF2-40B4-BE49-F238E27FC236}">
              <a16:creationId xmlns:a16="http://schemas.microsoft.com/office/drawing/2014/main" id="{175C109C-685B-444A-AB16-5D19F3FD52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4" name="AutoShape 3">
          <a:extLst>
            <a:ext uri="{FF2B5EF4-FFF2-40B4-BE49-F238E27FC236}">
              <a16:creationId xmlns:a16="http://schemas.microsoft.com/office/drawing/2014/main" id="{AAAB6FF2-32D6-4E4D-A9A1-CC3B5230A8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5" name="AutoShape 3">
          <a:extLst>
            <a:ext uri="{FF2B5EF4-FFF2-40B4-BE49-F238E27FC236}">
              <a16:creationId xmlns:a16="http://schemas.microsoft.com/office/drawing/2014/main" id="{B2D48AD1-1C8E-43BA-B5EA-518ED4A955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6" name="AutoShape 3">
          <a:extLst>
            <a:ext uri="{FF2B5EF4-FFF2-40B4-BE49-F238E27FC236}">
              <a16:creationId xmlns:a16="http://schemas.microsoft.com/office/drawing/2014/main" id="{B04F3687-800B-44A2-8054-483AC198DE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7" name="AutoShape 3">
          <a:extLst>
            <a:ext uri="{FF2B5EF4-FFF2-40B4-BE49-F238E27FC236}">
              <a16:creationId xmlns:a16="http://schemas.microsoft.com/office/drawing/2014/main" id="{BA93E5F8-8109-448C-8CBB-D14F53C3DE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8" name="AutoShape 3">
          <a:extLst>
            <a:ext uri="{FF2B5EF4-FFF2-40B4-BE49-F238E27FC236}">
              <a16:creationId xmlns:a16="http://schemas.microsoft.com/office/drawing/2014/main" id="{5EC3BF54-1BB0-4A9B-AE01-8EB84A7D65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29" name="AutoShape 3">
          <a:extLst>
            <a:ext uri="{FF2B5EF4-FFF2-40B4-BE49-F238E27FC236}">
              <a16:creationId xmlns:a16="http://schemas.microsoft.com/office/drawing/2014/main" id="{D140D272-17CE-40A3-9DF9-7B10ED0656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0" name="AutoShape 3">
          <a:extLst>
            <a:ext uri="{FF2B5EF4-FFF2-40B4-BE49-F238E27FC236}">
              <a16:creationId xmlns:a16="http://schemas.microsoft.com/office/drawing/2014/main" id="{E18793B7-8778-430E-91B1-35223FD021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1" name="AutoShape 3">
          <a:extLst>
            <a:ext uri="{FF2B5EF4-FFF2-40B4-BE49-F238E27FC236}">
              <a16:creationId xmlns:a16="http://schemas.microsoft.com/office/drawing/2014/main" id="{2846D7B2-A13A-4BD1-B96D-D7EEA9227B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2" name="AutoShape 3">
          <a:extLst>
            <a:ext uri="{FF2B5EF4-FFF2-40B4-BE49-F238E27FC236}">
              <a16:creationId xmlns:a16="http://schemas.microsoft.com/office/drawing/2014/main" id="{4847A213-089D-45C2-A6FD-AB0C19229F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3" name="AutoShape 3">
          <a:extLst>
            <a:ext uri="{FF2B5EF4-FFF2-40B4-BE49-F238E27FC236}">
              <a16:creationId xmlns:a16="http://schemas.microsoft.com/office/drawing/2014/main" id="{80E982DD-4034-408F-A022-4AFB326FD8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4" name="AutoShape 3">
          <a:extLst>
            <a:ext uri="{FF2B5EF4-FFF2-40B4-BE49-F238E27FC236}">
              <a16:creationId xmlns:a16="http://schemas.microsoft.com/office/drawing/2014/main" id="{D21351A3-E8E1-4CAA-B735-4E7C5B40DB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265</xdr:row>
      <xdr:rowOff>0</xdr:rowOff>
    </xdr:from>
    <xdr:ext cx="304800" cy="304800"/>
    <xdr:sp macro="" textlink="">
      <xdr:nvSpPr>
        <xdr:cNvPr id="3235" name="AutoShape 3">
          <a:extLst>
            <a:ext uri="{FF2B5EF4-FFF2-40B4-BE49-F238E27FC236}">
              <a16:creationId xmlns:a16="http://schemas.microsoft.com/office/drawing/2014/main" id="{69932FE2-6217-4EF4-A4A5-034E47CE63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36" name="AutoShape 3">
          <a:extLst>
            <a:ext uri="{FF2B5EF4-FFF2-40B4-BE49-F238E27FC236}">
              <a16:creationId xmlns:a16="http://schemas.microsoft.com/office/drawing/2014/main" id="{B022272C-450A-43B7-BD2B-235EF648FB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37" name="AutoShape 3">
          <a:extLst>
            <a:ext uri="{FF2B5EF4-FFF2-40B4-BE49-F238E27FC236}">
              <a16:creationId xmlns:a16="http://schemas.microsoft.com/office/drawing/2014/main" id="{7193E37E-675B-471C-8A40-AACE8A5D4F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38" name="AutoShape 3">
          <a:extLst>
            <a:ext uri="{FF2B5EF4-FFF2-40B4-BE49-F238E27FC236}">
              <a16:creationId xmlns:a16="http://schemas.microsoft.com/office/drawing/2014/main" id="{5A5856A6-6F02-4D15-9807-5050F1488A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39" name="AutoShape 3">
          <a:extLst>
            <a:ext uri="{FF2B5EF4-FFF2-40B4-BE49-F238E27FC236}">
              <a16:creationId xmlns:a16="http://schemas.microsoft.com/office/drawing/2014/main" id="{4781E41A-CADD-47C4-AF50-3F3021522A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0" name="AutoShape 3">
          <a:extLst>
            <a:ext uri="{FF2B5EF4-FFF2-40B4-BE49-F238E27FC236}">
              <a16:creationId xmlns:a16="http://schemas.microsoft.com/office/drawing/2014/main" id="{EF2C3BEB-5902-46DD-88B3-7DF739AAC2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1" name="AutoShape 3">
          <a:extLst>
            <a:ext uri="{FF2B5EF4-FFF2-40B4-BE49-F238E27FC236}">
              <a16:creationId xmlns:a16="http://schemas.microsoft.com/office/drawing/2014/main" id="{633887B4-50A3-4EEC-8F1C-943263CC54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2" name="AutoShape 3">
          <a:extLst>
            <a:ext uri="{FF2B5EF4-FFF2-40B4-BE49-F238E27FC236}">
              <a16:creationId xmlns:a16="http://schemas.microsoft.com/office/drawing/2014/main" id="{116953FC-0961-44B3-910E-3B49C39AC0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3" name="AutoShape 3">
          <a:extLst>
            <a:ext uri="{FF2B5EF4-FFF2-40B4-BE49-F238E27FC236}">
              <a16:creationId xmlns:a16="http://schemas.microsoft.com/office/drawing/2014/main" id="{5FD6475C-B14B-4B05-8EF9-E95946D008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4" name="AutoShape 3">
          <a:extLst>
            <a:ext uri="{FF2B5EF4-FFF2-40B4-BE49-F238E27FC236}">
              <a16:creationId xmlns:a16="http://schemas.microsoft.com/office/drawing/2014/main" id="{DA19B57E-4243-4E7D-B6B3-F4AA58D4AA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5" name="AutoShape 3">
          <a:extLst>
            <a:ext uri="{FF2B5EF4-FFF2-40B4-BE49-F238E27FC236}">
              <a16:creationId xmlns:a16="http://schemas.microsoft.com/office/drawing/2014/main" id="{F0A0FBE0-8AFC-4914-AC21-2A8052B29F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6" name="AutoShape 3">
          <a:extLst>
            <a:ext uri="{FF2B5EF4-FFF2-40B4-BE49-F238E27FC236}">
              <a16:creationId xmlns:a16="http://schemas.microsoft.com/office/drawing/2014/main" id="{77A64C5D-1D0F-4941-BD6C-1AFBE5C2B3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7" name="AutoShape 3">
          <a:extLst>
            <a:ext uri="{FF2B5EF4-FFF2-40B4-BE49-F238E27FC236}">
              <a16:creationId xmlns:a16="http://schemas.microsoft.com/office/drawing/2014/main" id="{2D5E7552-D32B-4083-AF59-B41C7580DA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8" name="AutoShape 3">
          <a:extLst>
            <a:ext uri="{FF2B5EF4-FFF2-40B4-BE49-F238E27FC236}">
              <a16:creationId xmlns:a16="http://schemas.microsoft.com/office/drawing/2014/main" id="{7665A6F0-F6DE-4047-BFA6-E765D771F7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49" name="AutoShape 3">
          <a:extLst>
            <a:ext uri="{FF2B5EF4-FFF2-40B4-BE49-F238E27FC236}">
              <a16:creationId xmlns:a16="http://schemas.microsoft.com/office/drawing/2014/main" id="{DB9DF357-050E-4B3B-B638-F6A6C3A98E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0" name="AutoShape 3">
          <a:extLst>
            <a:ext uri="{FF2B5EF4-FFF2-40B4-BE49-F238E27FC236}">
              <a16:creationId xmlns:a16="http://schemas.microsoft.com/office/drawing/2014/main" id="{C4EF366D-2CFA-45A9-B5D0-3B9615FC50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1" name="AutoShape 3">
          <a:extLst>
            <a:ext uri="{FF2B5EF4-FFF2-40B4-BE49-F238E27FC236}">
              <a16:creationId xmlns:a16="http://schemas.microsoft.com/office/drawing/2014/main" id="{01D545D8-0601-4045-ADC4-4E38C75EC5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2" name="AutoShape 3">
          <a:extLst>
            <a:ext uri="{FF2B5EF4-FFF2-40B4-BE49-F238E27FC236}">
              <a16:creationId xmlns:a16="http://schemas.microsoft.com/office/drawing/2014/main" id="{23151B67-01F8-4C48-8F05-1035CE2819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3" name="AutoShape 3">
          <a:extLst>
            <a:ext uri="{FF2B5EF4-FFF2-40B4-BE49-F238E27FC236}">
              <a16:creationId xmlns:a16="http://schemas.microsoft.com/office/drawing/2014/main" id="{2B2109B0-BB5B-4AE8-ACC3-8F46EF6BBC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4" name="AutoShape 3">
          <a:extLst>
            <a:ext uri="{FF2B5EF4-FFF2-40B4-BE49-F238E27FC236}">
              <a16:creationId xmlns:a16="http://schemas.microsoft.com/office/drawing/2014/main" id="{606E435E-127A-422F-9BE1-581A9140A7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5" name="AutoShape 3">
          <a:extLst>
            <a:ext uri="{FF2B5EF4-FFF2-40B4-BE49-F238E27FC236}">
              <a16:creationId xmlns:a16="http://schemas.microsoft.com/office/drawing/2014/main" id="{1327F6DC-A792-48A2-BF9D-D8A5C60A1A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6" name="AutoShape 3">
          <a:extLst>
            <a:ext uri="{FF2B5EF4-FFF2-40B4-BE49-F238E27FC236}">
              <a16:creationId xmlns:a16="http://schemas.microsoft.com/office/drawing/2014/main" id="{CDFCC8A4-DF77-4950-973C-A5255FBB35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7" name="AutoShape 3">
          <a:extLst>
            <a:ext uri="{FF2B5EF4-FFF2-40B4-BE49-F238E27FC236}">
              <a16:creationId xmlns:a16="http://schemas.microsoft.com/office/drawing/2014/main" id="{707CA95A-9151-4ED8-AA2B-EBD92CA564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8" name="AutoShape 3">
          <a:extLst>
            <a:ext uri="{FF2B5EF4-FFF2-40B4-BE49-F238E27FC236}">
              <a16:creationId xmlns:a16="http://schemas.microsoft.com/office/drawing/2014/main" id="{EBD448CE-25D1-446D-9422-4D96411F92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59" name="AutoShape 3">
          <a:extLst>
            <a:ext uri="{FF2B5EF4-FFF2-40B4-BE49-F238E27FC236}">
              <a16:creationId xmlns:a16="http://schemas.microsoft.com/office/drawing/2014/main" id="{FA13CCA2-2DA5-4A71-8FF6-E174D3370A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0" name="AutoShape 3">
          <a:extLst>
            <a:ext uri="{FF2B5EF4-FFF2-40B4-BE49-F238E27FC236}">
              <a16:creationId xmlns:a16="http://schemas.microsoft.com/office/drawing/2014/main" id="{95F63500-6CEE-4B59-8AD6-2C61375E57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1" name="AutoShape 3">
          <a:extLst>
            <a:ext uri="{FF2B5EF4-FFF2-40B4-BE49-F238E27FC236}">
              <a16:creationId xmlns:a16="http://schemas.microsoft.com/office/drawing/2014/main" id="{2DB04CA2-1C95-4041-BAA5-823D34DB38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2" name="AutoShape 3">
          <a:extLst>
            <a:ext uri="{FF2B5EF4-FFF2-40B4-BE49-F238E27FC236}">
              <a16:creationId xmlns:a16="http://schemas.microsoft.com/office/drawing/2014/main" id="{D62B7B28-F1C4-43A6-BE77-5347A46E24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3" name="AutoShape 3">
          <a:extLst>
            <a:ext uri="{FF2B5EF4-FFF2-40B4-BE49-F238E27FC236}">
              <a16:creationId xmlns:a16="http://schemas.microsoft.com/office/drawing/2014/main" id="{32D38210-BBEC-4366-89D9-8E32692CE3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4" name="AutoShape 3">
          <a:extLst>
            <a:ext uri="{FF2B5EF4-FFF2-40B4-BE49-F238E27FC236}">
              <a16:creationId xmlns:a16="http://schemas.microsoft.com/office/drawing/2014/main" id="{66E78875-16A8-466C-A9B7-63304F9499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5" name="AutoShape 3">
          <a:extLst>
            <a:ext uri="{FF2B5EF4-FFF2-40B4-BE49-F238E27FC236}">
              <a16:creationId xmlns:a16="http://schemas.microsoft.com/office/drawing/2014/main" id="{3562A5A0-826D-458E-B942-0202F964B8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6" name="AutoShape 3">
          <a:extLst>
            <a:ext uri="{FF2B5EF4-FFF2-40B4-BE49-F238E27FC236}">
              <a16:creationId xmlns:a16="http://schemas.microsoft.com/office/drawing/2014/main" id="{2BADCC8B-5CC1-4DC9-8A47-74C9616540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7" name="AutoShape 3">
          <a:extLst>
            <a:ext uri="{FF2B5EF4-FFF2-40B4-BE49-F238E27FC236}">
              <a16:creationId xmlns:a16="http://schemas.microsoft.com/office/drawing/2014/main" id="{D7DC9006-DA85-406E-8982-C80E375CD1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8" name="AutoShape 3">
          <a:extLst>
            <a:ext uri="{FF2B5EF4-FFF2-40B4-BE49-F238E27FC236}">
              <a16:creationId xmlns:a16="http://schemas.microsoft.com/office/drawing/2014/main" id="{57ADE0D5-ACF8-4FF4-9D68-22E69A6C2B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69" name="AutoShape 3">
          <a:extLst>
            <a:ext uri="{FF2B5EF4-FFF2-40B4-BE49-F238E27FC236}">
              <a16:creationId xmlns:a16="http://schemas.microsoft.com/office/drawing/2014/main" id="{82341F8D-FDFB-4F45-B32C-88D67F7BE4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0" name="AutoShape 3">
          <a:extLst>
            <a:ext uri="{FF2B5EF4-FFF2-40B4-BE49-F238E27FC236}">
              <a16:creationId xmlns:a16="http://schemas.microsoft.com/office/drawing/2014/main" id="{5774D3E7-A462-4C8A-B96A-5B94A0FA41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1" name="AutoShape 3">
          <a:extLst>
            <a:ext uri="{FF2B5EF4-FFF2-40B4-BE49-F238E27FC236}">
              <a16:creationId xmlns:a16="http://schemas.microsoft.com/office/drawing/2014/main" id="{00D049B0-4C30-4B25-ABD8-33617802C1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2" name="AutoShape 3">
          <a:extLst>
            <a:ext uri="{FF2B5EF4-FFF2-40B4-BE49-F238E27FC236}">
              <a16:creationId xmlns:a16="http://schemas.microsoft.com/office/drawing/2014/main" id="{2C04A3C7-3860-4C68-9538-8F4BE828B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3" name="AutoShape 3">
          <a:extLst>
            <a:ext uri="{FF2B5EF4-FFF2-40B4-BE49-F238E27FC236}">
              <a16:creationId xmlns:a16="http://schemas.microsoft.com/office/drawing/2014/main" id="{4FFF5436-7718-4A6E-AF0B-8E798ABDB3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4" name="AutoShape 3">
          <a:extLst>
            <a:ext uri="{FF2B5EF4-FFF2-40B4-BE49-F238E27FC236}">
              <a16:creationId xmlns:a16="http://schemas.microsoft.com/office/drawing/2014/main" id="{6A29F09F-C2AC-4C52-9492-E1B2817109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5" name="AutoShape 3">
          <a:extLst>
            <a:ext uri="{FF2B5EF4-FFF2-40B4-BE49-F238E27FC236}">
              <a16:creationId xmlns:a16="http://schemas.microsoft.com/office/drawing/2014/main" id="{50713B1A-4E7B-4145-B410-218597BC8B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266</xdr:row>
      <xdr:rowOff>0</xdr:rowOff>
    </xdr:from>
    <xdr:ext cx="304800" cy="304800"/>
    <xdr:sp macro="" textlink="">
      <xdr:nvSpPr>
        <xdr:cNvPr id="3276" name="AutoShape 3">
          <a:extLst>
            <a:ext uri="{FF2B5EF4-FFF2-40B4-BE49-F238E27FC236}">
              <a16:creationId xmlns:a16="http://schemas.microsoft.com/office/drawing/2014/main" id="{749131FD-7E41-470E-9062-D7BC27E137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77" name="AutoShape 3">
          <a:extLst>
            <a:ext uri="{FF2B5EF4-FFF2-40B4-BE49-F238E27FC236}">
              <a16:creationId xmlns:a16="http://schemas.microsoft.com/office/drawing/2014/main" id="{6D27B6AC-CC24-4222-A526-337396489C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78" name="AutoShape 3">
          <a:extLst>
            <a:ext uri="{FF2B5EF4-FFF2-40B4-BE49-F238E27FC236}">
              <a16:creationId xmlns:a16="http://schemas.microsoft.com/office/drawing/2014/main" id="{11E413C5-E1F7-407B-9BF7-E42396F6A4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79" name="AutoShape 3">
          <a:extLst>
            <a:ext uri="{FF2B5EF4-FFF2-40B4-BE49-F238E27FC236}">
              <a16:creationId xmlns:a16="http://schemas.microsoft.com/office/drawing/2014/main" id="{ACDFBA27-CF91-443D-969E-1F93657838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0" name="AutoShape 3">
          <a:extLst>
            <a:ext uri="{FF2B5EF4-FFF2-40B4-BE49-F238E27FC236}">
              <a16:creationId xmlns:a16="http://schemas.microsoft.com/office/drawing/2014/main" id="{4F0DCE5E-B4A5-4F67-BE1F-2843B4D716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1" name="AutoShape 3">
          <a:extLst>
            <a:ext uri="{FF2B5EF4-FFF2-40B4-BE49-F238E27FC236}">
              <a16:creationId xmlns:a16="http://schemas.microsoft.com/office/drawing/2014/main" id="{F882E846-CE45-4009-AC0A-26A99D6365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2" name="AutoShape 3">
          <a:extLst>
            <a:ext uri="{FF2B5EF4-FFF2-40B4-BE49-F238E27FC236}">
              <a16:creationId xmlns:a16="http://schemas.microsoft.com/office/drawing/2014/main" id="{467120EC-1DAB-4356-A4F5-38F23560BC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3" name="AutoShape 3">
          <a:extLst>
            <a:ext uri="{FF2B5EF4-FFF2-40B4-BE49-F238E27FC236}">
              <a16:creationId xmlns:a16="http://schemas.microsoft.com/office/drawing/2014/main" id="{30813D72-8712-44DE-8371-C004FFC338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4" name="AutoShape 3">
          <a:extLst>
            <a:ext uri="{FF2B5EF4-FFF2-40B4-BE49-F238E27FC236}">
              <a16:creationId xmlns:a16="http://schemas.microsoft.com/office/drawing/2014/main" id="{4BBEA571-B024-4FC0-ABB5-2F288A6FB2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5" name="AutoShape 3">
          <a:extLst>
            <a:ext uri="{FF2B5EF4-FFF2-40B4-BE49-F238E27FC236}">
              <a16:creationId xmlns:a16="http://schemas.microsoft.com/office/drawing/2014/main" id="{4BC4D265-7613-4D4C-A14D-518E660B7B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6" name="AutoShape 3">
          <a:extLst>
            <a:ext uri="{FF2B5EF4-FFF2-40B4-BE49-F238E27FC236}">
              <a16:creationId xmlns:a16="http://schemas.microsoft.com/office/drawing/2014/main" id="{E4595E22-9D35-4FBA-8B9F-7C723760AB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7" name="AutoShape 3">
          <a:extLst>
            <a:ext uri="{FF2B5EF4-FFF2-40B4-BE49-F238E27FC236}">
              <a16:creationId xmlns:a16="http://schemas.microsoft.com/office/drawing/2014/main" id="{08801BB5-1D9A-4060-95EA-4C59BAD0E2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8" name="AutoShape 3">
          <a:extLst>
            <a:ext uri="{FF2B5EF4-FFF2-40B4-BE49-F238E27FC236}">
              <a16:creationId xmlns:a16="http://schemas.microsoft.com/office/drawing/2014/main" id="{3FFA87A8-A042-400A-AC58-E36F84A24F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89" name="AutoShape 3">
          <a:extLst>
            <a:ext uri="{FF2B5EF4-FFF2-40B4-BE49-F238E27FC236}">
              <a16:creationId xmlns:a16="http://schemas.microsoft.com/office/drawing/2014/main" id="{F32C1A75-C605-40AB-AA0B-74AB369E5A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0" name="AutoShape 3">
          <a:extLst>
            <a:ext uri="{FF2B5EF4-FFF2-40B4-BE49-F238E27FC236}">
              <a16:creationId xmlns:a16="http://schemas.microsoft.com/office/drawing/2014/main" id="{F793E1A2-065A-4710-9B88-E929482DA1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1" name="AutoShape 3">
          <a:extLst>
            <a:ext uri="{FF2B5EF4-FFF2-40B4-BE49-F238E27FC236}">
              <a16:creationId xmlns:a16="http://schemas.microsoft.com/office/drawing/2014/main" id="{7226444D-B196-4FBD-AE10-F7F4B313BB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2" name="AutoShape 3">
          <a:extLst>
            <a:ext uri="{FF2B5EF4-FFF2-40B4-BE49-F238E27FC236}">
              <a16:creationId xmlns:a16="http://schemas.microsoft.com/office/drawing/2014/main" id="{93D5BE22-F4B5-43CF-9E92-A7211BDDF7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3" name="AutoShape 3">
          <a:extLst>
            <a:ext uri="{FF2B5EF4-FFF2-40B4-BE49-F238E27FC236}">
              <a16:creationId xmlns:a16="http://schemas.microsoft.com/office/drawing/2014/main" id="{F4A76034-6164-436C-8622-914359749D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4" name="AutoShape 3">
          <a:extLst>
            <a:ext uri="{FF2B5EF4-FFF2-40B4-BE49-F238E27FC236}">
              <a16:creationId xmlns:a16="http://schemas.microsoft.com/office/drawing/2014/main" id="{98E97D17-6860-48AD-B319-D57EB52F95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5" name="AutoShape 3">
          <a:extLst>
            <a:ext uri="{FF2B5EF4-FFF2-40B4-BE49-F238E27FC236}">
              <a16:creationId xmlns:a16="http://schemas.microsoft.com/office/drawing/2014/main" id="{3044A628-B7E4-4F73-8D90-CF9491B774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6" name="AutoShape 3">
          <a:extLst>
            <a:ext uri="{FF2B5EF4-FFF2-40B4-BE49-F238E27FC236}">
              <a16:creationId xmlns:a16="http://schemas.microsoft.com/office/drawing/2014/main" id="{C663A228-EBD0-4195-A614-5552054FA9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7" name="AutoShape 3">
          <a:extLst>
            <a:ext uri="{FF2B5EF4-FFF2-40B4-BE49-F238E27FC236}">
              <a16:creationId xmlns:a16="http://schemas.microsoft.com/office/drawing/2014/main" id="{B588607D-584D-4C2D-B186-A4EAD9056F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8" name="AutoShape 3">
          <a:extLst>
            <a:ext uri="{FF2B5EF4-FFF2-40B4-BE49-F238E27FC236}">
              <a16:creationId xmlns:a16="http://schemas.microsoft.com/office/drawing/2014/main" id="{FAD82471-4002-446D-813D-B0A2D6318B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299" name="AutoShape 3">
          <a:extLst>
            <a:ext uri="{FF2B5EF4-FFF2-40B4-BE49-F238E27FC236}">
              <a16:creationId xmlns:a16="http://schemas.microsoft.com/office/drawing/2014/main" id="{9389703D-12D1-4018-A7D0-CD55D17D88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0" name="AutoShape 3">
          <a:extLst>
            <a:ext uri="{FF2B5EF4-FFF2-40B4-BE49-F238E27FC236}">
              <a16:creationId xmlns:a16="http://schemas.microsoft.com/office/drawing/2014/main" id="{66F1D953-A4BB-4844-B425-9D55B69ECA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1" name="AutoShape 3">
          <a:extLst>
            <a:ext uri="{FF2B5EF4-FFF2-40B4-BE49-F238E27FC236}">
              <a16:creationId xmlns:a16="http://schemas.microsoft.com/office/drawing/2014/main" id="{22EFEE16-C9C9-4C14-BD45-047E9A5C14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2" name="AutoShape 3">
          <a:extLst>
            <a:ext uri="{FF2B5EF4-FFF2-40B4-BE49-F238E27FC236}">
              <a16:creationId xmlns:a16="http://schemas.microsoft.com/office/drawing/2014/main" id="{C18B10BC-FCFE-4651-886D-103D32E9E5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3" name="AutoShape 3">
          <a:extLst>
            <a:ext uri="{FF2B5EF4-FFF2-40B4-BE49-F238E27FC236}">
              <a16:creationId xmlns:a16="http://schemas.microsoft.com/office/drawing/2014/main" id="{CF385324-89DE-4AF3-AD38-64ED28D8CE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4" name="AutoShape 3">
          <a:extLst>
            <a:ext uri="{FF2B5EF4-FFF2-40B4-BE49-F238E27FC236}">
              <a16:creationId xmlns:a16="http://schemas.microsoft.com/office/drawing/2014/main" id="{6EAE5429-4F4D-46F8-AA44-8F17B21770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5" name="AutoShape 3">
          <a:extLst>
            <a:ext uri="{FF2B5EF4-FFF2-40B4-BE49-F238E27FC236}">
              <a16:creationId xmlns:a16="http://schemas.microsoft.com/office/drawing/2014/main" id="{21E06CF2-36E0-4EBF-81AB-22AF206033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6" name="AutoShape 3">
          <a:extLst>
            <a:ext uri="{FF2B5EF4-FFF2-40B4-BE49-F238E27FC236}">
              <a16:creationId xmlns:a16="http://schemas.microsoft.com/office/drawing/2014/main" id="{50A146F9-7BF8-47E3-B33A-09E5F9D2C6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7" name="AutoShape 3">
          <a:extLst>
            <a:ext uri="{FF2B5EF4-FFF2-40B4-BE49-F238E27FC236}">
              <a16:creationId xmlns:a16="http://schemas.microsoft.com/office/drawing/2014/main" id="{8BCE6C1F-9B8E-46F0-BCE7-031DF6587E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8" name="AutoShape 3">
          <a:extLst>
            <a:ext uri="{FF2B5EF4-FFF2-40B4-BE49-F238E27FC236}">
              <a16:creationId xmlns:a16="http://schemas.microsoft.com/office/drawing/2014/main" id="{C0652BA9-EDCC-4594-A4A4-6D516700D5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09" name="AutoShape 3">
          <a:extLst>
            <a:ext uri="{FF2B5EF4-FFF2-40B4-BE49-F238E27FC236}">
              <a16:creationId xmlns:a16="http://schemas.microsoft.com/office/drawing/2014/main" id="{88DD56A6-5365-4D3A-8DE3-F5D6BBA282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0" name="AutoShape 3">
          <a:extLst>
            <a:ext uri="{FF2B5EF4-FFF2-40B4-BE49-F238E27FC236}">
              <a16:creationId xmlns:a16="http://schemas.microsoft.com/office/drawing/2014/main" id="{33CF62AC-6EF4-435C-AD9F-2A200A0F96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1" name="AutoShape 3">
          <a:extLst>
            <a:ext uri="{FF2B5EF4-FFF2-40B4-BE49-F238E27FC236}">
              <a16:creationId xmlns:a16="http://schemas.microsoft.com/office/drawing/2014/main" id="{92E84067-700F-411F-8300-D3B5AE2515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2" name="AutoShape 3">
          <a:extLst>
            <a:ext uri="{FF2B5EF4-FFF2-40B4-BE49-F238E27FC236}">
              <a16:creationId xmlns:a16="http://schemas.microsoft.com/office/drawing/2014/main" id="{72A2A021-71A2-4B11-B013-CE7CD69B10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3" name="AutoShape 3">
          <a:extLst>
            <a:ext uri="{FF2B5EF4-FFF2-40B4-BE49-F238E27FC236}">
              <a16:creationId xmlns:a16="http://schemas.microsoft.com/office/drawing/2014/main" id="{EAB13172-8023-4AD4-AE98-2723F28AFB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4" name="AutoShape 3">
          <a:extLst>
            <a:ext uri="{FF2B5EF4-FFF2-40B4-BE49-F238E27FC236}">
              <a16:creationId xmlns:a16="http://schemas.microsoft.com/office/drawing/2014/main" id="{C814B900-F2CE-4EC5-81D7-3F587ED5A4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5" name="AutoShape 3">
          <a:extLst>
            <a:ext uri="{FF2B5EF4-FFF2-40B4-BE49-F238E27FC236}">
              <a16:creationId xmlns:a16="http://schemas.microsoft.com/office/drawing/2014/main" id="{3A8386D9-504C-45BB-BC53-A467C5D4D8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6" name="AutoShape 3">
          <a:extLst>
            <a:ext uri="{FF2B5EF4-FFF2-40B4-BE49-F238E27FC236}">
              <a16:creationId xmlns:a16="http://schemas.microsoft.com/office/drawing/2014/main" id="{1A8C43B8-17BB-42FB-B214-3A86763E69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267</xdr:row>
      <xdr:rowOff>0</xdr:rowOff>
    </xdr:from>
    <xdr:ext cx="304800" cy="304800"/>
    <xdr:sp macro="" textlink="">
      <xdr:nvSpPr>
        <xdr:cNvPr id="3317" name="AutoShape 3">
          <a:extLst>
            <a:ext uri="{FF2B5EF4-FFF2-40B4-BE49-F238E27FC236}">
              <a16:creationId xmlns:a16="http://schemas.microsoft.com/office/drawing/2014/main" id="{7EA92431-B53D-40EA-A67B-E6EF7D3EF6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18" name="AutoShape 3">
          <a:extLst>
            <a:ext uri="{FF2B5EF4-FFF2-40B4-BE49-F238E27FC236}">
              <a16:creationId xmlns:a16="http://schemas.microsoft.com/office/drawing/2014/main" id="{55278605-D14F-4F18-A70E-C41611A931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19" name="AutoShape 3">
          <a:extLst>
            <a:ext uri="{FF2B5EF4-FFF2-40B4-BE49-F238E27FC236}">
              <a16:creationId xmlns:a16="http://schemas.microsoft.com/office/drawing/2014/main" id="{82895184-56BF-4247-A6FA-A06FEB0BC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0" name="AutoShape 3">
          <a:extLst>
            <a:ext uri="{FF2B5EF4-FFF2-40B4-BE49-F238E27FC236}">
              <a16:creationId xmlns:a16="http://schemas.microsoft.com/office/drawing/2014/main" id="{34855BC7-365C-4E14-A8D1-B291D13785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1" name="AutoShape 3">
          <a:extLst>
            <a:ext uri="{FF2B5EF4-FFF2-40B4-BE49-F238E27FC236}">
              <a16:creationId xmlns:a16="http://schemas.microsoft.com/office/drawing/2014/main" id="{1D3F207A-8C08-4013-8CF7-71A6577EFE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2" name="AutoShape 3">
          <a:extLst>
            <a:ext uri="{FF2B5EF4-FFF2-40B4-BE49-F238E27FC236}">
              <a16:creationId xmlns:a16="http://schemas.microsoft.com/office/drawing/2014/main" id="{22FC92E7-C1D0-4F9A-AF5D-373FDBFFEB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3" name="AutoShape 3">
          <a:extLst>
            <a:ext uri="{FF2B5EF4-FFF2-40B4-BE49-F238E27FC236}">
              <a16:creationId xmlns:a16="http://schemas.microsoft.com/office/drawing/2014/main" id="{25657D07-2589-4ED0-910B-D2139C860C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4" name="AutoShape 3">
          <a:extLst>
            <a:ext uri="{FF2B5EF4-FFF2-40B4-BE49-F238E27FC236}">
              <a16:creationId xmlns:a16="http://schemas.microsoft.com/office/drawing/2014/main" id="{2EEB75F0-C8BF-48EE-B217-0A693D5F46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5" name="AutoShape 3">
          <a:extLst>
            <a:ext uri="{FF2B5EF4-FFF2-40B4-BE49-F238E27FC236}">
              <a16:creationId xmlns:a16="http://schemas.microsoft.com/office/drawing/2014/main" id="{62BB8967-19D9-4442-9D11-0D599BCE49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6" name="AutoShape 3">
          <a:extLst>
            <a:ext uri="{FF2B5EF4-FFF2-40B4-BE49-F238E27FC236}">
              <a16:creationId xmlns:a16="http://schemas.microsoft.com/office/drawing/2014/main" id="{5C7897EB-0B06-4A40-BB57-9170610A55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7" name="AutoShape 3">
          <a:extLst>
            <a:ext uri="{FF2B5EF4-FFF2-40B4-BE49-F238E27FC236}">
              <a16:creationId xmlns:a16="http://schemas.microsoft.com/office/drawing/2014/main" id="{F6B049EC-C918-4C15-B1FF-5DDBBA302E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8" name="AutoShape 3">
          <a:extLst>
            <a:ext uri="{FF2B5EF4-FFF2-40B4-BE49-F238E27FC236}">
              <a16:creationId xmlns:a16="http://schemas.microsoft.com/office/drawing/2014/main" id="{55D226E4-F1E3-44D4-A0B1-D8B1BAF350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29" name="AutoShape 3">
          <a:extLst>
            <a:ext uri="{FF2B5EF4-FFF2-40B4-BE49-F238E27FC236}">
              <a16:creationId xmlns:a16="http://schemas.microsoft.com/office/drawing/2014/main" id="{2338E0C6-3793-4DA7-B822-D474EC96B2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0" name="AutoShape 3">
          <a:extLst>
            <a:ext uri="{FF2B5EF4-FFF2-40B4-BE49-F238E27FC236}">
              <a16:creationId xmlns:a16="http://schemas.microsoft.com/office/drawing/2014/main" id="{50475E75-5ED5-4B47-A630-43215771A2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1" name="AutoShape 3">
          <a:extLst>
            <a:ext uri="{FF2B5EF4-FFF2-40B4-BE49-F238E27FC236}">
              <a16:creationId xmlns:a16="http://schemas.microsoft.com/office/drawing/2014/main" id="{F7D5EB47-3F57-4161-A05C-9EA4240B7A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2" name="AutoShape 3">
          <a:extLst>
            <a:ext uri="{FF2B5EF4-FFF2-40B4-BE49-F238E27FC236}">
              <a16:creationId xmlns:a16="http://schemas.microsoft.com/office/drawing/2014/main" id="{2D6F35E5-F3D7-4512-AC52-7A4D1C0590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3" name="AutoShape 3">
          <a:extLst>
            <a:ext uri="{FF2B5EF4-FFF2-40B4-BE49-F238E27FC236}">
              <a16:creationId xmlns:a16="http://schemas.microsoft.com/office/drawing/2014/main" id="{F3714B53-CF5B-4759-96DE-59EF547912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4" name="AutoShape 3">
          <a:extLst>
            <a:ext uri="{FF2B5EF4-FFF2-40B4-BE49-F238E27FC236}">
              <a16:creationId xmlns:a16="http://schemas.microsoft.com/office/drawing/2014/main" id="{653112BE-1E41-46FE-A1FC-A65C947C9C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5" name="AutoShape 3">
          <a:extLst>
            <a:ext uri="{FF2B5EF4-FFF2-40B4-BE49-F238E27FC236}">
              <a16:creationId xmlns:a16="http://schemas.microsoft.com/office/drawing/2014/main" id="{50D47850-E106-4B0A-A4E9-75DB446602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6" name="AutoShape 3">
          <a:extLst>
            <a:ext uri="{FF2B5EF4-FFF2-40B4-BE49-F238E27FC236}">
              <a16:creationId xmlns:a16="http://schemas.microsoft.com/office/drawing/2014/main" id="{A4683A1F-31D2-4C46-ADD4-EA193470D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7" name="AutoShape 3">
          <a:extLst>
            <a:ext uri="{FF2B5EF4-FFF2-40B4-BE49-F238E27FC236}">
              <a16:creationId xmlns:a16="http://schemas.microsoft.com/office/drawing/2014/main" id="{AF169D45-728F-4B9B-AC3E-908F3DD33A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8" name="AutoShape 3">
          <a:extLst>
            <a:ext uri="{FF2B5EF4-FFF2-40B4-BE49-F238E27FC236}">
              <a16:creationId xmlns:a16="http://schemas.microsoft.com/office/drawing/2014/main" id="{A50D7E65-ACB2-47BC-B058-6BE1097C5A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39" name="AutoShape 3">
          <a:extLst>
            <a:ext uri="{FF2B5EF4-FFF2-40B4-BE49-F238E27FC236}">
              <a16:creationId xmlns:a16="http://schemas.microsoft.com/office/drawing/2014/main" id="{394DCEAE-58AC-4324-AF0F-F4A1065A41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0" name="AutoShape 3">
          <a:extLst>
            <a:ext uri="{FF2B5EF4-FFF2-40B4-BE49-F238E27FC236}">
              <a16:creationId xmlns:a16="http://schemas.microsoft.com/office/drawing/2014/main" id="{BB70DF4B-2A37-4331-9A1E-60087DD44B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1" name="AutoShape 3">
          <a:extLst>
            <a:ext uri="{FF2B5EF4-FFF2-40B4-BE49-F238E27FC236}">
              <a16:creationId xmlns:a16="http://schemas.microsoft.com/office/drawing/2014/main" id="{81F84C21-A2BA-4666-9E8B-3E687D5D9B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2" name="AutoShape 3">
          <a:extLst>
            <a:ext uri="{FF2B5EF4-FFF2-40B4-BE49-F238E27FC236}">
              <a16:creationId xmlns:a16="http://schemas.microsoft.com/office/drawing/2014/main" id="{1F2E1435-32B6-4DF7-97A9-573977C902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3" name="AutoShape 3">
          <a:extLst>
            <a:ext uri="{FF2B5EF4-FFF2-40B4-BE49-F238E27FC236}">
              <a16:creationId xmlns:a16="http://schemas.microsoft.com/office/drawing/2014/main" id="{725A56CA-9BC1-4017-85A0-23F11BD25F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4" name="AutoShape 3">
          <a:extLst>
            <a:ext uri="{FF2B5EF4-FFF2-40B4-BE49-F238E27FC236}">
              <a16:creationId xmlns:a16="http://schemas.microsoft.com/office/drawing/2014/main" id="{98E76855-3B10-4C0B-8961-1CD7C890C5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5" name="AutoShape 3">
          <a:extLst>
            <a:ext uri="{FF2B5EF4-FFF2-40B4-BE49-F238E27FC236}">
              <a16:creationId xmlns:a16="http://schemas.microsoft.com/office/drawing/2014/main" id="{8A944224-9A7C-43F0-A789-8113C86794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6" name="AutoShape 3">
          <a:extLst>
            <a:ext uri="{FF2B5EF4-FFF2-40B4-BE49-F238E27FC236}">
              <a16:creationId xmlns:a16="http://schemas.microsoft.com/office/drawing/2014/main" id="{2FAFD2A6-C0B6-4FB1-A64B-429B12FE8B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7" name="AutoShape 3">
          <a:extLst>
            <a:ext uri="{FF2B5EF4-FFF2-40B4-BE49-F238E27FC236}">
              <a16:creationId xmlns:a16="http://schemas.microsoft.com/office/drawing/2014/main" id="{8D88DAD0-93C4-4B6F-BD4D-19F37E9856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8" name="AutoShape 3">
          <a:extLst>
            <a:ext uri="{FF2B5EF4-FFF2-40B4-BE49-F238E27FC236}">
              <a16:creationId xmlns:a16="http://schemas.microsoft.com/office/drawing/2014/main" id="{AD25446C-AA39-437F-875D-B878F78179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49" name="AutoShape 3">
          <a:extLst>
            <a:ext uri="{FF2B5EF4-FFF2-40B4-BE49-F238E27FC236}">
              <a16:creationId xmlns:a16="http://schemas.microsoft.com/office/drawing/2014/main" id="{CDDB769E-E04E-46DD-9954-F2BD51D5C6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0" name="AutoShape 3">
          <a:extLst>
            <a:ext uri="{FF2B5EF4-FFF2-40B4-BE49-F238E27FC236}">
              <a16:creationId xmlns:a16="http://schemas.microsoft.com/office/drawing/2014/main" id="{89C65114-17F8-42D4-9759-4703B5B86C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1" name="AutoShape 3">
          <a:extLst>
            <a:ext uri="{FF2B5EF4-FFF2-40B4-BE49-F238E27FC236}">
              <a16:creationId xmlns:a16="http://schemas.microsoft.com/office/drawing/2014/main" id="{E040268A-E6F2-4335-A245-ACEE02B581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2" name="AutoShape 3">
          <a:extLst>
            <a:ext uri="{FF2B5EF4-FFF2-40B4-BE49-F238E27FC236}">
              <a16:creationId xmlns:a16="http://schemas.microsoft.com/office/drawing/2014/main" id="{6836F0AA-8253-4DAD-B26A-C7AACA3194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3" name="AutoShape 3">
          <a:extLst>
            <a:ext uri="{FF2B5EF4-FFF2-40B4-BE49-F238E27FC236}">
              <a16:creationId xmlns:a16="http://schemas.microsoft.com/office/drawing/2014/main" id="{86773B1A-95AA-460F-A398-B6440C64B3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4" name="AutoShape 3">
          <a:extLst>
            <a:ext uri="{FF2B5EF4-FFF2-40B4-BE49-F238E27FC236}">
              <a16:creationId xmlns:a16="http://schemas.microsoft.com/office/drawing/2014/main" id="{DE7D50AB-1734-4EA1-A87D-D65D56E235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5" name="AutoShape 3">
          <a:extLst>
            <a:ext uri="{FF2B5EF4-FFF2-40B4-BE49-F238E27FC236}">
              <a16:creationId xmlns:a16="http://schemas.microsoft.com/office/drawing/2014/main" id="{9CE4B6E2-9833-464B-ADDB-F7B961F3D0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6" name="AutoShape 3">
          <a:extLst>
            <a:ext uri="{FF2B5EF4-FFF2-40B4-BE49-F238E27FC236}">
              <a16:creationId xmlns:a16="http://schemas.microsoft.com/office/drawing/2014/main" id="{0C97B42A-7FA6-4468-8571-2CED365A62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7" name="AutoShape 3">
          <a:extLst>
            <a:ext uri="{FF2B5EF4-FFF2-40B4-BE49-F238E27FC236}">
              <a16:creationId xmlns:a16="http://schemas.microsoft.com/office/drawing/2014/main" id="{7D6113F3-7D68-40DE-927D-05B98F1B89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268</xdr:row>
      <xdr:rowOff>0</xdr:rowOff>
    </xdr:from>
    <xdr:ext cx="304800" cy="304800"/>
    <xdr:sp macro="" textlink="">
      <xdr:nvSpPr>
        <xdr:cNvPr id="3358" name="AutoShape 3">
          <a:extLst>
            <a:ext uri="{FF2B5EF4-FFF2-40B4-BE49-F238E27FC236}">
              <a16:creationId xmlns:a16="http://schemas.microsoft.com/office/drawing/2014/main" id="{608331EA-36F6-43D1-BE8A-A4132D7C13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59" name="AutoShape 3">
          <a:extLst>
            <a:ext uri="{FF2B5EF4-FFF2-40B4-BE49-F238E27FC236}">
              <a16:creationId xmlns:a16="http://schemas.microsoft.com/office/drawing/2014/main" id="{1FBEB5A7-65A8-4E23-A6D0-5F53DCF10F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0" name="AutoShape 3">
          <a:extLst>
            <a:ext uri="{FF2B5EF4-FFF2-40B4-BE49-F238E27FC236}">
              <a16:creationId xmlns:a16="http://schemas.microsoft.com/office/drawing/2014/main" id="{0DD6BB4B-5C3A-4448-A48A-87AF82C8DD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1" name="AutoShape 3">
          <a:extLst>
            <a:ext uri="{FF2B5EF4-FFF2-40B4-BE49-F238E27FC236}">
              <a16:creationId xmlns:a16="http://schemas.microsoft.com/office/drawing/2014/main" id="{12620FDA-90DB-40CB-9EA5-677643C676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2" name="AutoShape 3">
          <a:extLst>
            <a:ext uri="{FF2B5EF4-FFF2-40B4-BE49-F238E27FC236}">
              <a16:creationId xmlns:a16="http://schemas.microsoft.com/office/drawing/2014/main" id="{7EA015CF-F77E-4B02-A538-69F2893D98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3" name="AutoShape 3">
          <a:extLst>
            <a:ext uri="{FF2B5EF4-FFF2-40B4-BE49-F238E27FC236}">
              <a16:creationId xmlns:a16="http://schemas.microsoft.com/office/drawing/2014/main" id="{B3C0DD8E-697E-41FC-ACBD-1D72F257D7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4" name="AutoShape 3">
          <a:extLst>
            <a:ext uri="{FF2B5EF4-FFF2-40B4-BE49-F238E27FC236}">
              <a16:creationId xmlns:a16="http://schemas.microsoft.com/office/drawing/2014/main" id="{21F55735-9E1F-43B3-B1BB-F7A1B49802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5" name="AutoShape 3">
          <a:extLst>
            <a:ext uri="{FF2B5EF4-FFF2-40B4-BE49-F238E27FC236}">
              <a16:creationId xmlns:a16="http://schemas.microsoft.com/office/drawing/2014/main" id="{A396EF29-EBCF-4A61-BAA8-DF21C8CB1F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6" name="AutoShape 3">
          <a:extLst>
            <a:ext uri="{FF2B5EF4-FFF2-40B4-BE49-F238E27FC236}">
              <a16:creationId xmlns:a16="http://schemas.microsoft.com/office/drawing/2014/main" id="{05F8EE73-51EF-4E85-9BC6-6FF757E4A2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7" name="AutoShape 3">
          <a:extLst>
            <a:ext uri="{FF2B5EF4-FFF2-40B4-BE49-F238E27FC236}">
              <a16:creationId xmlns:a16="http://schemas.microsoft.com/office/drawing/2014/main" id="{7B4414C9-EAB1-46DE-86D7-95A4BB3791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8" name="AutoShape 3">
          <a:extLst>
            <a:ext uri="{FF2B5EF4-FFF2-40B4-BE49-F238E27FC236}">
              <a16:creationId xmlns:a16="http://schemas.microsoft.com/office/drawing/2014/main" id="{A6C790DF-02A2-4868-9758-D6101FACC2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69" name="AutoShape 3">
          <a:extLst>
            <a:ext uri="{FF2B5EF4-FFF2-40B4-BE49-F238E27FC236}">
              <a16:creationId xmlns:a16="http://schemas.microsoft.com/office/drawing/2014/main" id="{0B7FA52D-D6B8-4A1A-B37B-97AFE34505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0" name="AutoShape 3">
          <a:extLst>
            <a:ext uri="{FF2B5EF4-FFF2-40B4-BE49-F238E27FC236}">
              <a16:creationId xmlns:a16="http://schemas.microsoft.com/office/drawing/2014/main" id="{1B2D5998-6C5B-4AEF-96D2-5689B09652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1" name="AutoShape 3">
          <a:extLst>
            <a:ext uri="{FF2B5EF4-FFF2-40B4-BE49-F238E27FC236}">
              <a16:creationId xmlns:a16="http://schemas.microsoft.com/office/drawing/2014/main" id="{76A5C6F9-032D-4EDA-83FE-49411F1FC3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2" name="AutoShape 3">
          <a:extLst>
            <a:ext uri="{FF2B5EF4-FFF2-40B4-BE49-F238E27FC236}">
              <a16:creationId xmlns:a16="http://schemas.microsoft.com/office/drawing/2014/main" id="{5A6CEF7A-48BC-4CB0-8355-C707A388CF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3" name="AutoShape 3">
          <a:extLst>
            <a:ext uri="{FF2B5EF4-FFF2-40B4-BE49-F238E27FC236}">
              <a16:creationId xmlns:a16="http://schemas.microsoft.com/office/drawing/2014/main" id="{E90A29C6-E6FC-456B-9DB5-3385108E21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4" name="AutoShape 3">
          <a:extLst>
            <a:ext uri="{FF2B5EF4-FFF2-40B4-BE49-F238E27FC236}">
              <a16:creationId xmlns:a16="http://schemas.microsoft.com/office/drawing/2014/main" id="{1834400F-8EF2-4432-88D7-E95BA822EC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5" name="AutoShape 3">
          <a:extLst>
            <a:ext uri="{FF2B5EF4-FFF2-40B4-BE49-F238E27FC236}">
              <a16:creationId xmlns:a16="http://schemas.microsoft.com/office/drawing/2014/main" id="{783BBF2E-066A-4946-9591-779F45B6DE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6" name="AutoShape 3">
          <a:extLst>
            <a:ext uri="{FF2B5EF4-FFF2-40B4-BE49-F238E27FC236}">
              <a16:creationId xmlns:a16="http://schemas.microsoft.com/office/drawing/2014/main" id="{D358CA87-EA8F-45B5-8720-F1F6214230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7" name="AutoShape 3">
          <a:extLst>
            <a:ext uri="{FF2B5EF4-FFF2-40B4-BE49-F238E27FC236}">
              <a16:creationId xmlns:a16="http://schemas.microsoft.com/office/drawing/2014/main" id="{74AAE2BF-89A9-49E5-A2CF-DBEC52F848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8" name="AutoShape 3">
          <a:extLst>
            <a:ext uri="{FF2B5EF4-FFF2-40B4-BE49-F238E27FC236}">
              <a16:creationId xmlns:a16="http://schemas.microsoft.com/office/drawing/2014/main" id="{18AED867-1784-486C-9034-2AEED60F2D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79" name="AutoShape 3">
          <a:extLst>
            <a:ext uri="{FF2B5EF4-FFF2-40B4-BE49-F238E27FC236}">
              <a16:creationId xmlns:a16="http://schemas.microsoft.com/office/drawing/2014/main" id="{693F35F7-335E-4F8C-BE54-1C95593B77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0" name="AutoShape 3">
          <a:extLst>
            <a:ext uri="{FF2B5EF4-FFF2-40B4-BE49-F238E27FC236}">
              <a16:creationId xmlns:a16="http://schemas.microsoft.com/office/drawing/2014/main" id="{5A884075-3FCC-41EA-8800-33606087B0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1" name="AutoShape 3">
          <a:extLst>
            <a:ext uri="{FF2B5EF4-FFF2-40B4-BE49-F238E27FC236}">
              <a16:creationId xmlns:a16="http://schemas.microsoft.com/office/drawing/2014/main" id="{BB639CF4-298D-4C77-9063-D4823BB67D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2" name="AutoShape 3">
          <a:extLst>
            <a:ext uri="{FF2B5EF4-FFF2-40B4-BE49-F238E27FC236}">
              <a16:creationId xmlns:a16="http://schemas.microsoft.com/office/drawing/2014/main" id="{65AB7274-699B-43A8-AEA6-0EC004A3E1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3" name="AutoShape 3">
          <a:extLst>
            <a:ext uri="{FF2B5EF4-FFF2-40B4-BE49-F238E27FC236}">
              <a16:creationId xmlns:a16="http://schemas.microsoft.com/office/drawing/2014/main" id="{DF5FD21B-DCF2-4CAB-A06B-8491BB4514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4" name="AutoShape 3">
          <a:extLst>
            <a:ext uri="{FF2B5EF4-FFF2-40B4-BE49-F238E27FC236}">
              <a16:creationId xmlns:a16="http://schemas.microsoft.com/office/drawing/2014/main" id="{9A18DE45-572E-4F7D-989D-8FD07B7CBE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5" name="AutoShape 3">
          <a:extLst>
            <a:ext uri="{FF2B5EF4-FFF2-40B4-BE49-F238E27FC236}">
              <a16:creationId xmlns:a16="http://schemas.microsoft.com/office/drawing/2014/main" id="{49164E74-83AB-41EE-B0FF-4BEDF3F9E9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6" name="AutoShape 3">
          <a:extLst>
            <a:ext uri="{FF2B5EF4-FFF2-40B4-BE49-F238E27FC236}">
              <a16:creationId xmlns:a16="http://schemas.microsoft.com/office/drawing/2014/main" id="{6A4DD907-AE81-45BA-AB42-14ED56FC84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7" name="AutoShape 3">
          <a:extLst>
            <a:ext uri="{FF2B5EF4-FFF2-40B4-BE49-F238E27FC236}">
              <a16:creationId xmlns:a16="http://schemas.microsoft.com/office/drawing/2014/main" id="{CF00DC4A-6BE7-4867-81AE-C51DF468C8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8" name="AutoShape 3">
          <a:extLst>
            <a:ext uri="{FF2B5EF4-FFF2-40B4-BE49-F238E27FC236}">
              <a16:creationId xmlns:a16="http://schemas.microsoft.com/office/drawing/2014/main" id="{D9C12CD4-A96C-4F49-950D-BB7D7E37AD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89" name="AutoShape 3">
          <a:extLst>
            <a:ext uri="{FF2B5EF4-FFF2-40B4-BE49-F238E27FC236}">
              <a16:creationId xmlns:a16="http://schemas.microsoft.com/office/drawing/2014/main" id="{B80CA884-D0B3-4359-A6B1-4A278CAD1C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0" name="AutoShape 3">
          <a:extLst>
            <a:ext uri="{FF2B5EF4-FFF2-40B4-BE49-F238E27FC236}">
              <a16:creationId xmlns:a16="http://schemas.microsoft.com/office/drawing/2014/main" id="{15EA4F38-F833-4871-A77B-29B4E2D0BC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1" name="AutoShape 3">
          <a:extLst>
            <a:ext uri="{FF2B5EF4-FFF2-40B4-BE49-F238E27FC236}">
              <a16:creationId xmlns:a16="http://schemas.microsoft.com/office/drawing/2014/main" id="{4AEA69A5-CABA-465B-8151-E91D064E9D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2" name="AutoShape 3">
          <a:extLst>
            <a:ext uri="{FF2B5EF4-FFF2-40B4-BE49-F238E27FC236}">
              <a16:creationId xmlns:a16="http://schemas.microsoft.com/office/drawing/2014/main" id="{31186121-7ED5-432C-855F-F15B9C8B3E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3" name="AutoShape 3">
          <a:extLst>
            <a:ext uri="{FF2B5EF4-FFF2-40B4-BE49-F238E27FC236}">
              <a16:creationId xmlns:a16="http://schemas.microsoft.com/office/drawing/2014/main" id="{70793508-4418-4DAF-8616-020EECFEDA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4" name="AutoShape 3">
          <a:extLst>
            <a:ext uri="{FF2B5EF4-FFF2-40B4-BE49-F238E27FC236}">
              <a16:creationId xmlns:a16="http://schemas.microsoft.com/office/drawing/2014/main" id="{33B377ED-51EA-4FFC-8B97-D6FFFE59B1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5" name="AutoShape 3">
          <a:extLst>
            <a:ext uri="{FF2B5EF4-FFF2-40B4-BE49-F238E27FC236}">
              <a16:creationId xmlns:a16="http://schemas.microsoft.com/office/drawing/2014/main" id="{209EED75-AACA-424F-9C6E-DA91399173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6" name="AutoShape 3">
          <a:extLst>
            <a:ext uri="{FF2B5EF4-FFF2-40B4-BE49-F238E27FC236}">
              <a16:creationId xmlns:a16="http://schemas.microsoft.com/office/drawing/2014/main" id="{4DDCFF44-5089-4C2C-8CFA-5444AE5D43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7" name="AutoShape 3">
          <a:extLst>
            <a:ext uri="{FF2B5EF4-FFF2-40B4-BE49-F238E27FC236}">
              <a16:creationId xmlns:a16="http://schemas.microsoft.com/office/drawing/2014/main" id="{0F38553E-A853-4057-B348-3E357CB5A2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8" name="AutoShape 3">
          <a:extLst>
            <a:ext uri="{FF2B5EF4-FFF2-40B4-BE49-F238E27FC236}">
              <a16:creationId xmlns:a16="http://schemas.microsoft.com/office/drawing/2014/main" id="{AF2ED698-4CA7-4620-A6A4-9B09942158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269</xdr:row>
      <xdr:rowOff>0</xdr:rowOff>
    </xdr:from>
    <xdr:ext cx="304800" cy="304800"/>
    <xdr:sp macro="" textlink="">
      <xdr:nvSpPr>
        <xdr:cNvPr id="3399" name="AutoShape 3">
          <a:extLst>
            <a:ext uri="{FF2B5EF4-FFF2-40B4-BE49-F238E27FC236}">
              <a16:creationId xmlns:a16="http://schemas.microsoft.com/office/drawing/2014/main" id="{025DB5AC-F962-4810-9D18-54673CD574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0" name="AutoShape 3">
          <a:extLst>
            <a:ext uri="{FF2B5EF4-FFF2-40B4-BE49-F238E27FC236}">
              <a16:creationId xmlns:a16="http://schemas.microsoft.com/office/drawing/2014/main" id="{EAB23C6C-735A-4C12-8675-0E043973F4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1" name="AutoShape 3">
          <a:extLst>
            <a:ext uri="{FF2B5EF4-FFF2-40B4-BE49-F238E27FC236}">
              <a16:creationId xmlns:a16="http://schemas.microsoft.com/office/drawing/2014/main" id="{91823ECC-0C20-4176-BB86-0C8783F298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2" name="AutoShape 3">
          <a:extLst>
            <a:ext uri="{FF2B5EF4-FFF2-40B4-BE49-F238E27FC236}">
              <a16:creationId xmlns:a16="http://schemas.microsoft.com/office/drawing/2014/main" id="{946779CA-CFCC-4487-9D46-0DB77B6C5A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3" name="AutoShape 3">
          <a:extLst>
            <a:ext uri="{FF2B5EF4-FFF2-40B4-BE49-F238E27FC236}">
              <a16:creationId xmlns:a16="http://schemas.microsoft.com/office/drawing/2014/main" id="{35A90B45-FA31-420F-82FC-EAFCA4193E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4" name="AutoShape 3">
          <a:extLst>
            <a:ext uri="{FF2B5EF4-FFF2-40B4-BE49-F238E27FC236}">
              <a16:creationId xmlns:a16="http://schemas.microsoft.com/office/drawing/2014/main" id="{54EA451F-EFD8-4363-978C-1AB4E1414E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5" name="AutoShape 3">
          <a:extLst>
            <a:ext uri="{FF2B5EF4-FFF2-40B4-BE49-F238E27FC236}">
              <a16:creationId xmlns:a16="http://schemas.microsoft.com/office/drawing/2014/main" id="{BBD0D547-F7E9-46CC-82E9-2BC02F7E64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6" name="AutoShape 3">
          <a:extLst>
            <a:ext uri="{FF2B5EF4-FFF2-40B4-BE49-F238E27FC236}">
              <a16:creationId xmlns:a16="http://schemas.microsoft.com/office/drawing/2014/main" id="{CE189071-2FA9-4F07-A412-5133D98678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7" name="AutoShape 3">
          <a:extLst>
            <a:ext uri="{FF2B5EF4-FFF2-40B4-BE49-F238E27FC236}">
              <a16:creationId xmlns:a16="http://schemas.microsoft.com/office/drawing/2014/main" id="{A2C00D76-8F38-42F7-83E8-8611FE3EA9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8" name="AutoShape 3">
          <a:extLst>
            <a:ext uri="{FF2B5EF4-FFF2-40B4-BE49-F238E27FC236}">
              <a16:creationId xmlns:a16="http://schemas.microsoft.com/office/drawing/2014/main" id="{B5A56B25-6CE1-4F12-B9F1-3D3A23B7C5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09" name="AutoShape 3">
          <a:extLst>
            <a:ext uri="{FF2B5EF4-FFF2-40B4-BE49-F238E27FC236}">
              <a16:creationId xmlns:a16="http://schemas.microsoft.com/office/drawing/2014/main" id="{941249BE-7F7B-4F49-9CE7-22F5BE1D05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0" name="AutoShape 3">
          <a:extLst>
            <a:ext uri="{FF2B5EF4-FFF2-40B4-BE49-F238E27FC236}">
              <a16:creationId xmlns:a16="http://schemas.microsoft.com/office/drawing/2014/main" id="{29C82A4E-7E53-4EFD-9014-6977C08805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1" name="AutoShape 3">
          <a:extLst>
            <a:ext uri="{FF2B5EF4-FFF2-40B4-BE49-F238E27FC236}">
              <a16:creationId xmlns:a16="http://schemas.microsoft.com/office/drawing/2014/main" id="{7F02D28C-2B21-41B9-B40D-A66823A3D5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2" name="AutoShape 3">
          <a:extLst>
            <a:ext uri="{FF2B5EF4-FFF2-40B4-BE49-F238E27FC236}">
              <a16:creationId xmlns:a16="http://schemas.microsoft.com/office/drawing/2014/main" id="{4BED6883-1943-4F89-B89F-DA24970AF1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3" name="AutoShape 3">
          <a:extLst>
            <a:ext uri="{FF2B5EF4-FFF2-40B4-BE49-F238E27FC236}">
              <a16:creationId xmlns:a16="http://schemas.microsoft.com/office/drawing/2014/main" id="{FAD806BC-EA0C-4488-8F10-63CF063813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4" name="AutoShape 3">
          <a:extLst>
            <a:ext uri="{FF2B5EF4-FFF2-40B4-BE49-F238E27FC236}">
              <a16:creationId xmlns:a16="http://schemas.microsoft.com/office/drawing/2014/main" id="{80FE9559-DC47-4EE8-8BB9-F0F62A54DC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5" name="AutoShape 3">
          <a:extLst>
            <a:ext uri="{FF2B5EF4-FFF2-40B4-BE49-F238E27FC236}">
              <a16:creationId xmlns:a16="http://schemas.microsoft.com/office/drawing/2014/main" id="{AB8B435F-427C-41D1-B901-BDEEFC27D3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6" name="AutoShape 3">
          <a:extLst>
            <a:ext uri="{FF2B5EF4-FFF2-40B4-BE49-F238E27FC236}">
              <a16:creationId xmlns:a16="http://schemas.microsoft.com/office/drawing/2014/main" id="{17EFCE57-21B2-4277-86B5-2246DCB934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7" name="AutoShape 3">
          <a:extLst>
            <a:ext uri="{FF2B5EF4-FFF2-40B4-BE49-F238E27FC236}">
              <a16:creationId xmlns:a16="http://schemas.microsoft.com/office/drawing/2014/main" id="{38D20D57-6D94-4B02-BF36-20925B08D7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8" name="AutoShape 3">
          <a:extLst>
            <a:ext uri="{FF2B5EF4-FFF2-40B4-BE49-F238E27FC236}">
              <a16:creationId xmlns:a16="http://schemas.microsoft.com/office/drawing/2014/main" id="{0F77768F-2C10-4EC4-9D7D-0C3BEEA196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19" name="AutoShape 3">
          <a:extLst>
            <a:ext uri="{FF2B5EF4-FFF2-40B4-BE49-F238E27FC236}">
              <a16:creationId xmlns:a16="http://schemas.microsoft.com/office/drawing/2014/main" id="{80A64D6A-FAD4-47BB-A149-0BF6376913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0" name="AutoShape 3">
          <a:extLst>
            <a:ext uri="{FF2B5EF4-FFF2-40B4-BE49-F238E27FC236}">
              <a16:creationId xmlns:a16="http://schemas.microsoft.com/office/drawing/2014/main" id="{E87E4233-4AD6-41FC-9D3C-3F4D54BDB3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1" name="AutoShape 3">
          <a:extLst>
            <a:ext uri="{FF2B5EF4-FFF2-40B4-BE49-F238E27FC236}">
              <a16:creationId xmlns:a16="http://schemas.microsoft.com/office/drawing/2014/main" id="{BEB82A92-E075-4E3B-802F-BE6C813007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2" name="AutoShape 3">
          <a:extLst>
            <a:ext uri="{FF2B5EF4-FFF2-40B4-BE49-F238E27FC236}">
              <a16:creationId xmlns:a16="http://schemas.microsoft.com/office/drawing/2014/main" id="{0DA63042-932B-43E2-A662-3C4F939341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3" name="AutoShape 3">
          <a:extLst>
            <a:ext uri="{FF2B5EF4-FFF2-40B4-BE49-F238E27FC236}">
              <a16:creationId xmlns:a16="http://schemas.microsoft.com/office/drawing/2014/main" id="{D9DEAA97-9A57-46E5-AB18-79D1C4841E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4" name="AutoShape 3">
          <a:extLst>
            <a:ext uri="{FF2B5EF4-FFF2-40B4-BE49-F238E27FC236}">
              <a16:creationId xmlns:a16="http://schemas.microsoft.com/office/drawing/2014/main" id="{1370E2BE-755E-4AAF-9762-1D157DB023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5" name="AutoShape 3">
          <a:extLst>
            <a:ext uri="{FF2B5EF4-FFF2-40B4-BE49-F238E27FC236}">
              <a16:creationId xmlns:a16="http://schemas.microsoft.com/office/drawing/2014/main" id="{501EDA19-7E5A-4205-923F-817516A924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6" name="AutoShape 3">
          <a:extLst>
            <a:ext uri="{FF2B5EF4-FFF2-40B4-BE49-F238E27FC236}">
              <a16:creationId xmlns:a16="http://schemas.microsoft.com/office/drawing/2014/main" id="{FE1D8BB0-74F0-4810-BB62-38DA86EC9A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7" name="AutoShape 3">
          <a:extLst>
            <a:ext uri="{FF2B5EF4-FFF2-40B4-BE49-F238E27FC236}">
              <a16:creationId xmlns:a16="http://schemas.microsoft.com/office/drawing/2014/main" id="{FC50737E-F6B8-422A-B47B-7633D736C2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8" name="AutoShape 3">
          <a:extLst>
            <a:ext uri="{FF2B5EF4-FFF2-40B4-BE49-F238E27FC236}">
              <a16:creationId xmlns:a16="http://schemas.microsoft.com/office/drawing/2014/main" id="{8A2D974D-EBAD-413E-A3C4-8A176BB5B6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29" name="AutoShape 3">
          <a:extLst>
            <a:ext uri="{FF2B5EF4-FFF2-40B4-BE49-F238E27FC236}">
              <a16:creationId xmlns:a16="http://schemas.microsoft.com/office/drawing/2014/main" id="{72E1B138-ABFB-4C46-8362-9916CE589E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0" name="AutoShape 3">
          <a:extLst>
            <a:ext uri="{FF2B5EF4-FFF2-40B4-BE49-F238E27FC236}">
              <a16:creationId xmlns:a16="http://schemas.microsoft.com/office/drawing/2014/main" id="{E7C7FDCF-92D3-4DBB-914C-9B99FC37FB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1" name="AutoShape 3">
          <a:extLst>
            <a:ext uri="{FF2B5EF4-FFF2-40B4-BE49-F238E27FC236}">
              <a16:creationId xmlns:a16="http://schemas.microsoft.com/office/drawing/2014/main" id="{602FF14C-124B-4D8E-B9E7-EFF8A88D06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2" name="AutoShape 3">
          <a:extLst>
            <a:ext uri="{FF2B5EF4-FFF2-40B4-BE49-F238E27FC236}">
              <a16:creationId xmlns:a16="http://schemas.microsoft.com/office/drawing/2014/main" id="{E9D026EB-4834-47D9-97C7-54D01D74F7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3" name="AutoShape 3">
          <a:extLst>
            <a:ext uri="{FF2B5EF4-FFF2-40B4-BE49-F238E27FC236}">
              <a16:creationId xmlns:a16="http://schemas.microsoft.com/office/drawing/2014/main" id="{76F4C6BC-34BD-4B71-8882-A3A66E89E9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4" name="AutoShape 3">
          <a:extLst>
            <a:ext uri="{FF2B5EF4-FFF2-40B4-BE49-F238E27FC236}">
              <a16:creationId xmlns:a16="http://schemas.microsoft.com/office/drawing/2014/main" id="{D8D9522C-AE19-4BE7-8401-6CBBACE93C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5" name="AutoShape 3">
          <a:extLst>
            <a:ext uri="{FF2B5EF4-FFF2-40B4-BE49-F238E27FC236}">
              <a16:creationId xmlns:a16="http://schemas.microsoft.com/office/drawing/2014/main" id="{4F726A1B-D273-4330-B226-B597C9E10C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6" name="AutoShape 3">
          <a:extLst>
            <a:ext uri="{FF2B5EF4-FFF2-40B4-BE49-F238E27FC236}">
              <a16:creationId xmlns:a16="http://schemas.microsoft.com/office/drawing/2014/main" id="{A4474DE4-6BC0-4D84-93BF-987BC98951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7" name="AutoShape 3">
          <a:extLst>
            <a:ext uri="{FF2B5EF4-FFF2-40B4-BE49-F238E27FC236}">
              <a16:creationId xmlns:a16="http://schemas.microsoft.com/office/drawing/2014/main" id="{4B0B3C2B-E42F-4242-BDA6-860BD8D4D0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8" name="AutoShape 3">
          <a:extLst>
            <a:ext uri="{FF2B5EF4-FFF2-40B4-BE49-F238E27FC236}">
              <a16:creationId xmlns:a16="http://schemas.microsoft.com/office/drawing/2014/main" id="{B4F60BB3-6C57-4A79-8349-EE2C0C6F88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39" name="AutoShape 3">
          <a:extLst>
            <a:ext uri="{FF2B5EF4-FFF2-40B4-BE49-F238E27FC236}">
              <a16:creationId xmlns:a16="http://schemas.microsoft.com/office/drawing/2014/main" id="{14689DCF-2E71-4663-873B-31F2D16183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270</xdr:row>
      <xdr:rowOff>0</xdr:rowOff>
    </xdr:from>
    <xdr:ext cx="304800" cy="304800"/>
    <xdr:sp macro="" textlink="">
      <xdr:nvSpPr>
        <xdr:cNvPr id="3440" name="AutoShape 3">
          <a:extLst>
            <a:ext uri="{FF2B5EF4-FFF2-40B4-BE49-F238E27FC236}">
              <a16:creationId xmlns:a16="http://schemas.microsoft.com/office/drawing/2014/main" id="{AC8CEDEE-6678-4C1E-A02E-1230A31512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1" name="AutoShape 3">
          <a:extLst>
            <a:ext uri="{FF2B5EF4-FFF2-40B4-BE49-F238E27FC236}">
              <a16:creationId xmlns:a16="http://schemas.microsoft.com/office/drawing/2014/main" id="{4B6E404C-4118-429D-AA00-0486374238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2" name="AutoShape 3">
          <a:extLst>
            <a:ext uri="{FF2B5EF4-FFF2-40B4-BE49-F238E27FC236}">
              <a16:creationId xmlns:a16="http://schemas.microsoft.com/office/drawing/2014/main" id="{71CEA203-BE3F-4A46-9AE8-712FDFCD27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3" name="AutoShape 3">
          <a:extLst>
            <a:ext uri="{FF2B5EF4-FFF2-40B4-BE49-F238E27FC236}">
              <a16:creationId xmlns:a16="http://schemas.microsoft.com/office/drawing/2014/main" id="{70C24DDC-9525-4BF0-8102-6B456B7383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4" name="AutoShape 3">
          <a:extLst>
            <a:ext uri="{FF2B5EF4-FFF2-40B4-BE49-F238E27FC236}">
              <a16:creationId xmlns:a16="http://schemas.microsoft.com/office/drawing/2014/main" id="{65EC905D-E25E-4A63-B1A8-4A54CA74D7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5" name="AutoShape 3">
          <a:extLst>
            <a:ext uri="{FF2B5EF4-FFF2-40B4-BE49-F238E27FC236}">
              <a16:creationId xmlns:a16="http://schemas.microsoft.com/office/drawing/2014/main" id="{85416950-B0EC-44E2-BAAA-9F7CDACAD4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6" name="AutoShape 3">
          <a:extLst>
            <a:ext uri="{FF2B5EF4-FFF2-40B4-BE49-F238E27FC236}">
              <a16:creationId xmlns:a16="http://schemas.microsoft.com/office/drawing/2014/main" id="{5B0F6F19-97C7-4BA5-B97E-F3181B0DF3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7" name="AutoShape 3">
          <a:extLst>
            <a:ext uri="{FF2B5EF4-FFF2-40B4-BE49-F238E27FC236}">
              <a16:creationId xmlns:a16="http://schemas.microsoft.com/office/drawing/2014/main" id="{EE596C31-6543-4B37-8BF7-62CAA25D53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8" name="AutoShape 3">
          <a:extLst>
            <a:ext uri="{FF2B5EF4-FFF2-40B4-BE49-F238E27FC236}">
              <a16:creationId xmlns:a16="http://schemas.microsoft.com/office/drawing/2014/main" id="{A5853327-FB73-4682-A7E3-426C9A8569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49" name="AutoShape 3">
          <a:extLst>
            <a:ext uri="{FF2B5EF4-FFF2-40B4-BE49-F238E27FC236}">
              <a16:creationId xmlns:a16="http://schemas.microsoft.com/office/drawing/2014/main" id="{F9B1B830-A794-44CB-B1A5-1B2554FFCF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0" name="AutoShape 3">
          <a:extLst>
            <a:ext uri="{FF2B5EF4-FFF2-40B4-BE49-F238E27FC236}">
              <a16:creationId xmlns:a16="http://schemas.microsoft.com/office/drawing/2014/main" id="{83F20038-358F-4900-B64F-EA8685BBAF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1" name="AutoShape 3">
          <a:extLst>
            <a:ext uri="{FF2B5EF4-FFF2-40B4-BE49-F238E27FC236}">
              <a16:creationId xmlns:a16="http://schemas.microsoft.com/office/drawing/2014/main" id="{CE2502FC-7105-4268-A308-9E8E6ED88B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2" name="AutoShape 3">
          <a:extLst>
            <a:ext uri="{FF2B5EF4-FFF2-40B4-BE49-F238E27FC236}">
              <a16:creationId xmlns:a16="http://schemas.microsoft.com/office/drawing/2014/main" id="{C43FDBAE-1A6D-44D6-A0FB-09DE6B35D1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3" name="AutoShape 3">
          <a:extLst>
            <a:ext uri="{FF2B5EF4-FFF2-40B4-BE49-F238E27FC236}">
              <a16:creationId xmlns:a16="http://schemas.microsoft.com/office/drawing/2014/main" id="{EFC935C2-C69E-4906-BEEC-592049F87C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4" name="AutoShape 3">
          <a:extLst>
            <a:ext uri="{FF2B5EF4-FFF2-40B4-BE49-F238E27FC236}">
              <a16:creationId xmlns:a16="http://schemas.microsoft.com/office/drawing/2014/main" id="{7C4D98C1-FE4B-4286-8970-FDA3EBF03A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5" name="AutoShape 3">
          <a:extLst>
            <a:ext uri="{FF2B5EF4-FFF2-40B4-BE49-F238E27FC236}">
              <a16:creationId xmlns:a16="http://schemas.microsoft.com/office/drawing/2014/main" id="{D15C2549-F3A3-4495-A9A5-2089BA2B75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6" name="AutoShape 3">
          <a:extLst>
            <a:ext uri="{FF2B5EF4-FFF2-40B4-BE49-F238E27FC236}">
              <a16:creationId xmlns:a16="http://schemas.microsoft.com/office/drawing/2014/main" id="{686D3874-5A51-4A29-A5FB-657C289190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7" name="AutoShape 3">
          <a:extLst>
            <a:ext uri="{FF2B5EF4-FFF2-40B4-BE49-F238E27FC236}">
              <a16:creationId xmlns:a16="http://schemas.microsoft.com/office/drawing/2014/main" id="{165B4AFD-8083-4F93-AA63-7692ECB43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8" name="AutoShape 3">
          <a:extLst>
            <a:ext uri="{FF2B5EF4-FFF2-40B4-BE49-F238E27FC236}">
              <a16:creationId xmlns:a16="http://schemas.microsoft.com/office/drawing/2014/main" id="{3CF4925C-39C6-4F65-A4A5-49D9DC786C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59" name="AutoShape 3">
          <a:extLst>
            <a:ext uri="{FF2B5EF4-FFF2-40B4-BE49-F238E27FC236}">
              <a16:creationId xmlns:a16="http://schemas.microsoft.com/office/drawing/2014/main" id="{4A42A7E1-8D17-469A-8683-EB6F10398A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0" name="AutoShape 3">
          <a:extLst>
            <a:ext uri="{FF2B5EF4-FFF2-40B4-BE49-F238E27FC236}">
              <a16:creationId xmlns:a16="http://schemas.microsoft.com/office/drawing/2014/main" id="{EE0E6485-C22C-4DFE-A85A-400F9DD453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1" name="AutoShape 3">
          <a:extLst>
            <a:ext uri="{FF2B5EF4-FFF2-40B4-BE49-F238E27FC236}">
              <a16:creationId xmlns:a16="http://schemas.microsoft.com/office/drawing/2014/main" id="{D0BFAAA4-694E-457A-B066-DAAE06EFA6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2" name="AutoShape 3">
          <a:extLst>
            <a:ext uri="{FF2B5EF4-FFF2-40B4-BE49-F238E27FC236}">
              <a16:creationId xmlns:a16="http://schemas.microsoft.com/office/drawing/2014/main" id="{011AFD31-37B6-4CF3-B973-D8A029AC73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3" name="AutoShape 3">
          <a:extLst>
            <a:ext uri="{FF2B5EF4-FFF2-40B4-BE49-F238E27FC236}">
              <a16:creationId xmlns:a16="http://schemas.microsoft.com/office/drawing/2014/main" id="{AB962802-7139-495B-ACAF-88EA985AE6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4" name="AutoShape 3">
          <a:extLst>
            <a:ext uri="{FF2B5EF4-FFF2-40B4-BE49-F238E27FC236}">
              <a16:creationId xmlns:a16="http://schemas.microsoft.com/office/drawing/2014/main" id="{4D9999C5-FEC7-4739-9C00-83FFF2B197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5" name="AutoShape 3">
          <a:extLst>
            <a:ext uri="{FF2B5EF4-FFF2-40B4-BE49-F238E27FC236}">
              <a16:creationId xmlns:a16="http://schemas.microsoft.com/office/drawing/2014/main" id="{1E0CD194-7BBE-4063-B5E4-897BC3C01F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6" name="AutoShape 3">
          <a:extLst>
            <a:ext uri="{FF2B5EF4-FFF2-40B4-BE49-F238E27FC236}">
              <a16:creationId xmlns:a16="http://schemas.microsoft.com/office/drawing/2014/main" id="{09CD8C12-A78A-4348-8470-AAD96C92B2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7" name="AutoShape 3">
          <a:extLst>
            <a:ext uri="{FF2B5EF4-FFF2-40B4-BE49-F238E27FC236}">
              <a16:creationId xmlns:a16="http://schemas.microsoft.com/office/drawing/2014/main" id="{52C8CB0F-85D8-423C-817D-4E08C46ACB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8" name="AutoShape 3">
          <a:extLst>
            <a:ext uri="{FF2B5EF4-FFF2-40B4-BE49-F238E27FC236}">
              <a16:creationId xmlns:a16="http://schemas.microsoft.com/office/drawing/2014/main" id="{3243C3B8-2A5D-4ED9-92AA-456ED13DB7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69" name="AutoShape 3">
          <a:extLst>
            <a:ext uri="{FF2B5EF4-FFF2-40B4-BE49-F238E27FC236}">
              <a16:creationId xmlns:a16="http://schemas.microsoft.com/office/drawing/2014/main" id="{4C180941-1B38-4926-8A37-03C57D94C1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0" name="AutoShape 3">
          <a:extLst>
            <a:ext uri="{FF2B5EF4-FFF2-40B4-BE49-F238E27FC236}">
              <a16:creationId xmlns:a16="http://schemas.microsoft.com/office/drawing/2014/main" id="{C924C51E-5804-4B3B-A65B-E40BC488C0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1" name="AutoShape 3">
          <a:extLst>
            <a:ext uri="{FF2B5EF4-FFF2-40B4-BE49-F238E27FC236}">
              <a16:creationId xmlns:a16="http://schemas.microsoft.com/office/drawing/2014/main" id="{BDB6414B-55F2-46E3-9D07-2E0E91E923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2" name="AutoShape 3">
          <a:extLst>
            <a:ext uri="{FF2B5EF4-FFF2-40B4-BE49-F238E27FC236}">
              <a16:creationId xmlns:a16="http://schemas.microsoft.com/office/drawing/2014/main" id="{6845A760-239E-4880-88EA-ECD7F3299F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3" name="AutoShape 3">
          <a:extLst>
            <a:ext uri="{FF2B5EF4-FFF2-40B4-BE49-F238E27FC236}">
              <a16:creationId xmlns:a16="http://schemas.microsoft.com/office/drawing/2014/main" id="{9A500B4C-1C44-4097-9679-0DB527B5E9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4" name="AutoShape 3">
          <a:extLst>
            <a:ext uri="{FF2B5EF4-FFF2-40B4-BE49-F238E27FC236}">
              <a16:creationId xmlns:a16="http://schemas.microsoft.com/office/drawing/2014/main" id="{1F7659D5-B715-4BCB-8E42-9B0CAA7F63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5" name="AutoShape 3">
          <a:extLst>
            <a:ext uri="{FF2B5EF4-FFF2-40B4-BE49-F238E27FC236}">
              <a16:creationId xmlns:a16="http://schemas.microsoft.com/office/drawing/2014/main" id="{A6EF4B22-70F2-4AD1-B2C8-8D356E01D2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6" name="AutoShape 3">
          <a:extLst>
            <a:ext uri="{FF2B5EF4-FFF2-40B4-BE49-F238E27FC236}">
              <a16:creationId xmlns:a16="http://schemas.microsoft.com/office/drawing/2014/main" id="{8CADA54D-0193-448A-9444-94C2AE3B0D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7" name="AutoShape 3">
          <a:extLst>
            <a:ext uri="{FF2B5EF4-FFF2-40B4-BE49-F238E27FC236}">
              <a16:creationId xmlns:a16="http://schemas.microsoft.com/office/drawing/2014/main" id="{23D3F6BF-EEEB-4234-B0B4-0E60F97A5A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8" name="AutoShape 3">
          <a:extLst>
            <a:ext uri="{FF2B5EF4-FFF2-40B4-BE49-F238E27FC236}">
              <a16:creationId xmlns:a16="http://schemas.microsoft.com/office/drawing/2014/main" id="{62044073-3ADA-4931-BB9B-D20985BC72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79" name="AutoShape 3">
          <a:extLst>
            <a:ext uri="{FF2B5EF4-FFF2-40B4-BE49-F238E27FC236}">
              <a16:creationId xmlns:a16="http://schemas.microsoft.com/office/drawing/2014/main" id="{166F2BFC-B117-4367-BD44-0C7D978EB1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271</xdr:row>
      <xdr:rowOff>0</xdr:rowOff>
    </xdr:from>
    <xdr:ext cx="304800" cy="304800"/>
    <xdr:sp macro="" textlink="">
      <xdr:nvSpPr>
        <xdr:cNvPr id="3480" name="AutoShape 3">
          <a:extLst>
            <a:ext uri="{FF2B5EF4-FFF2-40B4-BE49-F238E27FC236}">
              <a16:creationId xmlns:a16="http://schemas.microsoft.com/office/drawing/2014/main" id="{54D216CF-8775-4FBB-9182-C2B269FE65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76648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145676</xdr:colOff>
      <xdr:row>248</xdr:row>
      <xdr:rowOff>33618</xdr:rowOff>
    </xdr:from>
    <xdr:ext cx="2296073" cy="2218764"/>
    <xdr:pic>
      <xdr:nvPicPr>
        <xdr:cNvPr id="3482" name="Obrázek 20">
          <a:extLst>
            <a:ext uri="{FF2B5EF4-FFF2-40B4-BE49-F238E27FC236}">
              <a16:creationId xmlns:a16="http://schemas.microsoft.com/office/drawing/2014/main" id="{C5C30B3F-5026-43EA-AB2B-DF99E2222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99176" y="79259206"/>
          <a:ext cx="2296073" cy="221876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3" name="AutoShape 3">
          <a:extLst>
            <a:ext uri="{FF2B5EF4-FFF2-40B4-BE49-F238E27FC236}">
              <a16:creationId xmlns:a16="http://schemas.microsoft.com/office/drawing/2014/main" id="{F22EFE63-B889-46AD-A7B7-DC7177DFEC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4" name="AutoShape 3">
          <a:extLst>
            <a:ext uri="{FF2B5EF4-FFF2-40B4-BE49-F238E27FC236}">
              <a16:creationId xmlns:a16="http://schemas.microsoft.com/office/drawing/2014/main" id="{46B14872-D42A-422C-A0FA-60D1261022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5" name="AutoShape 3">
          <a:extLst>
            <a:ext uri="{FF2B5EF4-FFF2-40B4-BE49-F238E27FC236}">
              <a16:creationId xmlns:a16="http://schemas.microsoft.com/office/drawing/2014/main" id="{5336E2A0-5BEA-4D58-ADD8-45B55A951D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6" name="AutoShape 3">
          <a:extLst>
            <a:ext uri="{FF2B5EF4-FFF2-40B4-BE49-F238E27FC236}">
              <a16:creationId xmlns:a16="http://schemas.microsoft.com/office/drawing/2014/main" id="{8253CBFE-5234-4EAE-A881-A30E45B51D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7" name="AutoShape 3">
          <a:extLst>
            <a:ext uri="{FF2B5EF4-FFF2-40B4-BE49-F238E27FC236}">
              <a16:creationId xmlns:a16="http://schemas.microsoft.com/office/drawing/2014/main" id="{1E746222-27DD-4788-978C-8CC41F42FD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8" name="AutoShape 3">
          <a:extLst>
            <a:ext uri="{FF2B5EF4-FFF2-40B4-BE49-F238E27FC236}">
              <a16:creationId xmlns:a16="http://schemas.microsoft.com/office/drawing/2014/main" id="{B26C7F5E-873C-4513-9D89-40F30A4077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89" name="AutoShape 3">
          <a:extLst>
            <a:ext uri="{FF2B5EF4-FFF2-40B4-BE49-F238E27FC236}">
              <a16:creationId xmlns:a16="http://schemas.microsoft.com/office/drawing/2014/main" id="{72F8E157-F244-4E3B-942B-AD79AFFB0A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0" name="AutoShape 3">
          <a:extLst>
            <a:ext uri="{FF2B5EF4-FFF2-40B4-BE49-F238E27FC236}">
              <a16:creationId xmlns:a16="http://schemas.microsoft.com/office/drawing/2014/main" id="{DE34F92B-52B6-46DC-AE68-4F13A178D9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1" name="AutoShape 3">
          <a:extLst>
            <a:ext uri="{FF2B5EF4-FFF2-40B4-BE49-F238E27FC236}">
              <a16:creationId xmlns:a16="http://schemas.microsoft.com/office/drawing/2014/main" id="{C0DB6160-63F3-40BC-B41C-307EBEADC2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2" name="AutoShape 3">
          <a:extLst>
            <a:ext uri="{FF2B5EF4-FFF2-40B4-BE49-F238E27FC236}">
              <a16:creationId xmlns:a16="http://schemas.microsoft.com/office/drawing/2014/main" id="{9E8F2B4B-7CB0-4380-B235-939547418B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3" name="AutoShape 3">
          <a:extLst>
            <a:ext uri="{FF2B5EF4-FFF2-40B4-BE49-F238E27FC236}">
              <a16:creationId xmlns:a16="http://schemas.microsoft.com/office/drawing/2014/main" id="{24DD3DB1-D042-48A8-9264-5D47242FE4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4" name="AutoShape 3">
          <a:extLst>
            <a:ext uri="{FF2B5EF4-FFF2-40B4-BE49-F238E27FC236}">
              <a16:creationId xmlns:a16="http://schemas.microsoft.com/office/drawing/2014/main" id="{EC1C12FC-96EA-41FB-9C48-9DA213AB13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5" name="AutoShape 3">
          <a:extLst>
            <a:ext uri="{FF2B5EF4-FFF2-40B4-BE49-F238E27FC236}">
              <a16:creationId xmlns:a16="http://schemas.microsoft.com/office/drawing/2014/main" id="{30D0792B-59DF-4D81-B9BB-4F3A367B16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6" name="AutoShape 3">
          <a:extLst>
            <a:ext uri="{FF2B5EF4-FFF2-40B4-BE49-F238E27FC236}">
              <a16:creationId xmlns:a16="http://schemas.microsoft.com/office/drawing/2014/main" id="{29E8FF45-9B8F-4441-887A-D14C13A65F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7" name="AutoShape 3">
          <a:extLst>
            <a:ext uri="{FF2B5EF4-FFF2-40B4-BE49-F238E27FC236}">
              <a16:creationId xmlns:a16="http://schemas.microsoft.com/office/drawing/2014/main" id="{202AB126-3F95-4FFF-8132-9A14CF3CC6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8" name="AutoShape 3">
          <a:extLst>
            <a:ext uri="{FF2B5EF4-FFF2-40B4-BE49-F238E27FC236}">
              <a16:creationId xmlns:a16="http://schemas.microsoft.com/office/drawing/2014/main" id="{9548FA7D-FDA0-42E3-971C-464A9A7CBB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499" name="AutoShape 3">
          <a:extLst>
            <a:ext uri="{FF2B5EF4-FFF2-40B4-BE49-F238E27FC236}">
              <a16:creationId xmlns:a16="http://schemas.microsoft.com/office/drawing/2014/main" id="{13CAB21E-40FE-4344-8024-E34EC7E3F2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0" name="AutoShape 3">
          <a:extLst>
            <a:ext uri="{FF2B5EF4-FFF2-40B4-BE49-F238E27FC236}">
              <a16:creationId xmlns:a16="http://schemas.microsoft.com/office/drawing/2014/main" id="{F323D94A-848E-4717-94A5-8B8449E101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1" name="AutoShape 3">
          <a:extLst>
            <a:ext uri="{FF2B5EF4-FFF2-40B4-BE49-F238E27FC236}">
              <a16:creationId xmlns:a16="http://schemas.microsoft.com/office/drawing/2014/main" id="{A5587731-F634-4152-9D86-37F9B366C9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2" name="AutoShape 3">
          <a:extLst>
            <a:ext uri="{FF2B5EF4-FFF2-40B4-BE49-F238E27FC236}">
              <a16:creationId xmlns:a16="http://schemas.microsoft.com/office/drawing/2014/main" id="{D519F1A6-86F4-4DDA-BADB-FE5DCC29D2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3" name="AutoShape 3">
          <a:extLst>
            <a:ext uri="{FF2B5EF4-FFF2-40B4-BE49-F238E27FC236}">
              <a16:creationId xmlns:a16="http://schemas.microsoft.com/office/drawing/2014/main" id="{1C06B53C-1C67-465E-972B-B3569EF3B9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4" name="AutoShape 3">
          <a:extLst>
            <a:ext uri="{FF2B5EF4-FFF2-40B4-BE49-F238E27FC236}">
              <a16:creationId xmlns:a16="http://schemas.microsoft.com/office/drawing/2014/main" id="{8DB91613-F9C0-478E-9010-AB0384CC1B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5" name="AutoShape 3">
          <a:extLst>
            <a:ext uri="{FF2B5EF4-FFF2-40B4-BE49-F238E27FC236}">
              <a16:creationId xmlns:a16="http://schemas.microsoft.com/office/drawing/2014/main" id="{8B238ABD-2D87-4551-86D6-3798FDC97F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6" name="AutoShape 3">
          <a:extLst>
            <a:ext uri="{FF2B5EF4-FFF2-40B4-BE49-F238E27FC236}">
              <a16:creationId xmlns:a16="http://schemas.microsoft.com/office/drawing/2014/main" id="{94C2847B-0049-4007-87A7-A8E194A9B2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7" name="AutoShape 3">
          <a:extLst>
            <a:ext uri="{FF2B5EF4-FFF2-40B4-BE49-F238E27FC236}">
              <a16:creationId xmlns:a16="http://schemas.microsoft.com/office/drawing/2014/main" id="{913BA18D-ABF3-4ACB-A7D8-45A5812C35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8" name="AutoShape 3">
          <a:extLst>
            <a:ext uri="{FF2B5EF4-FFF2-40B4-BE49-F238E27FC236}">
              <a16:creationId xmlns:a16="http://schemas.microsoft.com/office/drawing/2014/main" id="{93A14356-FF2D-4ECE-9C5C-1410FFC1D4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09" name="AutoShape 3">
          <a:extLst>
            <a:ext uri="{FF2B5EF4-FFF2-40B4-BE49-F238E27FC236}">
              <a16:creationId xmlns:a16="http://schemas.microsoft.com/office/drawing/2014/main" id="{2A3FEF48-CE7C-4741-9686-7E93C84A44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0" name="AutoShape 3">
          <a:extLst>
            <a:ext uri="{FF2B5EF4-FFF2-40B4-BE49-F238E27FC236}">
              <a16:creationId xmlns:a16="http://schemas.microsoft.com/office/drawing/2014/main" id="{344B196F-FA59-4074-BC74-DFB049462F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1" name="AutoShape 3">
          <a:extLst>
            <a:ext uri="{FF2B5EF4-FFF2-40B4-BE49-F238E27FC236}">
              <a16:creationId xmlns:a16="http://schemas.microsoft.com/office/drawing/2014/main" id="{5E667517-BCC7-4AA9-BCFB-6C2DC83679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2" name="AutoShape 3">
          <a:extLst>
            <a:ext uri="{FF2B5EF4-FFF2-40B4-BE49-F238E27FC236}">
              <a16:creationId xmlns:a16="http://schemas.microsoft.com/office/drawing/2014/main" id="{5D177997-509D-4977-A0D0-9E3A199F06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3" name="AutoShape 3">
          <a:extLst>
            <a:ext uri="{FF2B5EF4-FFF2-40B4-BE49-F238E27FC236}">
              <a16:creationId xmlns:a16="http://schemas.microsoft.com/office/drawing/2014/main" id="{BC6391D4-4479-445D-8E91-1CB59288D7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4" name="AutoShape 3">
          <a:extLst>
            <a:ext uri="{FF2B5EF4-FFF2-40B4-BE49-F238E27FC236}">
              <a16:creationId xmlns:a16="http://schemas.microsoft.com/office/drawing/2014/main" id="{7F1AF7F2-36E1-4BB9-96A4-7CCF087BF9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5" name="AutoShape 3">
          <a:extLst>
            <a:ext uri="{FF2B5EF4-FFF2-40B4-BE49-F238E27FC236}">
              <a16:creationId xmlns:a16="http://schemas.microsoft.com/office/drawing/2014/main" id="{50E409CB-22E9-403A-BC9C-8C389E8078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6" name="AutoShape 3">
          <a:extLst>
            <a:ext uri="{FF2B5EF4-FFF2-40B4-BE49-F238E27FC236}">
              <a16:creationId xmlns:a16="http://schemas.microsoft.com/office/drawing/2014/main" id="{03FAB9F1-8C07-422E-B907-431B838C4F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7" name="AutoShape 3">
          <a:extLst>
            <a:ext uri="{FF2B5EF4-FFF2-40B4-BE49-F238E27FC236}">
              <a16:creationId xmlns:a16="http://schemas.microsoft.com/office/drawing/2014/main" id="{07D86F01-BD70-47CE-AD30-BEDEEE7BE8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8" name="AutoShape 3">
          <a:extLst>
            <a:ext uri="{FF2B5EF4-FFF2-40B4-BE49-F238E27FC236}">
              <a16:creationId xmlns:a16="http://schemas.microsoft.com/office/drawing/2014/main" id="{BA717F51-CE16-4EF1-BBA2-8B5191F43D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19" name="AutoShape 3">
          <a:extLst>
            <a:ext uri="{FF2B5EF4-FFF2-40B4-BE49-F238E27FC236}">
              <a16:creationId xmlns:a16="http://schemas.microsoft.com/office/drawing/2014/main" id="{C8CD3D8D-27B7-4103-ABB5-4321F228DC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20" name="AutoShape 3">
          <a:extLst>
            <a:ext uri="{FF2B5EF4-FFF2-40B4-BE49-F238E27FC236}">
              <a16:creationId xmlns:a16="http://schemas.microsoft.com/office/drawing/2014/main" id="{7E59D543-D3E6-4185-88F9-6949EEF1D3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21" name="AutoShape 3">
          <a:extLst>
            <a:ext uri="{FF2B5EF4-FFF2-40B4-BE49-F238E27FC236}">
              <a16:creationId xmlns:a16="http://schemas.microsoft.com/office/drawing/2014/main" id="{D1D0ED26-96A1-439C-ADC8-E41C5AA889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22" name="AutoShape 3">
          <a:extLst>
            <a:ext uri="{FF2B5EF4-FFF2-40B4-BE49-F238E27FC236}">
              <a16:creationId xmlns:a16="http://schemas.microsoft.com/office/drawing/2014/main" id="{B9325C59-6423-4652-A2D9-D275F2D05A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272</xdr:row>
      <xdr:rowOff>0</xdr:rowOff>
    </xdr:from>
    <xdr:ext cx="304800" cy="304800"/>
    <xdr:sp macro="" textlink="">
      <xdr:nvSpPr>
        <xdr:cNvPr id="3523" name="AutoShape 3">
          <a:extLst>
            <a:ext uri="{FF2B5EF4-FFF2-40B4-BE49-F238E27FC236}">
              <a16:creationId xmlns:a16="http://schemas.microsoft.com/office/drawing/2014/main" id="{108F91A5-6F62-49E2-AAD2-6AD156A6B5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4" name="AutoShape 3">
          <a:extLst>
            <a:ext uri="{FF2B5EF4-FFF2-40B4-BE49-F238E27FC236}">
              <a16:creationId xmlns:a16="http://schemas.microsoft.com/office/drawing/2014/main" id="{64283537-FB2C-4C89-A19E-6C1A77F5C3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5" name="AutoShape 3">
          <a:extLst>
            <a:ext uri="{FF2B5EF4-FFF2-40B4-BE49-F238E27FC236}">
              <a16:creationId xmlns:a16="http://schemas.microsoft.com/office/drawing/2014/main" id="{198C4F60-F4E4-483D-BAC3-BE30C2B666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6" name="AutoShape 3">
          <a:extLst>
            <a:ext uri="{FF2B5EF4-FFF2-40B4-BE49-F238E27FC236}">
              <a16:creationId xmlns:a16="http://schemas.microsoft.com/office/drawing/2014/main" id="{B513F776-3071-466A-83EB-0067085B8B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7" name="AutoShape 3">
          <a:extLst>
            <a:ext uri="{FF2B5EF4-FFF2-40B4-BE49-F238E27FC236}">
              <a16:creationId xmlns:a16="http://schemas.microsoft.com/office/drawing/2014/main" id="{B1504D7C-8310-4D47-8E11-39ADE7A13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8" name="AutoShape 3">
          <a:extLst>
            <a:ext uri="{FF2B5EF4-FFF2-40B4-BE49-F238E27FC236}">
              <a16:creationId xmlns:a16="http://schemas.microsoft.com/office/drawing/2014/main" id="{63BE241B-38B5-4C85-B17D-80049F61DB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29" name="AutoShape 3">
          <a:extLst>
            <a:ext uri="{FF2B5EF4-FFF2-40B4-BE49-F238E27FC236}">
              <a16:creationId xmlns:a16="http://schemas.microsoft.com/office/drawing/2014/main" id="{25B5A110-6C02-48E5-82A9-38E63C5CC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0" name="AutoShape 3">
          <a:extLst>
            <a:ext uri="{FF2B5EF4-FFF2-40B4-BE49-F238E27FC236}">
              <a16:creationId xmlns:a16="http://schemas.microsoft.com/office/drawing/2014/main" id="{E54E9654-2B6B-4A66-99BD-E188C518B9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1" name="AutoShape 3">
          <a:extLst>
            <a:ext uri="{FF2B5EF4-FFF2-40B4-BE49-F238E27FC236}">
              <a16:creationId xmlns:a16="http://schemas.microsoft.com/office/drawing/2014/main" id="{7EBB33BC-5990-48F4-8564-E6C79079C5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2" name="AutoShape 3">
          <a:extLst>
            <a:ext uri="{FF2B5EF4-FFF2-40B4-BE49-F238E27FC236}">
              <a16:creationId xmlns:a16="http://schemas.microsoft.com/office/drawing/2014/main" id="{0C1C7898-48C3-400D-8493-0DD97E34FA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3" name="AutoShape 3">
          <a:extLst>
            <a:ext uri="{FF2B5EF4-FFF2-40B4-BE49-F238E27FC236}">
              <a16:creationId xmlns:a16="http://schemas.microsoft.com/office/drawing/2014/main" id="{3ECC1FC6-571E-4212-A23F-A45A75597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4" name="AutoShape 3">
          <a:extLst>
            <a:ext uri="{FF2B5EF4-FFF2-40B4-BE49-F238E27FC236}">
              <a16:creationId xmlns:a16="http://schemas.microsoft.com/office/drawing/2014/main" id="{A21B4868-3113-4AB0-8A62-A64DEB7AA8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5" name="AutoShape 3">
          <a:extLst>
            <a:ext uri="{FF2B5EF4-FFF2-40B4-BE49-F238E27FC236}">
              <a16:creationId xmlns:a16="http://schemas.microsoft.com/office/drawing/2014/main" id="{79E685E9-F040-4F59-AD61-C36FEB0A94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6" name="AutoShape 3">
          <a:extLst>
            <a:ext uri="{FF2B5EF4-FFF2-40B4-BE49-F238E27FC236}">
              <a16:creationId xmlns:a16="http://schemas.microsoft.com/office/drawing/2014/main" id="{9785D3BD-22EE-4985-A1E1-8BDF2E435A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7" name="AutoShape 3">
          <a:extLst>
            <a:ext uri="{FF2B5EF4-FFF2-40B4-BE49-F238E27FC236}">
              <a16:creationId xmlns:a16="http://schemas.microsoft.com/office/drawing/2014/main" id="{ADD29AB1-C1F4-4090-B97D-5B65F317D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8" name="AutoShape 3">
          <a:extLst>
            <a:ext uri="{FF2B5EF4-FFF2-40B4-BE49-F238E27FC236}">
              <a16:creationId xmlns:a16="http://schemas.microsoft.com/office/drawing/2014/main" id="{43688182-2372-4403-BFCC-D076FA7E7A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39" name="AutoShape 3">
          <a:extLst>
            <a:ext uri="{FF2B5EF4-FFF2-40B4-BE49-F238E27FC236}">
              <a16:creationId xmlns:a16="http://schemas.microsoft.com/office/drawing/2014/main" id="{406CC60E-8240-4A08-A27D-58EA401219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0" name="AutoShape 3">
          <a:extLst>
            <a:ext uri="{FF2B5EF4-FFF2-40B4-BE49-F238E27FC236}">
              <a16:creationId xmlns:a16="http://schemas.microsoft.com/office/drawing/2014/main" id="{5A6CBEBE-BA7D-4FF1-958A-9792B94808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1" name="AutoShape 3">
          <a:extLst>
            <a:ext uri="{FF2B5EF4-FFF2-40B4-BE49-F238E27FC236}">
              <a16:creationId xmlns:a16="http://schemas.microsoft.com/office/drawing/2014/main" id="{F508C7A0-61D7-42E9-954B-676B93B87A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2" name="AutoShape 3">
          <a:extLst>
            <a:ext uri="{FF2B5EF4-FFF2-40B4-BE49-F238E27FC236}">
              <a16:creationId xmlns:a16="http://schemas.microsoft.com/office/drawing/2014/main" id="{179BEEF9-0D6D-45E4-A7E2-95B19B097F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3" name="AutoShape 3">
          <a:extLst>
            <a:ext uri="{FF2B5EF4-FFF2-40B4-BE49-F238E27FC236}">
              <a16:creationId xmlns:a16="http://schemas.microsoft.com/office/drawing/2014/main" id="{C1512870-CD06-4B34-A73A-371462ED96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4" name="AutoShape 3">
          <a:extLst>
            <a:ext uri="{FF2B5EF4-FFF2-40B4-BE49-F238E27FC236}">
              <a16:creationId xmlns:a16="http://schemas.microsoft.com/office/drawing/2014/main" id="{3F04BC63-7A52-4BCE-8F98-03B7571682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5" name="AutoShape 3">
          <a:extLst>
            <a:ext uri="{FF2B5EF4-FFF2-40B4-BE49-F238E27FC236}">
              <a16:creationId xmlns:a16="http://schemas.microsoft.com/office/drawing/2014/main" id="{21C918FB-A902-40DA-BB9E-78ECDDE16B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6" name="AutoShape 3">
          <a:extLst>
            <a:ext uri="{FF2B5EF4-FFF2-40B4-BE49-F238E27FC236}">
              <a16:creationId xmlns:a16="http://schemas.microsoft.com/office/drawing/2014/main" id="{4B880C80-7B96-4024-A1C1-3CF97FE43C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7" name="AutoShape 3">
          <a:extLst>
            <a:ext uri="{FF2B5EF4-FFF2-40B4-BE49-F238E27FC236}">
              <a16:creationId xmlns:a16="http://schemas.microsoft.com/office/drawing/2014/main" id="{8C23BCAC-5C52-440F-BDEE-880288F1D9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8" name="AutoShape 3">
          <a:extLst>
            <a:ext uri="{FF2B5EF4-FFF2-40B4-BE49-F238E27FC236}">
              <a16:creationId xmlns:a16="http://schemas.microsoft.com/office/drawing/2014/main" id="{D29F4E0D-ADD1-4260-B8F6-C908A22714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49" name="AutoShape 3">
          <a:extLst>
            <a:ext uri="{FF2B5EF4-FFF2-40B4-BE49-F238E27FC236}">
              <a16:creationId xmlns:a16="http://schemas.microsoft.com/office/drawing/2014/main" id="{13B9B897-9DAA-42C7-8D9A-0B7E23DAB8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0" name="AutoShape 3">
          <a:extLst>
            <a:ext uri="{FF2B5EF4-FFF2-40B4-BE49-F238E27FC236}">
              <a16:creationId xmlns:a16="http://schemas.microsoft.com/office/drawing/2014/main" id="{2BC82B0A-BB3D-444B-A222-B5896A101E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1" name="AutoShape 3">
          <a:extLst>
            <a:ext uri="{FF2B5EF4-FFF2-40B4-BE49-F238E27FC236}">
              <a16:creationId xmlns:a16="http://schemas.microsoft.com/office/drawing/2014/main" id="{C0AA359B-2816-4211-AE42-84BFEBB7F1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2" name="AutoShape 3">
          <a:extLst>
            <a:ext uri="{FF2B5EF4-FFF2-40B4-BE49-F238E27FC236}">
              <a16:creationId xmlns:a16="http://schemas.microsoft.com/office/drawing/2014/main" id="{08EF508F-7F0C-486B-94E9-6012866446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3" name="AutoShape 3">
          <a:extLst>
            <a:ext uri="{FF2B5EF4-FFF2-40B4-BE49-F238E27FC236}">
              <a16:creationId xmlns:a16="http://schemas.microsoft.com/office/drawing/2014/main" id="{3104C80B-FE2E-4FF4-9499-AA4CA2C294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4" name="AutoShape 3">
          <a:extLst>
            <a:ext uri="{FF2B5EF4-FFF2-40B4-BE49-F238E27FC236}">
              <a16:creationId xmlns:a16="http://schemas.microsoft.com/office/drawing/2014/main" id="{23017259-6169-437D-84B3-A80B108A21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5" name="AutoShape 3">
          <a:extLst>
            <a:ext uri="{FF2B5EF4-FFF2-40B4-BE49-F238E27FC236}">
              <a16:creationId xmlns:a16="http://schemas.microsoft.com/office/drawing/2014/main" id="{103369B2-0051-4AF0-93EB-CFDF2F68DE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6" name="AutoShape 3">
          <a:extLst>
            <a:ext uri="{FF2B5EF4-FFF2-40B4-BE49-F238E27FC236}">
              <a16:creationId xmlns:a16="http://schemas.microsoft.com/office/drawing/2014/main" id="{577CD7D8-0987-4543-80E5-B4E8C9392C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7" name="AutoShape 3">
          <a:extLst>
            <a:ext uri="{FF2B5EF4-FFF2-40B4-BE49-F238E27FC236}">
              <a16:creationId xmlns:a16="http://schemas.microsoft.com/office/drawing/2014/main" id="{855B8BAE-0CFC-4A1A-AADE-1CF7A1F5F6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8" name="AutoShape 3">
          <a:extLst>
            <a:ext uri="{FF2B5EF4-FFF2-40B4-BE49-F238E27FC236}">
              <a16:creationId xmlns:a16="http://schemas.microsoft.com/office/drawing/2014/main" id="{B0E402F4-6C2B-4382-9779-1430E4A702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59" name="AutoShape 3">
          <a:extLst>
            <a:ext uri="{FF2B5EF4-FFF2-40B4-BE49-F238E27FC236}">
              <a16:creationId xmlns:a16="http://schemas.microsoft.com/office/drawing/2014/main" id="{3E8364B2-DFCD-49E8-A0E2-510C11D558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60" name="AutoShape 3">
          <a:extLst>
            <a:ext uri="{FF2B5EF4-FFF2-40B4-BE49-F238E27FC236}">
              <a16:creationId xmlns:a16="http://schemas.microsoft.com/office/drawing/2014/main" id="{B8D0AB02-D2B8-46D3-8198-E27151EC18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61" name="AutoShape 3">
          <a:extLst>
            <a:ext uri="{FF2B5EF4-FFF2-40B4-BE49-F238E27FC236}">
              <a16:creationId xmlns:a16="http://schemas.microsoft.com/office/drawing/2014/main" id="{89C79BBB-D0C4-469F-B599-B8D7D4FF49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62" name="AutoShape 3">
          <a:extLst>
            <a:ext uri="{FF2B5EF4-FFF2-40B4-BE49-F238E27FC236}">
              <a16:creationId xmlns:a16="http://schemas.microsoft.com/office/drawing/2014/main" id="{356A0B60-1AE5-4AD9-8345-08050D2DD6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273</xdr:row>
      <xdr:rowOff>0</xdr:rowOff>
    </xdr:from>
    <xdr:ext cx="304800" cy="304800"/>
    <xdr:sp macro="" textlink="">
      <xdr:nvSpPr>
        <xdr:cNvPr id="3563" name="AutoShape 3">
          <a:extLst>
            <a:ext uri="{FF2B5EF4-FFF2-40B4-BE49-F238E27FC236}">
              <a16:creationId xmlns:a16="http://schemas.microsoft.com/office/drawing/2014/main" id="{F3B83406-6D04-4FB3-90EF-90300C367E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470647</xdr:colOff>
      <xdr:row>273</xdr:row>
      <xdr:rowOff>56030</xdr:rowOff>
    </xdr:from>
    <xdr:ext cx="1411941" cy="529477"/>
    <xdr:pic>
      <xdr:nvPicPr>
        <xdr:cNvPr id="3564" name="Obrázek 21">
          <a:extLst>
            <a:ext uri="{FF2B5EF4-FFF2-40B4-BE49-F238E27FC236}">
              <a16:creationId xmlns:a16="http://schemas.microsoft.com/office/drawing/2014/main" id="{7D04B1E1-E080-4FA5-AE78-AB12454BC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424147" y="85758618"/>
          <a:ext cx="1411941" cy="52947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65" name="AutoShape 3">
          <a:extLst>
            <a:ext uri="{FF2B5EF4-FFF2-40B4-BE49-F238E27FC236}">
              <a16:creationId xmlns:a16="http://schemas.microsoft.com/office/drawing/2014/main" id="{B3AF27B9-9BB1-4FD0-8936-3261FAE013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66" name="AutoShape 3">
          <a:extLst>
            <a:ext uri="{FF2B5EF4-FFF2-40B4-BE49-F238E27FC236}">
              <a16:creationId xmlns:a16="http://schemas.microsoft.com/office/drawing/2014/main" id="{66F82638-0060-4166-99F7-DAB71A8CDA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67" name="AutoShape 3">
          <a:extLst>
            <a:ext uri="{FF2B5EF4-FFF2-40B4-BE49-F238E27FC236}">
              <a16:creationId xmlns:a16="http://schemas.microsoft.com/office/drawing/2014/main" id="{5AFF0B23-ADD5-4B67-A73D-1B89A44FC1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68" name="AutoShape 3">
          <a:extLst>
            <a:ext uri="{FF2B5EF4-FFF2-40B4-BE49-F238E27FC236}">
              <a16:creationId xmlns:a16="http://schemas.microsoft.com/office/drawing/2014/main" id="{5173A3CE-6F23-4A15-A706-509554F720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69" name="AutoShape 3">
          <a:extLst>
            <a:ext uri="{FF2B5EF4-FFF2-40B4-BE49-F238E27FC236}">
              <a16:creationId xmlns:a16="http://schemas.microsoft.com/office/drawing/2014/main" id="{F985501E-92B4-46FD-B5C9-912E78D039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0" name="AutoShape 3">
          <a:extLst>
            <a:ext uri="{FF2B5EF4-FFF2-40B4-BE49-F238E27FC236}">
              <a16:creationId xmlns:a16="http://schemas.microsoft.com/office/drawing/2014/main" id="{8B427469-B02B-4707-856F-7C3F2A2D81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1" name="AutoShape 3">
          <a:extLst>
            <a:ext uri="{FF2B5EF4-FFF2-40B4-BE49-F238E27FC236}">
              <a16:creationId xmlns:a16="http://schemas.microsoft.com/office/drawing/2014/main" id="{BAA965B1-A874-4F15-B349-D8C89BC8DE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2" name="AutoShape 3">
          <a:extLst>
            <a:ext uri="{FF2B5EF4-FFF2-40B4-BE49-F238E27FC236}">
              <a16:creationId xmlns:a16="http://schemas.microsoft.com/office/drawing/2014/main" id="{B5097AC4-DA6D-4032-A5BF-A2AEE8B2E1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3" name="AutoShape 3">
          <a:extLst>
            <a:ext uri="{FF2B5EF4-FFF2-40B4-BE49-F238E27FC236}">
              <a16:creationId xmlns:a16="http://schemas.microsoft.com/office/drawing/2014/main" id="{01449904-533A-4D3A-A584-1FD68BCC5A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4" name="AutoShape 3">
          <a:extLst>
            <a:ext uri="{FF2B5EF4-FFF2-40B4-BE49-F238E27FC236}">
              <a16:creationId xmlns:a16="http://schemas.microsoft.com/office/drawing/2014/main" id="{CDBCDAEC-A6B0-4195-A856-8EDE6DB799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5" name="AutoShape 3">
          <a:extLst>
            <a:ext uri="{FF2B5EF4-FFF2-40B4-BE49-F238E27FC236}">
              <a16:creationId xmlns:a16="http://schemas.microsoft.com/office/drawing/2014/main" id="{2E491219-2590-4E47-A0A0-9A2B31CCAC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6" name="AutoShape 3">
          <a:extLst>
            <a:ext uri="{FF2B5EF4-FFF2-40B4-BE49-F238E27FC236}">
              <a16:creationId xmlns:a16="http://schemas.microsoft.com/office/drawing/2014/main" id="{F7DF3981-A09C-40D2-B37E-C1461D6864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7" name="AutoShape 3">
          <a:extLst>
            <a:ext uri="{FF2B5EF4-FFF2-40B4-BE49-F238E27FC236}">
              <a16:creationId xmlns:a16="http://schemas.microsoft.com/office/drawing/2014/main" id="{133D2B60-FF1B-4CB6-888B-CFEDA655E6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8" name="AutoShape 3">
          <a:extLst>
            <a:ext uri="{FF2B5EF4-FFF2-40B4-BE49-F238E27FC236}">
              <a16:creationId xmlns:a16="http://schemas.microsoft.com/office/drawing/2014/main" id="{851A34A1-6A4E-47A0-8477-815D37F09D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79" name="AutoShape 3">
          <a:extLst>
            <a:ext uri="{FF2B5EF4-FFF2-40B4-BE49-F238E27FC236}">
              <a16:creationId xmlns:a16="http://schemas.microsoft.com/office/drawing/2014/main" id="{C510FBA8-E836-4300-B06C-2F3CE7B56B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0" name="AutoShape 3">
          <a:extLst>
            <a:ext uri="{FF2B5EF4-FFF2-40B4-BE49-F238E27FC236}">
              <a16:creationId xmlns:a16="http://schemas.microsoft.com/office/drawing/2014/main" id="{BE204785-7D9F-42AD-BE8C-D08EFBBC64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1" name="AutoShape 3">
          <a:extLst>
            <a:ext uri="{FF2B5EF4-FFF2-40B4-BE49-F238E27FC236}">
              <a16:creationId xmlns:a16="http://schemas.microsoft.com/office/drawing/2014/main" id="{657505D9-367B-4F02-9657-F3D177307B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2" name="AutoShape 3">
          <a:extLst>
            <a:ext uri="{FF2B5EF4-FFF2-40B4-BE49-F238E27FC236}">
              <a16:creationId xmlns:a16="http://schemas.microsoft.com/office/drawing/2014/main" id="{7FE4A652-9F8E-49E9-9384-C6A37ED4AC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3" name="AutoShape 3">
          <a:extLst>
            <a:ext uri="{FF2B5EF4-FFF2-40B4-BE49-F238E27FC236}">
              <a16:creationId xmlns:a16="http://schemas.microsoft.com/office/drawing/2014/main" id="{E85C2A07-F28E-47DC-A630-D6D9603FC4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4" name="AutoShape 3">
          <a:extLst>
            <a:ext uri="{FF2B5EF4-FFF2-40B4-BE49-F238E27FC236}">
              <a16:creationId xmlns:a16="http://schemas.microsoft.com/office/drawing/2014/main" id="{C6125889-CF48-418C-B5E9-0761442A57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5" name="AutoShape 3">
          <a:extLst>
            <a:ext uri="{FF2B5EF4-FFF2-40B4-BE49-F238E27FC236}">
              <a16:creationId xmlns:a16="http://schemas.microsoft.com/office/drawing/2014/main" id="{1FF19336-5854-4646-BA3A-B945E1D2E0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6" name="AutoShape 3">
          <a:extLst>
            <a:ext uri="{FF2B5EF4-FFF2-40B4-BE49-F238E27FC236}">
              <a16:creationId xmlns:a16="http://schemas.microsoft.com/office/drawing/2014/main" id="{68690AC6-B91A-4D05-A7D7-459BB5E34F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7" name="AutoShape 3">
          <a:extLst>
            <a:ext uri="{FF2B5EF4-FFF2-40B4-BE49-F238E27FC236}">
              <a16:creationId xmlns:a16="http://schemas.microsoft.com/office/drawing/2014/main" id="{ED07BD2A-6D5E-4F5E-9D7A-BC6E24005B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8" name="AutoShape 3">
          <a:extLst>
            <a:ext uri="{FF2B5EF4-FFF2-40B4-BE49-F238E27FC236}">
              <a16:creationId xmlns:a16="http://schemas.microsoft.com/office/drawing/2014/main" id="{EE36BE19-100F-4D4E-96B4-F0C4FC15E4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89" name="AutoShape 3">
          <a:extLst>
            <a:ext uri="{FF2B5EF4-FFF2-40B4-BE49-F238E27FC236}">
              <a16:creationId xmlns:a16="http://schemas.microsoft.com/office/drawing/2014/main" id="{4016970F-3B32-44F1-9C3F-B96B19E734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0" name="AutoShape 3">
          <a:extLst>
            <a:ext uri="{FF2B5EF4-FFF2-40B4-BE49-F238E27FC236}">
              <a16:creationId xmlns:a16="http://schemas.microsoft.com/office/drawing/2014/main" id="{49044012-E50F-43E1-AA01-A9C2FD45F7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1" name="AutoShape 3">
          <a:extLst>
            <a:ext uri="{FF2B5EF4-FFF2-40B4-BE49-F238E27FC236}">
              <a16:creationId xmlns:a16="http://schemas.microsoft.com/office/drawing/2014/main" id="{8CB6ECE5-6DCD-45AC-9EB5-63E3C83610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2" name="AutoShape 3">
          <a:extLst>
            <a:ext uri="{FF2B5EF4-FFF2-40B4-BE49-F238E27FC236}">
              <a16:creationId xmlns:a16="http://schemas.microsoft.com/office/drawing/2014/main" id="{15BFEB5B-556C-4487-8ED0-6DCFA2BFD0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3" name="AutoShape 3">
          <a:extLst>
            <a:ext uri="{FF2B5EF4-FFF2-40B4-BE49-F238E27FC236}">
              <a16:creationId xmlns:a16="http://schemas.microsoft.com/office/drawing/2014/main" id="{6A20A754-EE34-4E9C-882C-AB6C35597E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4" name="AutoShape 3">
          <a:extLst>
            <a:ext uri="{FF2B5EF4-FFF2-40B4-BE49-F238E27FC236}">
              <a16:creationId xmlns:a16="http://schemas.microsoft.com/office/drawing/2014/main" id="{F5651531-0FF2-4DF6-9300-D7215CAD4D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5" name="AutoShape 3">
          <a:extLst>
            <a:ext uri="{FF2B5EF4-FFF2-40B4-BE49-F238E27FC236}">
              <a16:creationId xmlns:a16="http://schemas.microsoft.com/office/drawing/2014/main" id="{B25A8AA8-E630-4BEE-B718-1D93FEF287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6" name="AutoShape 3">
          <a:extLst>
            <a:ext uri="{FF2B5EF4-FFF2-40B4-BE49-F238E27FC236}">
              <a16:creationId xmlns:a16="http://schemas.microsoft.com/office/drawing/2014/main" id="{3E577547-1254-44B7-BADD-5C35A99C0F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7" name="AutoShape 3">
          <a:extLst>
            <a:ext uri="{FF2B5EF4-FFF2-40B4-BE49-F238E27FC236}">
              <a16:creationId xmlns:a16="http://schemas.microsoft.com/office/drawing/2014/main" id="{A719C5D6-41C8-4ABD-AAA1-7D6677E5C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8" name="AutoShape 3">
          <a:extLst>
            <a:ext uri="{FF2B5EF4-FFF2-40B4-BE49-F238E27FC236}">
              <a16:creationId xmlns:a16="http://schemas.microsoft.com/office/drawing/2014/main" id="{3E968428-C7E7-41E6-80D0-C2C0AF7CE5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599" name="AutoShape 3">
          <a:extLst>
            <a:ext uri="{FF2B5EF4-FFF2-40B4-BE49-F238E27FC236}">
              <a16:creationId xmlns:a16="http://schemas.microsoft.com/office/drawing/2014/main" id="{EBDFE911-0C32-4C19-9169-DC23636904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0" name="AutoShape 3">
          <a:extLst>
            <a:ext uri="{FF2B5EF4-FFF2-40B4-BE49-F238E27FC236}">
              <a16:creationId xmlns:a16="http://schemas.microsoft.com/office/drawing/2014/main" id="{792D8DF0-D2DE-4EA4-9228-EF84DCFD4A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1" name="AutoShape 3">
          <a:extLst>
            <a:ext uri="{FF2B5EF4-FFF2-40B4-BE49-F238E27FC236}">
              <a16:creationId xmlns:a16="http://schemas.microsoft.com/office/drawing/2014/main" id="{6BBFD499-6F01-4243-AAB3-1BAAEAF472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2" name="AutoShape 3">
          <a:extLst>
            <a:ext uri="{FF2B5EF4-FFF2-40B4-BE49-F238E27FC236}">
              <a16:creationId xmlns:a16="http://schemas.microsoft.com/office/drawing/2014/main" id="{71E95870-DB5E-480D-A40C-FAE05C4C2C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3" name="AutoShape 3">
          <a:extLst>
            <a:ext uri="{FF2B5EF4-FFF2-40B4-BE49-F238E27FC236}">
              <a16:creationId xmlns:a16="http://schemas.microsoft.com/office/drawing/2014/main" id="{800F7E24-26F8-46D2-8350-8852D09667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4" name="AutoShape 3">
          <a:extLst>
            <a:ext uri="{FF2B5EF4-FFF2-40B4-BE49-F238E27FC236}">
              <a16:creationId xmlns:a16="http://schemas.microsoft.com/office/drawing/2014/main" id="{83EAD4E0-8427-44BC-82BA-C7238F58EE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274</xdr:row>
      <xdr:rowOff>0</xdr:rowOff>
    </xdr:from>
    <xdr:ext cx="304800" cy="304800"/>
    <xdr:sp macro="" textlink="">
      <xdr:nvSpPr>
        <xdr:cNvPr id="3605" name="AutoShape 3">
          <a:extLst>
            <a:ext uri="{FF2B5EF4-FFF2-40B4-BE49-F238E27FC236}">
              <a16:creationId xmlns:a16="http://schemas.microsoft.com/office/drawing/2014/main" id="{1298403B-8487-4A21-ACF6-C083ED5301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48957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06" name="AutoShape 3">
          <a:extLst>
            <a:ext uri="{FF2B5EF4-FFF2-40B4-BE49-F238E27FC236}">
              <a16:creationId xmlns:a16="http://schemas.microsoft.com/office/drawing/2014/main" id="{52FD7E15-659F-442C-A284-D80A78209B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07" name="AutoShape 3">
          <a:extLst>
            <a:ext uri="{FF2B5EF4-FFF2-40B4-BE49-F238E27FC236}">
              <a16:creationId xmlns:a16="http://schemas.microsoft.com/office/drawing/2014/main" id="{49617475-252E-4E1C-8453-AFE49B7B2D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08" name="AutoShape 3">
          <a:extLst>
            <a:ext uri="{FF2B5EF4-FFF2-40B4-BE49-F238E27FC236}">
              <a16:creationId xmlns:a16="http://schemas.microsoft.com/office/drawing/2014/main" id="{F6C31152-8A18-40DC-82C4-FAAB12BB7B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09" name="AutoShape 3">
          <a:extLst>
            <a:ext uri="{FF2B5EF4-FFF2-40B4-BE49-F238E27FC236}">
              <a16:creationId xmlns:a16="http://schemas.microsoft.com/office/drawing/2014/main" id="{7A535305-4864-4486-8575-2D58E193D1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0" name="AutoShape 3">
          <a:extLst>
            <a:ext uri="{FF2B5EF4-FFF2-40B4-BE49-F238E27FC236}">
              <a16:creationId xmlns:a16="http://schemas.microsoft.com/office/drawing/2014/main" id="{8CAF9F67-8F1D-4BEC-A506-911FCB4F3B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1" name="AutoShape 3">
          <a:extLst>
            <a:ext uri="{FF2B5EF4-FFF2-40B4-BE49-F238E27FC236}">
              <a16:creationId xmlns:a16="http://schemas.microsoft.com/office/drawing/2014/main" id="{DDB2B126-6C14-41A6-B9FA-47208E8AC0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2" name="AutoShape 3">
          <a:extLst>
            <a:ext uri="{FF2B5EF4-FFF2-40B4-BE49-F238E27FC236}">
              <a16:creationId xmlns:a16="http://schemas.microsoft.com/office/drawing/2014/main" id="{16AB1BC4-78B4-4359-97ED-796EE2B610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3" name="AutoShape 3">
          <a:extLst>
            <a:ext uri="{FF2B5EF4-FFF2-40B4-BE49-F238E27FC236}">
              <a16:creationId xmlns:a16="http://schemas.microsoft.com/office/drawing/2014/main" id="{9ED82D8C-8FE0-4F95-9BDB-F72CEC1C1C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4" name="AutoShape 3">
          <a:extLst>
            <a:ext uri="{FF2B5EF4-FFF2-40B4-BE49-F238E27FC236}">
              <a16:creationId xmlns:a16="http://schemas.microsoft.com/office/drawing/2014/main" id="{2A91DCD1-28CF-442D-9A8B-28AA25B125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5" name="AutoShape 3">
          <a:extLst>
            <a:ext uri="{FF2B5EF4-FFF2-40B4-BE49-F238E27FC236}">
              <a16:creationId xmlns:a16="http://schemas.microsoft.com/office/drawing/2014/main" id="{0D00B504-C005-469D-80E1-4282A31E5D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6" name="AutoShape 3">
          <a:extLst>
            <a:ext uri="{FF2B5EF4-FFF2-40B4-BE49-F238E27FC236}">
              <a16:creationId xmlns:a16="http://schemas.microsoft.com/office/drawing/2014/main" id="{BAD86BD5-FDF3-43B2-A32D-65E6A22362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7" name="AutoShape 3">
          <a:extLst>
            <a:ext uri="{FF2B5EF4-FFF2-40B4-BE49-F238E27FC236}">
              <a16:creationId xmlns:a16="http://schemas.microsoft.com/office/drawing/2014/main" id="{493C81BA-B3B6-456D-9977-F96C0453A0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8" name="AutoShape 3">
          <a:extLst>
            <a:ext uri="{FF2B5EF4-FFF2-40B4-BE49-F238E27FC236}">
              <a16:creationId xmlns:a16="http://schemas.microsoft.com/office/drawing/2014/main" id="{CD887B1C-C2F4-4463-865F-8774894ABD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19" name="AutoShape 3">
          <a:extLst>
            <a:ext uri="{FF2B5EF4-FFF2-40B4-BE49-F238E27FC236}">
              <a16:creationId xmlns:a16="http://schemas.microsoft.com/office/drawing/2014/main" id="{B1F3D14E-C9B1-4295-B625-5518E823D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0" name="AutoShape 3">
          <a:extLst>
            <a:ext uri="{FF2B5EF4-FFF2-40B4-BE49-F238E27FC236}">
              <a16:creationId xmlns:a16="http://schemas.microsoft.com/office/drawing/2014/main" id="{DFA409E8-6388-4E76-968E-59C3600DAB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1" name="AutoShape 3">
          <a:extLst>
            <a:ext uri="{FF2B5EF4-FFF2-40B4-BE49-F238E27FC236}">
              <a16:creationId xmlns:a16="http://schemas.microsoft.com/office/drawing/2014/main" id="{E1A1CB96-F5F0-4F39-91A1-611F5163CB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2" name="AutoShape 3">
          <a:extLst>
            <a:ext uri="{FF2B5EF4-FFF2-40B4-BE49-F238E27FC236}">
              <a16:creationId xmlns:a16="http://schemas.microsoft.com/office/drawing/2014/main" id="{3FAACE08-F189-4140-8DFF-CAC298DC4C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3" name="AutoShape 3">
          <a:extLst>
            <a:ext uri="{FF2B5EF4-FFF2-40B4-BE49-F238E27FC236}">
              <a16:creationId xmlns:a16="http://schemas.microsoft.com/office/drawing/2014/main" id="{8780F4FC-37D6-488B-AAA0-620156CD4A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4" name="AutoShape 3">
          <a:extLst>
            <a:ext uri="{FF2B5EF4-FFF2-40B4-BE49-F238E27FC236}">
              <a16:creationId xmlns:a16="http://schemas.microsoft.com/office/drawing/2014/main" id="{D40D2B2D-12F3-4B27-816E-39DA09A8BA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5" name="AutoShape 3">
          <a:extLst>
            <a:ext uri="{FF2B5EF4-FFF2-40B4-BE49-F238E27FC236}">
              <a16:creationId xmlns:a16="http://schemas.microsoft.com/office/drawing/2014/main" id="{C538C688-49E1-463D-BE46-7F9CBC0966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6" name="AutoShape 3">
          <a:extLst>
            <a:ext uri="{FF2B5EF4-FFF2-40B4-BE49-F238E27FC236}">
              <a16:creationId xmlns:a16="http://schemas.microsoft.com/office/drawing/2014/main" id="{6346E22F-F467-43F0-882F-D9E60A2C5C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7" name="AutoShape 3">
          <a:extLst>
            <a:ext uri="{FF2B5EF4-FFF2-40B4-BE49-F238E27FC236}">
              <a16:creationId xmlns:a16="http://schemas.microsoft.com/office/drawing/2014/main" id="{C2414184-DE1F-4FBE-B01E-1293DF2244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8" name="AutoShape 3">
          <a:extLst>
            <a:ext uri="{FF2B5EF4-FFF2-40B4-BE49-F238E27FC236}">
              <a16:creationId xmlns:a16="http://schemas.microsoft.com/office/drawing/2014/main" id="{F997379B-AC5F-43E1-A0C6-4032EAA1E5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29" name="AutoShape 3">
          <a:extLst>
            <a:ext uri="{FF2B5EF4-FFF2-40B4-BE49-F238E27FC236}">
              <a16:creationId xmlns:a16="http://schemas.microsoft.com/office/drawing/2014/main" id="{4C5C8E7C-A454-489B-81E2-211FADE50D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0" name="AutoShape 3">
          <a:extLst>
            <a:ext uri="{FF2B5EF4-FFF2-40B4-BE49-F238E27FC236}">
              <a16:creationId xmlns:a16="http://schemas.microsoft.com/office/drawing/2014/main" id="{C5C246F0-A349-45BB-A6BA-E8455F6331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1" name="AutoShape 3">
          <a:extLst>
            <a:ext uri="{FF2B5EF4-FFF2-40B4-BE49-F238E27FC236}">
              <a16:creationId xmlns:a16="http://schemas.microsoft.com/office/drawing/2014/main" id="{DAE0632C-D860-42DD-9A5B-C119B4219A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2" name="AutoShape 3">
          <a:extLst>
            <a:ext uri="{FF2B5EF4-FFF2-40B4-BE49-F238E27FC236}">
              <a16:creationId xmlns:a16="http://schemas.microsoft.com/office/drawing/2014/main" id="{1C704AB4-74E3-4EAB-A2E0-838A552275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3" name="AutoShape 3">
          <a:extLst>
            <a:ext uri="{FF2B5EF4-FFF2-40B4-BE49-F238E27FC236}">
              <a16:creationId xmlns:a16="http://schemas.microsoft.com/office/drawing/2014/main" id="{17DEECF6-EDD7-4D22-AC5D-CF30B4360B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4" name="AutoShape 3">
          <a:extLst>
            <a:ext uri="{FF2B5EF4-FFF2-40B4-BE49-F238E27FC236}">
              <a16:creationId xmlns:a16="http://schemas.microsoft.com/office/drawing/2014/main" id="{B98D6C5F-9FB3-4B0B-BD7D-8E2AF6ED91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5" name="AutoShape 3">
          <a:extLst>
            <a:ext uri="{FF2B5EF4-FFF2-40B4-BE49-F238E27FC236}">
              <a16:creationId xmlns:a16="http://schemas.microsoft.com/office/drawing/2014/main" id="{75E42565-B9EE-41F2-B38E-B83C4C89E3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6" name="AutoShape 3">
          <a:extLst>
            <a:ext uri="{FF2B5EF4-FFF2-40B4-BE49-F238E27FC236}">
              <a16:creationId xmlns:a16="http://schemas.microsoft.com/office/drawing/2014/main" id="{CE53617A-4FEC-481D-9965-1F35F80D76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7" name="AutoShape 3">
          <a:extLst>
            <a:ext uri="{FF2B5EF4-FFF2-40B4-BE49-F238E27FC236}">
              <a16:creationId xmlns:a16="http://schemas.microsoft.com/office/drawing/2014/main" id="{D015082C-5718-49AA-A098-E3F443AD54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8" name="AutoShape 3">
          <a:extLst>
            <a:ext uri="{FF2B5EF4-FFF2-40B4-BE49-F238E27FC236}">
              <a16:creationId xmlns:a16="http://schemas.microsoft.com/office/drawing/2014/main" id="{D3649DEE-1C8F-41E4-BFCB-68CFB512E9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39" name="AutoShape 3">
          <a:extLst>
            <a:ext uri="{FF2B5EF4-FFF2-40B4-BE49-F238E27FC236}">
              <a16:creationId xmlns:a16="http://schemas.microsoft.com/office/drawing/2014/main" id="{2675E2AC-FF82-41F7-81CB-63CB9754A1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0" name="AutoShape 3">
          <a:extLst>
            <a:ext uri="{FF2B5EF4-FFF2-40B4-BE49-F238E27FC236}">
              <a16:creationId xmlns:a16="http://schemas.microsoft.com/office/drawing/2014/main" id="{2B4C6DBE-01A7-412D-9F41-66F4BD14F8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1" name="AutoShape 3">
          <a:extLst>
            <a:ext uri="{FF2B5EF4-FFF2-40B4-BE49-F238E27FC236}">
              <a16:creationId xmlns:a16="http://schemas.microsoft.com/office/drawing/2014/main" id="{4BCBDA63-66D4-4A9B-A95E-8FF5544F7A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2" name="AutoShape 3">
          <a:extLst>
            <a:ext uri="{FF2B5EF4-FFF2-40B4-BE49-F238E27FC236}">
              <a16:creationId xmlns:a16="http://schemas.microsoft.com/office/drawing/2014/main" id="{26C542DB-B2ED-4DE2-B34C-ECADA5F90F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3" name="AutoShape 3">
          <a:extLst>
            <a:ext uri="{FF2B5EF4-FFF2-40B4-BE49-F238E27FC236}">
              <a16:creationId xmlns:a16="http://schemas.microsoft.com/office/drawing/2014/main" id="{B5EB20BB-2DF2-4920-A98C-0952F77A6A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4" name="AutoShape 3">
          <a:extLst>
            <a:ext uri="{FF2B5EF4-FFF2-40B4-BE49-F238E27FC236}">
              <a16:creationId xmlns:a16="http://schemas.microsoft.com/office/drawing/2014/main" id="{11241FE4-4ED0-4448-B017-089F5BA8E8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5" name="AutoShape 3">
          <a:extLst>
            <a:ext uri="{FF2B5EF4-FFF2-40B4-BE49-F238E27FC236}">
              <a16:creationId xmlns:a16="http://schemas.microsoft.com/office/drawing/2014/main" id="{41362010-63F6-47E3-843E-A3BE8BD088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5153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6" name="AutoShape 3">
          <a:extLst>
            <a:ext uri="{FF2B5EF4-FFF2-40B4-BE49-F238E27FC236}">
              <a16:creationId xmlns:a16="http://schemas.microsoft.com/office/drawing/2014/main" id="{3EB3AFCE-E776-41E1-B859-12CF2FF002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7" name="AutoShape 3">
          <a:extLst>
            <a:ext uri="{FF2B5EF4-FFF2-40B4-BE49-F238E27FC236}">
              <a16:creationId xmlns:a16="http://schemas.microsoft.com/office/drawing/2014/main" id="{A67D6523-98B0-4507-AF1B-07E916ABA8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8" name="AutoShape 3">
          <a:extLst>
            <a:ext uri="{FF2B5EF4-FFF2-40B4-BE49-F238E27FC236}">
              <a16:creationId xmlns:a16="http://schemas.microsoft.com/office/drawing/2014/main" id="{05ABA9AE-ECFA-43CE-B091-B6DB56A7A8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49" name="AutoShape 3">
          <a:extLst>
            <a:ext uri="{FF2B5EF4-FFF2-40B4-BE49-F238E27FC236}">
              <a16:creationId xmlns:a16="http://schemas.microsoft.com/office/drawing/2014/main" id="{EFF5CD88-1D05-494F-A500-65ED3CB0AE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0" name="AutoShape 3">
          <a:extLst>
            <a:ext uri="{FF2B5EF4-FFF2-40B4-BE49-F238E27FC236}">
              <a16:creationId xmlns:a16="http://schemas.microsoft.com/office/drawing/2014/main" id="{D2DC6ED8-868E-409E-9282-09B1C0E9B3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1" name="AutoShape 3">
          <a:extLst>
            <a:ext uri="{FF2B5EF4-FFF2-40B4-BE49-F238E27FC236}">
              <a16:creationId xmlns:a16="http://schemas.microsoft.com/office/drawing/2014/main" id="{3FD9E926-7F77-4479-B2C5-47446C9BCE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2" name="AutoShape 3">
          <a:extLst>
            <a:ext uri="{FF2B5EF4-FFF2-40B4-BE49-F238E27FC236}">
              <a16:creationId xmlns:a16="http://schemas.microsoft.com/office/drawing/2014/main" id="{21DC36D6-B1B6-4205-A9C7-2C67A75E2A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3" name="AutoShape 3">
          <a:extLst>
            <a:ext uri="{FF2B5EF4-FFF2-40B4-BE49-F238E27FC236}">
              <a16:creationId xmlns:a16="http://schemas.microsoft.com/office/drawing/2014/main" id="{79798BA9-DFA4-4E5B-8884-3EDA033BA0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4" name="AutoShape 3">
          <a:extLst>
            <a:ext uri="{FF2B5EF4-FFF2-40B4-BE49-F238E27FC236}">
              <a16:creationId xmlns:a16="http://schemas.microsoft.com/office/drawing/2014/main" id="{3FB60110-9185-4F07-BD13-2AF7975E6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5" name="AutoShape 3">
          <a:extLst>
            <a:ext uri="{FF2B5EF4-FFF2-40B4-BE49-F238E27FC236}">
              <a16:creationId xmlns:a16="http://schemas.microsoft.com/office/drawing/2014/main" id="{239E7CA6-BB07-445C-A8DB-F91E77EFC1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6" name="AutoShape 3">
          <a:extLst>
            <a:ext uri="{FF2B5EF4-FFF2-40B4-BE49-F238E27FC236}">
              <a16:creationId xmlns:a16="http://schemas.microsoft.com/office/drawing/2014/main" id="{31AD2B81-67D3-43A8-ACAE-226118D2BB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7" name="AutoShape 3">
          <a:extLst>
            <a:ext uri="{FF2B5EF4-FFF2-40B4-BE49-F238E27FC236}">
              <a16:creationId xmlns:a16="http://schemas.microsoft.com/office/drawing/2014/main" id="{E1BC0086-A583-4F23-B9B2-6D61EA50E9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8" name="AutoShape 3">
          <a:extLst>
            <a:ext uri="{FF2B5EF4-FFF2-40B4-BE49-F238E27FC236}">
              <a16:creationId xmlns:a16="http://schemas.microsoft.com/office/drawing/2014/main" id="{D5376AE3-4127-4402-9C04-EA05D9360B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59" name="AutoShape 3">
          <a:extLst>
            <a:ext uri="{FF2B5EF4-FFF2-40B4-BE49-F238E27FC236}">
              <a16:creationId xmlns:a16="http://schemas.microsoft.com/office/drawing/2014/main" id="{7DB72F81-4778-4E95-953E-9702CBC5AC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0" name="AutoShape 3">
          <a:extLst>
            <a:ext uri="{FF2B5EF4-FFF2-40B4-BE49-F238E27FC236}">
              <a16:creationId xmlns:a16="http://schemas.microsoft.com/office/drawing/2014/main" id="{5A314295-D2D9-4BAF-89C6-B8CD846396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1" name="AutoShape 3">
          <a:extLst>
            <a:ext uri="{FF2B5EF4-FFF2-40B4-BE49-F238E27FC236}">
              <a16:creationId xmlns:a16="http://schemas.microsoft.com/office/drawing/2014/main" id="{02DB92A3-87CC-4FA4-93E6-C70EFE8AC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2" name="AutoShape 3">
          <a:extLst>
            <a:ext uri="{FF2B5EF4-FFF2-40B4-BE49-F238E27FC236}">
              <a16:creationId xmlns:a16="http://schemas.microsoft.com/office/drawing/2014/main" id="{DC991E0A-6F23-45DF-B637-CC93A3574D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3" name="AutoShape 3">
          <a:extLst>
            <a:ext uri="{FF2B5EF4-FFF2-40B4-BE49-F238E27FC236}">
              <a16:creationId xmlns:a16="http://schemas.microsoft.com/office/drawing/2014/main" id="{CCF142FD-D5EC-450D-9BEB-CC9B3C56D7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4" name="AutoShape 3">
          <a:extLst>
            <a:ext uri="{FF2B5EF4-FFF2-40B4-BE49-F238E27FC236}">
              <a16:creationId xmlns:a16="http://schemas.microsoft.com/office/drawing/2014/main" id="{2E05F307-0BC3-4173-8CFB-F5270D655A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5" name="AutoShape 3">
          <a:extLst>
            <a:ext uri="{FF2B5EF4-FFF2-40B4-BE49-F238E27FC236}">
              <a16:creationId xmlns:a16="http://schemas.microsoft.com/office/drawing/2014/main" id="{DAFE4EC6-EFDD-440F-AAD1-9FC3223335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6" name="AutoShape 3">
          <a:extLst>
            <a:ext uri="{FF2B5EF4-FFF2-40B4-BE49-F238E27FC236}">
              <a16:creationId xmlns:a16="http://schemas.microsoft.com/office/drawing/2014/main" id="{DE849DBC-800B-4560-9883-F56E45647E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7" name="AutoShape 3">
          <a:extLst>
            <a:ext uri="{FF2B5EF4-FFF2-40B4-BE49-F238E27FC236}">
              <a16:creationId xmlns:a16="http://schemas.microsoft.com/office/drawing/2014/main" id="{FF255224-A101-4AF5-B452-E1C9FD39A8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8" name="AutoShape 3">
          <a:extLst>
            <a:ext uri="{FF2B5EF4-FFF2-40B4-BE49-F238E27FC236}">
              <a16:creationId xmlns:a16="http://schemas.microsoft.com/office/drawing/2014/main" id="{49E6AA0D-9EB6-4BFF-B932-E08601027D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69" name="AutoShape 3">
          <a:extLst>
            <a:ext uri="{FF2B5EF4-FFF2-40B4-BE49-F238E27FC236}">
              <a16:creationId xmlns:a16="http://schemas.microsoft.com/office/drawing/2014/main" id="{FA543A2F-7137-4C7D-8678-0552AD37F2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0" name="AutoShape 3">
          <a:extLst>
            <a:ext uri="{FF2B5EF4-FFF2-40B4-BE49-F238E27FC236}">
              <a16:creationId xmlns:a16="http://schemas.microsoft.com/office/drawing/2014/main" id="{74E89121-6AE4-4FA5-8755-136344BAEF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1" name="AutoShape 3">
          <a:extLst>
            <a:ext uri="{FF2B5EF4-FFF2-40B4-BE49-F238E27FC236}">
              <a16:creationId xmlns:a16="http://schemas.microsoft.com/office/drawing/2014/main" id="{5E903083-6F4E-4124-B5DE-CB0887DCEC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2" name="AutoShape 3">
          <a:extLst>
            <a:ext uri="{FF2B5EF4-FFF2-40B4-BE49-F238E27FC236}">
              <a16:creationId xmlns:a16="http://schemas.microsoft.com/office/drawing/2014/main" id="{3E11834D-5BA4-4B24-A777-22460195D6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3" name="AutoShape 3">
          <a:extLst>
            <a:ext uri="{FF2B5EF4-FFF2-40B4-BE49-F238E27FC236}">
              <a16:creationId xmlns:a16="http://schemas.microsoft.com/office/drawing/2014/main" id="{AD7B23A0-3449-4471-8D8A-FCA7C459DA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4" name="AutoShape 3">
          <a:extLst>
            <a:ext uri="{FF2B5EF4-FFF2-40B4-BE49-F238E27FC236}">
              <a16:creationId xmlns:a16="http://schemas.microsoft.com/office/drawing/2014/main" id="{8AC22DF2-87AF-4975-84DF-BBEF18A009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5" name="AutoShape 3">
          <a:extLst>
            <a:ext uri="{FF2B5EF4-FFF2-40B4-BE49-F238E27FC236}">
              <a16:creationId xmlns:a16="http://schemas.microsoft.com/office/drawing/2014/main" id="{2AD50FFB-0637-449F-9629-9B00759774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6" name="AutoShape 3">
          <a:extLst>
            <a:ext uri="{FF2B5EF4-FFF2-40B4-BE49-F238E27FC236}">
              <a16:creationId xmlns:a16="http://schemas.microsoft.com/office/drawing/2014/main" id="{CC4C1AD1-864B-4BBC-B70D-12DC0FE12C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7" name="AutoShape 3">
          <a:extLst>
            <a:ext uri="{FF2B5EF4-FFF2-40B4-BE49-F238E27FC236}">
              <a16:creationId xmlns:a16="http://schemas.microsoft.com/office/drawing/2014/main" id="{454A24E3-E07E-4A01-91B4-C129768B0E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8" name="AutoShape 3">
          <a:extLst>
            <a:ext uri="{FF2B5EF4-FFF2-40B4-BE49-F238E27FC236}">
              <a16:creationId xmlns:a16="http://schemas.microsoft.com/office/drawing/2014/main" id="{0B1D9383-ED14-4C84-B894-3C8A387C9E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79" name="AutoShape 3">
          <a:extLst>
            <a:ext uri="{FF2B5EF4-FFF2-40B4-BE49-F238E27FC236}">
              <a16:creationId xmlns:a16="http://schemas.microsoft.com/office/drawing/2014/main" id="{48A1AD58-8AA3-4DB5-B51E-6B17649F3C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0" name="AutoShape 3">
          <a:extLst>
            <a:ext uri="{FF2B5EF4-FFF2-40B4-BE49-F238E27FC236}">
              <a16:creationId xmlns:a16="http://schemas.microsoft.com/office/drawing/2014/main" id="{1732E5A1-76A1-4010-A34A-8317CC4FA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1" name="AutoShape 3">
          <a:extLst>
            <a:ext uri="{FF2B5EF4-FFF2-40B4-BE49-F238E27FC236}">
              <a16:creationId xmlns:a16="http://schemas.microsoft.com/office/drawing/2014/main" id="{A4A1418E-F6BF-4EAB-879D-87CA5B4A85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2" name="AutoShape 3">
          <a:extLst>
            <a:ext uri="{FF2B5EF4-FFF2-40B4-BE49-F238E27FC236}">
              <a16:creationId xmlns:a16="http://schemas.microsoft.com/office/drawing/2014/main" id="{6B6F9E4F-B383-47B8-AD81-2B09B1A2C5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3" name="AutoShape 3">
          <a:extLst>
            <a:ext uri="{FF2B5EF4-FFF2-40B4-BE49-F238E27FC236}">
              <a16:creationId xmlns:a16="http://schemas.microsoft.com/office/drawing/2014/main" id="{3630CDE6-08D0-4341-AC0C-6B2D0C647B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4" name="AutoShape 3">
          <a:extLst>
            <a:ext uri="{FF2B5EF4-FFF2-40B4-BE49-F238E27FC236}">
              <a16:creationId xmlns:a16="http://schemas.microsoft.com/office/drawing/2014/main" id="{A053A6B2-C5D6-4A1E-B810-3952679A94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5" name="AutoShape 3">
          <a:extLst>
            <a:ext uri="{FF2B5EF4-FFF2-40B4-BE49-F238E27FC236}">
              <a16:creationId xmlns:a16="http://schemas.microsoft.com/office/drawing/2014/main" id="{5BB42E64-63B5-49E8-8F51-CF9203BFD4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275</xdr:row>
      <xdr:rowOff>0</xdr:rowOff>
    </xdr:from>
    <xdr:ext cx="304800" cy="304800"/>
    <xdr:sp macro="" textlink="">
      <xdr:nvSpPr>
        <xdr:cNvPr id="3686" name="AutoShape 3">
          <a:extLst>
            <a:ext uri="{FF2B5EF4-FFF2-40B4-BE49-F238E27FC236}">
              <a16:creationId xmlns:a16="http://schemas.microsoft.com/office/drawing/2014/main" id="{8DE6D837-8BBF-4561-9121-28C33B585D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87" name="AutoShape 3">
          <a:extLst>
            <a:ext uri="{FF2B5EF4-FFF2-40B4-BE49-F238E27FC236}">
              <a16:creationId xmlns:a16="http://schemas.microsoft.com/office/drawing/2014/main" id="{B4AFDAA3-61C5-415B-A6F1-B4A3649969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88" name="AutoShape 3">
          <a:extLst>
            <a:ext uri="{FF2B5EF4-FFF2-40B4-BE49-F238E27FC236}">
              <a16:creationId xmlns:a16="http://schemas.microsoft.com/office/drawing/2014/main" id="{84D45A49-00C0-4052-BC75-F4E391A912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89" name="AutoShape 3">
          <a:extLst>
            <a:ext uri="{FF2B5EF4-FFF2-40B4-BE49-F238E27FC236}">
              <a16:creationId xmlns:a16="http://schemas.microsoft.com/office/drawing/2014/main" id="{3AE59243-6F11-4E39-94F5-8E4F8CB032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0" name="AutoShape 3">
          <a:extLst>
            <a:ext uri="{FF2B5EF4-FFF2-40B4-BE49-F238E27FC236}">
              <a16:creationId xmlns:a16="http://schemas.microsoft.com/office/drawing/2014/main" id="{F6E5EA02-C923-4860-8819-EF5109EEE7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1" name="AutoShape 3">
          <a:extLst>
            <a:ext uri="{FF2B5EF4-FFF2-40B4-BE49-F238E27FC236}">
              <a16:creationId xmlns:a16="http://schemas.microsoft.com/office/drawing/2014/main" id="{96B1D83A-0EE8-4CB5-AD4D-F444A7E818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2" name="AutoShape 3">
          <a:extLst>
            <a:ext uri="{FF2B5EF4-FFF2-40B4-BE49-F238E27FC236}">
              <a16:creationId xmlns:a16="http://schemas.microsoft.com/office/drawing/2014/main" id="{BD3CC493-C038-4ACD-B8D9-4349BA1802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3" name="AutoShape 3">
          <a:extLst>
            <a:ext uri="{FF2B5EF4-FFF2-40B4-BE49-F238E27FC236}">
              <a16:creationId xmlns:a16="http://schemas.microsoft.com/office/drawing/2014/main" id="{C6C3AD9F-9449-45BE-870E-DDBE1F8036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4" name="AutoShape 3">
          <a:extLst>
            <a:ext uri="{FF2B5EF4-FFF2-40B4-BE49-F238E27FC236}">
              <a16:creationId xmlns:a16="http://schemas.microsoft.com/office/drawing/2014/main" id="{F79576F0-FFF4-4E77-B580-20C9461E76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5" name="AutoShape 3">
          <a:extLst>
            <a:ext uri="{FF2B5EF4-FFF2-40B4-BE49-F238E27FC236}">
              <a16:creationId xmlns:a16="http://schemas.microsoft.com/office/drawing/2014/main" id="{F39E909C-C2BC-42EB-8810-17D4ED4904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6" name="AutoShape 3">
          <a:extLst>
            <a:ext uri="{FF2B5EF4-FFF2-40B4-BE49-F238E27FC236}">
              <a16:creationId xmlns:a16="http://schemas.microsoft.com/office/drawing/2014/main" id="{EE61374D-E02B-4A38-9720-C86218F2AB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7" name="AutoShape 3">
          <a:extLst>
            <a:ext uri="{FF2B5EF4-FFF2-40B4-BE49-F238E27FC236}">
              <a16:creationId xmlns:a16="http://schemas.microsoft.com/office/drawing/2014/main" id="{CD04293B-5711-41DA-9414-7951D3FD31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8" name="AutoShape 3">
          <a:extLst>
            <a:ext uri="{FF2B5EF4-FFF2-40B4-BE49-F238E27FC236}">
              <a16:creationId xmlns:a16="http://schemas.microsoft.com/office/drawing/2014/main" id="{98278419-30B5-47FF-96F5-A1C5D69B97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699" name="AutoShape 3">
          <a:extLst>
            <a:ext uri="{FF2B5EF4-FFF2-40B4-BE49-F238E27FC236}">
              <a16:creationId xmlns:a16="http://schemas.microsoft.com/office/drawing/2014/main" id="{80DCE656-4BF8-447C-BF06-6C6F9856E9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0" name="AutoShape 3">
          <a:extLst>
            <a:ext uri="{FF2B5EF4-FFF2-40B4-BE49-F238E27FC236}">
              <a16:creationId xmlns:a16="http://schemas.microsoft.com/office/drawing/2014/main" id="{063CF465-FF1E-4F5A-A61B-B73AFA832C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1" name="AutoShape 3">
          <a:extLst>
            <a:ext uri="{FF2B5EF4-FFF2-40B4-BE49-F238E27FC236}">
              <a16:creationId xmlns:a16="http://schemas.microsoft.com/office/drawing/2014/main" id="{DB8D2D16-BD7A-41C5-8812-ACAF737C90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2" name="AutoShape 3">
          <a:extLst>
            <a:ext uri="{FF2B5EF4-FFF2-40B4-BE49-F238E27FC236}">
              <a16:creationId xmlns:a16="http://schemas.microsoft.com/office/drawing/2014/main" id="{9E3C2060-A06F-468F-80BC-A204AE277A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3" name="AutoShape 3">
          <a:extLst>
            <a:ext uri="{FF2B5EF4-FFF2-40B4-BE49-F238E27FC236}">
              <a16:creationId xmlns:a16="http://schemas.microsoft.com/office/drawing/2014/main" id="{BE1B8BE7-268F-4D12-BB08-632EBE35B0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4" name="AutoShape 3">
          <a:extLst>
            <a:ext uri="{FF2B5EF4-FFF2-40B4-BE49-F238E27FC236}">
              <a16:creationId xmlns:a16="http://schemas.microsoft.com/office/drawing/2014/main" id="{CF518896-10B4-4BAF-830B-AD79B156E6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5" name="AutoShape 3">
          <a:extLst>
            <a:ext uri="{FF2B5EF4-FFF2-40B4-BE49-F238E27FC236}">
              <a16:creationId xmlns:a16="http://schemas.microsoft.com/office/drawing/2014/main" id="{AC2C59E5-E1E5-4692-B3C5-AB0BA7BB69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6" name="AutoShape 3">
          <a:extLst>
            <a:ext uri="{FF2B5EF4-FFF2-40B4-BE49-F238E27FC236}">
              <a16:creationId xmlns:a16="http://schemas.microsoft.com/office/drawing/2014/main" id="{432CF6BA-79A6-4B37-B2B5-6E21B5FDFD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7" name="AutoShape 3">
          <a:extLst>
            <a:ext uri="{FF2B5EF4-FFF2-40B4-BE49-F238E27FC236}">
              <a16:creationId xmlns:a16="http://schemas.microsoft.com/office/drawing/2014/main" id="{E5D26430-2F5E-4223-97EE-727E5AC64A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8" name="AutoShape 3">
          <a:extLst>
            <a:ext uri="{FF2B5EF4-FFF2-40B4-BE49-F238E27FC236}">
              <a16:creationId xmlns:a16="http://schemas.microsoft.com/office/drawing/2014/main" id="{8F562DF6-1C6F-4CC1-A4D6-E214CFC5EF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09" name="AutoShape 3">
          <a:extLst>
            <a:ext uri="{FF2B5EF4-FFF2-40B4-BE49-F238E27FC236}">
              <a16:creationId xmlns:a16="http://schemas.microsoft.com/office/drawing/2014/main" id="{DA28F7AE-4B27-46B7-A3F6-A03ACE7AD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0" name="AutoShape 3">
          <a:extLst>
            <a:ext uri="{FF2B5EF4-FFF2-40B4-BE49-F238E27FC236}">
              <a16:creationId xmlns:a16="http://schemas.microsoft.com/office/drawing/2014/main" id="{5C1885F7-976B-4610-9A2D-62DAACE1C5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1" name="AutoShape 3">
          <a:extLst>
            <a:ext uri="{FF2B5EF4-FFF2-40B4-BE49-F238E27FC236}">
              <a16:creationId xmlns:a16="http://schemas.microsoft.com/office/drawing/2014/main" id="{328B8ABD-BE4A-441C-A113-B944F5BE51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2" name="AutoShape 3">
          <a:extLst>
            <a:ext uri="{FF2B5EF4-FFF2-40B4-BE49-F238E27FC236}">
              <a16:creationId xmlns:a16="http://schemas.microsoft.com/office/drawing/2014/main" id="{89DA7568-EE2C-40BD-8C74-AA41E10CFD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3" name="AutoShape 3">
          <a:extLst>
            <a:ext uri="{FF2B5EF4-FFF2-40B4-BE49-F238E27FC236}">
              <a16:creationId xmlns:a16="http://schemas.microsoft.com/office/drawing/2014/main" id="{AAB840E1-4939-4AB6-A653-62FCE04830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4" name="AutoShape 3">
          <a:extLst>
            <a:ext uri="{FF2B5EF4-FFF2-40B4-BE49-F238E27FC236}">
              <a16:creationId xmlns:a16="http://schemas.microsoft.com/office/drawing/2014/main" id="{EE8E1353-169E-4DDE-A8B6-36A7ABA306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5" name="AutoShape 3">
          <a:extLst>
            <a:ext uri="{FF2B5EF4-FFF2-40B4-BE49-F238E27FC236}">
              <a16:creationId xmlns:a16="http://schemas.microsoft.com/office/drawing/2014/main" id="{C69E8B92-52B7-44FB-AA27-B183225AA4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6" name="AutoShape 3">
          <a:extLst>
            <a:ext uri="{FF2B5EF4-FFF2-40B4-BE49-F238E27FC236}">
              <a16:creationId xmlns:a16="http://schemas.microsoft.com/office/drawing/2014/main" id="{39E98C48-651A-45A4-A867-C9AD9BE368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7" name="AutoShape 3">
          <a:extLst>
            <a:ext uri="{FF2B5EF4-FFF2-40B4-BE49-F238E27FC236}">
              <a16:creationId xmlns:a16="http://schemas.microsoft.com/office/drawing/2014/main" id="{34BE495D-8D63-4E98-A805-3EC4FE708F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8" name="AutoShape 3">
          <a:extLst>
            <a:ext uri="{FF2B5EF4-FFF2-40B4-BE49-F238E27FC236}">
              <a16:creationId xmlns:a16="http://schemas.microsoft.com/office/drawing/2014/main" id="{9224AFBF-F363-42E1-8E00-AC9627DEDF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19" name="AutoShape 3">
          <a:extLst>
            <a:ext uri="{FF2B5EF4-FFF2-40B4-BE49-F238E27FC236}">
              <a16:creationId xmlns:a16="http://schemas.microsoft.com/office/drawing/2014/main" id="{6BDE77E6-CE40-4C3D-98AF-2BF1986724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0" name="AutoShape 3">
          <a:extLst>
            <a:ext uri="{FF2B5EF4-FFF2-40B4-BE49-F238E27FC236}">
              <a16:creationId xmlns:a16="http://schemas.microsoft.com/office/drawing/2014/main" id="{517D3C48-6048-422D-8F8B-5797FADCD9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1" name="AutoShape 3">
          <a:extLst>
            <a:ext uri="{FF2B5EF4-FFF2-40B4-BE49-F238E27FC236}">
              <a16:creationId xmlns:a16="http://schemas.microsoft.com/office/drawing/2014/main" id="{0A481E27-1109-4D55-A782-604DDBC357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2" name="AutoShape 3">
          <a:extLst>
            <a:ext uri="{FF2B5EF4-FFF2-40B4-BE49-F238E27FC236}">
              <a16:creationId xmlns:a16="http://schemas.microsoft.com/office/drawing/2014/main" id="{64689DF5-0ADC-44BB-9635-3D1AABD014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3" name="AutoShape 3">
          <a:extLst>
            <a:ext uri="{FF2B5EF4-FFF2-40B4-BE49-F238E27FC236}">
              <a16:creationId xmlns:a16="http://schemas.microsoft.com/office/drawing/2014/main" id="{F2D39048-07AE-4D44-AF05-1026C7E85E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4" name="AutoShape 3">
          <a:extLst>
            <a:ext uri="{FF2B5EF4-FFF2-40B4-BE49-F238E27FC236}">
              <a16:creationId xmlns:a16="http://schemas.microsoft.com/office/drawing/2014/main" id="{3A5CFD66-FF9E-4A80-9A56-89C3E0D82E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5" name="AutoShape 3">
          <a:extLst>
            <a:ext uri="{FF2B5EF4-FFF2-40B4-BE49-F238E27FC236}">
              <a16:creationId xmlns:a16="http://schemas.microsoft.com/office/drawing/2014/main" id="{4DB3CC80-9B6C-4AED-AB73-B281EDA9D1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6" name="AutoShape 3">
          <a:extLst>
            <a:ext uri="{FF2B5EF4-FFF2-40B4-BE49-F238E27FC236}">
              <a16:creationId xmlns:a16="http://schemas.microsoft.com/office/drawing/2014/main" id="{3C4590D2-63FC-423C-9D23-DB22204DBC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7" name="AutoShape 3">
          <a:extLst>
            <a:ext uri="{FF2B5EF4-FFF2-40B4-BE49-F238E27FC236}">
              <a16:creationId xmlns:a16="http://schemas.microsoft.com/office/drawing/2014/main" id="{BD1592AF-27F7-4CF6-94D1-F6C29E1AC5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8" name="AutoShape 3">
          <a:extLst>
            <a:ext uri="{FF2B5EF4-FFF2-40B4-BE49-F238E27FC236}">
              <a16:creationId xmlns:a16="http://schemas.microsoft.com/office/drawing/2014/main" id="{1AFC75E0-F22A-432C-B8B9-0D5A83609F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29" name="AutoShape 3">
          <a:extLst>
            <a:ext uri="{FF2B5EF4-FFF2-40B4-BE49-F238E27FC236}">
              <a16:creationId xmlns:a16="http://schemas.microsoft.com/office/drawing/2014/main" id="{3F955407-FE32-41ED-BAEF-3356AE12F6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0" name="AutoShape 3">
          <a:extLst>
            <a:ext uri="{FF2B5EF4-FFF2-40B4-BE49-F238E27FC236}">
              <a16:creationId xmlns:a16="http://schemas.microsoft.com/office/drawing/2014/main" id="{EA61DBAD-9C29-476C-B730-05483A88E8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1" name="AutoShape 3">
          <a:extLst>
            <a:ext uri="{FF2B5EF4-FFF2-40B4-BE49-F238E27FC236}">
              <a16:creationId xmlns:a16="http://schemas.microsoft.com/office/drawing/2014/main" id="{F684E426-6E45-41EE-A1EE-312DD02E8C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2" name="AutoShape 3">
          <a:extLst>
            <a:ext uri="{FF2B5EF4-FFF2-40B4-BE49-F238E27FC236}">
              <a16:creationId xmlns:a16="http://schemas.microsoft.com/office/drawing/2014/main" id="{81BA29D2-65C4-441C-8E9A-BAEBD8D98C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3" name="AutoShape 3">
          <a:extLst>
            <a:ext uri="{FF2B5EF4-FFF2-40B4-BE49-F238E27FC236}">
              <a16:creationId xmlns:a16="http://schemas.microsoft.com/office/drawing/2014/main" id="{3DE4D655-0FAF-4268-BE87-1A6803F915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4" name="AutoShape 3">
          <a:extLst>
            <a:ext uri="{FF2B5EF4-FFF2-40B4-BE49-F238E27FC236}">
              <a16:creationId xmlns:a16="http://schemas.microsoft.com/office/drawing/2014/main" id="{DEA13CBC-464A-4694-90C7-441ACA8EDC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5" name="AutoShape 3">
          <a:extLst>
            <a:ext uri="{FF2B5EF4-FFF2-40B4-BE49-F238E27FC236}">
              <a16:creationId xmlns:a16="http://schemas.microsoft.com/office/drawing/2014/main" id="{4E129AAE-F237-4F94-A2A8-1C1D90B75B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6" name="AutoShape 3">
          <a:extLst>
            <a:ext uri="{FF2B5EF4-FFF2-40B4-BE49-F238E27FC236}">
              <a16:creationId xmlns:a16="http://schemas.microsoft.com/office/drawing/2014/main" id="{3D8C67D8-D935-421E-83AC-DC78CC90AC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7" name="AutoShape 3">
          <a:extLst>
            <a:ext uri="{FF2B5EF4-FFF2-40B4-BE49-F238E27FC236}">
              <a16:creationId xmlns:a16="http://schemas.microsoft.com/office/drawing/2014/main" id="{389ACCCC-0743-4DD8-ACA4-E1AE7A6F05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8" name="AutoShape 3">
          <a:extLst>
            <a:ext uri="{FF2B5EF4-FFF2-40B4-BE49-F238E27FC236}">
              <a16:creationId xmlns:a16="http://schemas.microsoft.com/office/drawing/2014/main" id="{0E80EA91-8472-4ABA-B759-5725908D50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39" name="AutoShape 3">
          <a:extLst>
            <a:ext uri="{FF2B5EF4-FFF2-40B4-BE49-F238E27FC236}">
              <a16:creationId xmlns:a16="http://schemas.microsoft.com/office/drawing/2014/main" id="{A679D709-96C7-4749-9636-3B2A9DC056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0" name="AutoShape 3">
          <a:extLst>
            <a:ext uri="{FF2B5EF4-FFF2-40B4-BE49-F238E27FC236}">
              <a16:creationId xmlns:a16="http://schemas.microsoft.com/office/drawing/2014/main" id="{EA9F9AE4-8E53-4402-A243-E9C599F6B2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1" name="AutoShape 3">
          <a:extLst>
            <a:ext uri="{FF2B5EF4-FFF2-40B4-BE49-F238E27FC236}">
              <a16:creationId xmlns:a16="http://schemas.microsoft.com/office/drawing/2014/main" id="{2E43B772-D111-4AE1-A165-15C452F287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2" name="AutoShape 3">
          <a:extLst>
            <a:ext uri="{FF2B5EF4-FFF2-40B4-BE49-F238E27FC236}">
              <a16:creationId xmlns:a16="http://schemas.microsoft.com/office/drawing/2014/main" id="{88BB3FAE-0AA6-4D31-BF3A-ABB3D91F36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3" name="AutoShape 3">
          <a:extLst>
            <a:ext uri="{FF2B5EF4-FFF2-40B4-BE49-F238E27FC236}">
              <a16:creationId xmlns:a16="http://schemas.microsoft.com/office/drawing/2014/main" id="{809A5F19-E5D3-4E4B-89FD-45EE87A3AF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4" name="AutoShape 3">
          <a:extLst>
            <a:ext uri="{FF2B5EF4-FFF2-40B4-BE49-F238E27FC236}">
              <a16:creationId xmlns:a16="http://schemas.microsoft.com/office/drawing/2014/main" id="{6BBCB39C-D3EE-476B-B17E-33DA03FF40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5" name="AutoShape 3">
          <a:extLst>
            <a:ext uri="{FF2B5EF4-FFF2-40B4-BE49-F238E27FC236}">
              <a16:creationId xmlns:a16="http://schemas.microsoft.com/office/drawing/2014/main" id="{001F8D97-366C-4F68-8205-62A0EBD3F3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6" name="AutoShape 3">
          <a:extLst>
            <a:ext uri="{FF2B5EF4-FFF2-40B4-BE49-F238E27FC236}">
              <a16:creationId xmlns:a16="http://schemas.microsoft.com/office/drawing/2014/main" id="{BDD63FFD-A89B-4E82-A1F7-A25F007137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7" name="AutoShape 3">
          <a:extLst>
            <a:ext uri="{FF2B5EF4-FFF2-40B4-BE49-F238E27FC236}">
              <a16:creationId xmlns:a16="http://schemas.microsoft.com/office/drawing/2014/main" id="{C8333FB5-BF17-455F-9463-E0B6056829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8" name="AutoShape 3">
          <a:extLst>
            <a:ext uri="{FF2B5EF4-FFF2-40B4-BE49-F238E27FC236}">
              <a16:creationId xmlns:a16="http://schemas.microsoft.com/office/drawing/2014/main" id="{133F31DB-727B-4A4B-8548-AA03613B0F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49" name="AutoShape 3">
          <a:extLst>
            <a:ext uri="{FF2B5EF4-FFF2-40B4-BE49-F238E27FC236}">
              <a16:creationId xmlns:a16="http://schemas.microsoft.com/office/drawing/2014/main" id="{DA2B0FC0-3037-442D-9228-584A077262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0" name="AutoShape 3">
          <a:extLst>
            <a:ext uri="{FF2B5EF4-FFF2-40B4-BE49-F238E27FC236}">
              <a16:creationId xmlns:a16="http://schemas.microsoft.com/office/drawing/2014/main" id="{4B31595F-68D2-4A13-B25D-764B0DF12D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1" name="AutoShape 3">
          <a:extLst>
            <a:ext uri="{FF2B5EF4-FFF2-40B4-BE49-F238E27FC236}">
              <a16:creationId xmlns:a16="http://schemas.microsoft.com/office/drawing/2014/main" id="{AFA08443-B55F-4C76-B1DF-9E1D4DCA08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2" name="AutoShape 3">
          <a:extLst>
            <a:ext uri="{FF2B5EF4-FFF2-40B4-BE49-F238E27FC236}">
              <a16:creationId xmlns:a16="http://schemas.microsoft.com/office/drawing/2014/main" id="{EDA9A859-AB85-4CD9-B807-D07B97ADD9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3" name="AutoShape 3">
          <a:extLst>
            <a:ext uri="{FF2B5EF4-FFF2-40B4-BE49-F238E27FC236}">
              <a16:creationId xmlns:a16="http://schemas.microsoft.com/office/drawing/2014/main" id="{D63581EE-C93B-48F3-BC20-8F8572F233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4" name="AutoShape 3">
          <a:extLst>
            <a:ext uri="{FF2B5EF4-FFF2-40B4-BE49-F238E27FC236}">
              <a16:creationId xmlns:a16="http://schemas.microsoft.com/office/drawing/2014/main" id="{595BD630-21A3-4383-A2DD-830845E63B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5" name="AutoShape 3">
          <a:extLst>
            <a:ext uri="{FF2B5EF4-FFF2-40B4-BE49-F238E27FC236}">
              <a16:creationId xmlns:a16="http://schemas.microsoft.com/office/drawing/2014/main" id="{1D575157-7985-404E-8E1C-4E281BD09C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6" name="AutoShape 3">
          <a:extLst>
            <a:ext uri="{FF2B5EF4-FFF2-40B4-BE49-F238E27FC236}">
              <a16:creationId xmlns:a16="http://schemas.microsoft.com/office/drawing/2014/main" id="{F3163243-71BB-4D47-A2C3-C5E4FDC775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7" name="AutoShape 3">
          <a:extLst>
            <a:ext uri="{FF2B5EF4-FFF2-40B4-BE49-F238E27FC236}">
              <a16:creationId xmlns:a16="http://schemas.microsoft.com/office/drawing/2014/main" id="{FF50AF7A-AE8E-4C0F-9C5D-AE00745E1D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8" name="AutoShape 3">
          <a:extLst>
            <a:ext uri="{FF2B5EF4-FFF2-40B4-BE49-F238E27FC236}">
              <a16:creationId xmlns:a16="http://schemas.microsoft.com/office/drawing/2014/main" id="{3639740A-1784-49CD-A9EB-3198AF9757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59" name="AutoShape 3">
          <a:extLst>
            <a:ext uri="{FF2B5EF4-FFF2-40B4-BE49-F238E27FC236}">
              <a16:creationId xmlns:a16="http://schemas.microsoft.com/office/drawing/2014/main" id="{A0CA5838-9DBA-493C-9D28-0B31D72A9E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0" name="AutoShape 3">
          <a:extLst>
            <a:ext uri="{FF2B5EF4-FFF2-40B4-BE49-F238E27FC236}">
              <a16:creationId xmlns:a16="http://schemas.microsoft.com/office/drawing/2014/main" id="{54D3E362-D6B9-4518-AE02-3A899174FE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1" name="AutoShape 3">
          <a:extLst>
            <a:ext uri="{FF2B5EF4-FFF2-40B4-BE49-F238E27FC236}">
              <a16:creationId xmlns:a16="http://schemas.microsoft.com/office/drawing/2014/main" id="{D48C76FE-1638-48E2-9A85-CE98C31059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2" name="AutoShape 3">
          <a:extLst>
            <a:ext uri="{FF2B5EF4-FFF2-40B4-BE49-F238E27FC236}">
              <a16:creationId xmlns:a16="http://schemas.microsoft.com/office/drawing/2014/main" id="{5281E539-EA35-4C27-8892-948AFC5F38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3" name="AutoShape 3">
          <a:extLst>
            <a:ext uri="{FF2B5EF4-FFF2-40B4-BE49-F238E27FC236}">
              <a16:creationId xmlns:a16="http://schemas.microsoft.com/office/drawing/2014/main" id="{981AA520-1670-45BD-BA5B-1C40384A88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4" name="AutoShape 3">
          <a:extLst>
            <a:ext uri="{FF2B5EF4-FFF2-40B4-BE49-F238E27FC236}">
              <a16:creationId xmlns:a16="http://schemas.microsoft.com/office/drawing/2014/main" id="{93937C01-BF5E-4468-83EF-BFC0F476B5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5" name="AutoShape 3">
          <a:extLst>
            <a:ext uri="{FF2B5EF4-FFF2-40B4-BE49-F238E27FC236}">
              <a16:creationId xmlns:a16="http://schemas.microsoft.com/office/drawing/2014/main" id="{20490627-393B-4005-A1E9-067BFF1902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6" name="AutoShape 3">
          <a:extLst>
            <a:ext uri="{FF2B5EF4-FFF2-40B4-BE49-F238E27FC236}">
              <a16:creationId xmlns:a16="http://schemas.microsoft.com/office/drawing/2014/main" id="{AA6C4C87-455C-4917-9F82-91B21F9BED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276</xdr:row>
      <xdr:rowOff>0</xdr:rowOff>
    </xdr:from>
    <xdr:ext cx="304800" cy="304800"/>
    <xdr:sp macro="" textlink="">
      <xdr:nvSpPr>
        <xdr:cNvPr id="3767" name="AutoShape 3">
          <a:extLst>
            <a:ext uri="{FF2B5EF4-FFF2-40B4-BE49-F238E27FC236}">
              <a16:creationId xmlns:a16="http://schemas.microsoft.com/office/drawing/2014/main" id="{300CDBE3-AFFC-4546-A97C-2CB4162F75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68" name="AutoShape 3">
          <a:extLst>
            <a:ext uri="{FF2B5EF4-FFF2-40B4-BE49-F238E27FC236}">
              <a16:creationId xmlns:a16="http://schemas.microsoft.com/office/drawing/2014/main" id="{06844AEF-C9A4-492E-986D-2A27CBEBD3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69" name="AutoShape 3">
          <a:extLst>
            <a:ext uri="{FF2B5EF4-FFF2-40B4-BE49-F238E27FC236}">
              <a16:creationId xmlns:a16="http://schemas.microsoft.com/office/drawing/2014/main" id="{9DF76236-4110-477C-AB2F-9ED5EC3747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0" name="AutoShape 3">
          <a:extLst>
            <a:ext uri="{FF2B5EF4-FFF2-40B4-BE49-F238E27FC236}">
              <a16:creationId xmlns:a16="http://schemas.microsoft.com/office/drawing/2014/main" id="{3DECA255-AA06-4BD5-9B67-6A509B84B0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1" name="AutoShape 3">
          <a:extLst>
            <a:ext uri="{FF2B5EF4-FFF2-40B4-BE49-F238E27FC236}">
              <a16:creationId xmlns:a16="http://schemas.microsoft.com/office/drawing/2014/main" id="{D6E914E9-98B2-4813-874B-80A94112B9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2" name="AutoShape 3">
          <a:extLst>
            <a:ext uri="{FF2B5EF4-FFF2-40B4-BE49-F238E27FC236}">
              <a16:creationId xmlns:a16="http://schemas.microsoft.com/office/drawing/2014/main" id="{72EADBEA-A295-4BDF-9AC4-E1FD201213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3" name="AutoShape 3">
          <a:extLst>
            <a:ext uri="{FF2B5EF4-FFF2-40B4-BE49-F238E27FC236}">
              <a16:creationId xmlns:a16="http://schemas.microsoft.com/office/drawing/2014/main" id="{1854D0B1-2AFC-4386-B2B0-405824BB66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4" name="AutoShape 3">
          <a:extLst>
            <a:ext uri="{FF2B5EF4-FFF2-40B4-BE49-F238E27FC236}">
              <a16:creationId xmlns:a16="http://schemas.microsoft.com/office/drawing/2014/main" id="{88B72E30-AC89-4D0F-8756-6543AE2723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5" name="AutoShape 3">
          <a:extLst>
            <a:ext uri="{FF2B5EF4-FFF2-40B4-BE49-F238E27FC236}">
              <a16:creationId xmlns:a16="http://schemas.microsoft.com/office/drawing/2014/main" id="{CC171E2F-D38C-4E53-8669-8EA9BA70A0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6" name="AutoShape 3">
          <a:extLst>
            <a:ext uri="{FF2B5EF4-FFF2-40B4-BE49-F238E27FC236}">
              <a16:creationId xmlns:a16="http://schemas.microsoft.com/office/drawing/2014/main" id="{3301DA00-42B8-423F-882C-C2B2F83739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7" name="AutoShape 3">
          <a:extLst>
            <a:ext uri="{FF2B5EF4-FFF2-40B4-BE49-F238E27FC236}">
              <a16:creationId xmlns:a16="http://schemas.microsoft.com/office/drawing/2014/main" id="{473C4083-41C1-461E-99C1-B32386562F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8" name="AutoShape 3">
          <a:extLst>
            <a:ext uri="{FF2B5EF4-FFF2-40B4-BE49-F238E27FC236}">
              <a16:creationId xmlns:a16="http://schemas.microsoft.com/office/drawing/2014/main" id="{00D3872E-8959-4D77-905D-B216301547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79" name="AutoShape 3">
          <a:extLst>
            <a:ext uri="{FF2B5EF4-FFF2-40B4-BE49-F238E27FC236}">
              <a16:creationId xmlns:a16="http://schemas.microsoft.com/office/drawing/2014/main" id="{4A557F08-573E-4AC1-9147-AE4F1AF808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0" name="AutoShape 3">
          <a:extLst>
            <a:ext uri="{FF2B5EF4-FFF2-40B4-BE49-F238E27FC236}">
              <a16:creationId xmlns:a16="http://schemas.microsoft.com/office/drawing/2014/main" id="{B246545C-930C-46A8-9331-7F21D28E7F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1" name="AutoShape 3">
          <a:extLst>
            <a:ext uri="{FF2B5EF4-FFF2-40B4-BE49-F238E27FC236}">
              <a16:creationId xmlns:a16="http://schemas.microsoft.com/office/drawing/2014/main" id="{68C0CD26-7309-4486-B06C-1E300E80BA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2" name="AutoShape 3">
          <a:extLst>
            <a:ext uri="{FF2B5EF4-FFF2-40B4-BE49-F238E27FC236}">
              <a16:creationId xmlns:a16="http://schemas.microsoft.com/office/drawing/2014/main" id="{C6E4430B-1C75-4F56-853F-3B66CB100A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3" name="AutoShape 3">
          <a:extLst>
            <a:ext uri="{FF2B5EF4-FFF2-40B4-BE49-F238E27FC236}">
              <a16:creationId xmlns:a16="http://schemas.microsoft.com/office/drawing/2014/main" id="{20DFD0EB-18C7-45F1-8B67-1FC46F8630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4" name="AutoShape 3">
          <a:extLst>
            <a:ext uri="{FF2B5EF4-FFF2-40B4-BE49-F238E27FC236}">
              <a16:creationId xmlns:a16="http://schemas.microsoft.com/office/drawing/2014/main" id="{82F49102-67C2-4B7B-875F-96DD0C7D66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5" name="AutoShape 3">
          <a:extLst>
            <a:ext uri="{FF2B5EF4-FFF2-40B4-BE49-F238E27FC236}">
              <a16:creationId xmlns:a16="http://schemas.microsoft.com/office/drawing/2014/main" id="{53946714-943A-46BE-BCF1-5666648190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6" name="AutoShape 3">
          <a:extLst>
            <a:ext uri="{FF2B5EF4-FFF2-40B4-BE49-F238E27FC236}">
              <a16:creationId xmlns:a16="http://schemas.microsoft.com/office/drawing/2014/main" id="{DEBCEF57-9232-4A4F-878F-3194B1B7E4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7" name="AutoShape 3">
          <a:extLst>
            <a:ext uri="{FF2B5EF4-FFF2-40B4-BE49-F238E27FC236}">
              <a16:creationId xmlns:a16="http://schemas.microsoft.com/office/drawing/2014/main" id="{4A22C038-BF1A-4068-A4C6-0F911D3935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8" name="AutoShape 3">
          <a:extLst>
            <a:ext uri="{FF2B5EF4-FFF2-40B4-BE49-F238E27FC236}">
              <a16:creationId xmlns:a16="http://schemas.microsoft.com/office/drawing/2014/main" id="{2536A501-A358-471E-9148-C709C8E262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89" name="AutoShape 3">
          <a:extLst>
            <a:ext uri="{FF2B5EF4-FFF2-40B4-BE49-F238E27FC236}">
              <a16:creationId xmlns:a16="http://schemas.microsoft.com/office/drawing/2014/main" id="{875BA311-9076-4ECF-A756-83E354835A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0" name="AutoShape 3">
          <a:extLst>
            <a:ext uri="{FF2B5EF4-FFF2-40B4-BE49-F238E27FC236}">
              <a16:creationId xmlns:a16="http://schemas.microsoft.com/office/drawing/2014/main" id="{0CF1BF00-884E-4366-AAB4-4ECC8C4BC4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1" name="AutoShape 3">
          <a:extLst>
            <a:ext uri="{FF2B5EF4-FFF2-40B4-BE49-F238E27FC236}">
              <a16:creationId xmlns:a16="http://schemas.microsoft.com/office/drawing/2014/main" id="{220FB0D7-DBD7-454B-9752-1CA3E77C56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2" name="AutoShape 3">
          <a:extLst>
            <a:ext uri="{FF2B5EF4-FFF2-40B4-BE49-F238E27FC236}">
              <a16:creationId xmlns:a16="http://schemas.microsoft.com/office/drawing/2014/main" id="{7BE3F540-D718-4D9C-B835-D37F9BCE00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3" name="AutoShape 3">
          <a:extLst>
            <a:ext uri="{FF2B5EF4-FFF2-40B4-BE49-F238E27FC236}">
              <a16:creationId xmlns:a16="http://schemas.microsoft.com/office/drawing/2014/main" id="{1E6C529D-A87F-4257-9F8C-7288E512D8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4" name="AutoShape 3">
          <a:extLst>
            <a:ext uri="{FF2B5EF4-FFF2-40B4-BE49-F238E27FC236}">
              <a16:creationId xmlns:a16="http://schemas.microsoft.com/office/drawing/2014/main" id="{96244CD1-6244-428B-B6D4-BF66D4F194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5" name="AutoShape 3">
          <a:extLst>
            <a:ext uri="{FF2B5EF4-FFF2-40B4-BE49-F238E27FC236}">
              <a16:creationId xmlns:a16="http://schemas.microsoft.com/office/drawing/2014/main" id="{AB33E667-7CEA-43D4-95A9-82EDF10E06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6" name="AutoShape 3">
          <a:extLst>
            <a:ext uri="{FF2B5EF4-FFF2-40B4-BE49-F238E27FC236}">
              <a16:creationId xmlns:a16="http://schemas.microsoft.com/office/drawing/2014/main" id="{FBCD18F0-0055-429C-8F3E-19F79C2700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7" name="AutoShape 3">
          <a:extLst>
            <a:ext uri="{FF2B5EF4-FFF2-40B4-BE49-F238E27FC236}">
              <a16:creationId xmlns:a16="http://schemas.microsoft.com/office/drawing/2014/main" id="{9A907496-F105-41E0-9BF6-05D5457B59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8" name="AutoShape 3">
          <a:extLst>
            <a:ext uri="{FF2B5EF4-FFF2-40B4-BE49-F238E27FC236}">
              <a16:creationId xmlns:a16="http://schemas.microsoft.com/office/drawing/2014/main" id="{395E2BEC-06A4-4009-830D-396F96E547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799" name="AutoShape 3">
          <a:extLst>
            <a:ext uri="{FF2B5EF4-FFF2-40B4-BE49-F238E27FC236}">
              <a16:creationId xmlns:a16="http://schemas.microsoft.com/office/drawing/2014/main" id="{CC2606FA-16EA-42D5-95CD-F6C5881DA4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0" name="AutoShape 3">
          <a:extLst>
            <a:ext uri="{FF2B5EF4-FFF2-40B4-BE49-F238E27FC236}">
              <a16:creationId xmlns:a16="http://schemas.microsoft.com/office/drawing/2014/main" id="{B55EDF09-759A-4D43-B3E2-76D42EF19F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1" name="AutoShape 3">
          <a:extLst>
            <a:ext uri="{FF2B5EF4-FFF2-40B4-BE49-F238E27FC236}">
              <a16:creationId xmlns:a16="http://schemas.microsoft.com/office/drawing/2014/main" id="{7DE2D0F9-F2F4-40DA-A1F2-A5400B2794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2" name="AutoShape 3">
          <a:extLst>
            <a:ext uri="{FF2B5EF4-FFF2-40B4-BE49-F238E27FC236}">
              <a16:creationId xmlns:a16="http://schemas.microsoft.com/office/drawing/2014/main" id="{5AFC588E-7D22-4EE8-9130-B17C27DDE3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3" name="AutoShape 3">
          <a:extLst>
            <a:ext uri="{FF2B5EF4-FFF2-40B4-BE49-F238E27FC236}">
              <a16:creationId xmlns:a16="http://schemas.microsoft.com/office/drawing/2014/main" id="{F15211ED-048F-4334-ABF8-A30A28EEC1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4" name="AutoShape 3">
          <a:extLst>
            <a:ext uri="{FF2B5EF4-FFF2-40B4-BE49-F238E27FC236}">
              <a16:creationId xmlns:a16="http://schemas.microsoft.com/office/drawing/2014/main" id="{DCF4458D-E953-406C-801D-5A8252DF31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5" name="AutoShape 3">
          <a:extLst>
            <a:ext uri="{FF2B5EF4-FFF2-40B4-BE49-F238E27FC236}">
              <a16:creationId xmlns:a16="http://schemas.microsoft.com/office/drawing/2014/main" id="{CC81EA24-2EFF-4396-8DE4-F57341A342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6" name="AutoShape 3">
          <a:extLst>
            <a:ext uri="{FF2B5EF4-FFF2-40B4-BE49-F238E27FC236}">
              <a16:creationId xmlns:a16="http://schemas.microsoft.com/office/drawing/2014/main" id="{5E14C2BC-8588-4E0C-9320-8F15734DBB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7" name="AutoShape 3">
          <a:extLst>
            <a:ext uri="{FF2B5EF4-FFF2-40B4-BE49-F238E27FC236}">
              <a16:creationId xmlns:a16="http://schemas.microsoft.com/office/drawing/2014/main" id="{E0BF637E-49CA-4996-90A0-8176129614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8" name="AutoShape 3">
          <a:extLst>
            <a:ext uri="{FF2B5EF4-FFF2-40B4-BE49-F238E27FC236}">
              <a16:creationId xmlns:a16="http://schemas.microsoft.com/office/drawing/2014/main" id="{73C77B12-37FB-4670-9EE8-4E59F4DC90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09" name="AutoShape 3">
          <a:extLst>
            <a:ext uri="{FF2B5EF4-FFF2-40B4-BE49-F238E27FC236}">
              <a16:creationId xmlns:a16="http://schemas.microsoft.com/office/drawing/2014/main" id="{601E5726-2440-4B4E-B304-8E601A5A59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0" name="AutoShape 3">
          <a:extLst>
            <a:ext uri="{FF2B5EF4-FFF2-40B4-BE49-F238E27FC236}">
              <a16:creationId xmlns:a16="http://schemas.microsoft.com/office/drawing/2014/main" id="{2B6E0BF1-6069-4461-A276-F292CBBABE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1" name="AutoShape 3">
          <a:extLst>
            <a:ext uri="{FF2B5EF4-FFF2-40B4-BE49-F238E27FC236}">
              <a16:creationId xmlns:a16="http://schemas.microsoft.com/office/drawing/2014/main" id="{817C3FF5-B39E-4BC1-8497-2F355D2608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2" name="AutoShape 3">
          <a:extLst>
            <a:ext uri="{FF2B5EF4-FFF2-40B4-BE49-F238E27FC236}">
              <a16:creationId xmlns:a16="http://schemas.microsoft.com/office/drawing/2014/main" id="{91F57FE9-001A-4151-A470-85819BADAF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3" name="AutoShape 3">
          <a:extLst>
            <a:ext uri="{FF2B5EF4-FFF2-40B4-BE49-F238E27FC236}">
              <a16:creationId xmlns:a16="http://schemas.microsoft.com/office/drawing/2014/main" id="{A351CDD1-953B-4CEF-9EF1-2835C7C986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4" name="AutoShape 3">
          <a:extLst>
            <a:ext uri="{FF2B5EF4-FFF2-40B4-BE49-F238E27FC236}">
              <a16:creationId xmlns:a16="http://schemas.microsoft.com/office/drawing/2014/main" id="{0C3814C4-B0D2-4F34-B07A-CED70F660D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5" name="AutoShape 3">
          <a:extLst>
            <a:ext uri="{FF2B5EF4-FFF2-40B4-BE49-F238E27FC236}">
              <a16:creationId xmlns:a16="http://schemas.microsoft.com/office/drawing/2014/main" id="{FEEF8DE5-4BE4-434D-AB8D-9EF738FE5F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6" name="AutoShape 3">
          <a:extLst>
            <a:ext uri="{FF2B5EF4-FFF2-40B4-BE49-F238E27FC236}">
              <a16:creationId xmlns:a16="http://schemas.microsoft.com/office/drawing/2014/main" id="{0297BF5E-EA7C-4B2E-B7D7-043D48931D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7" name="AutoShape 3">
          <a:extLst>
            <a:ext uri="{FF2B5EF4-FFF2-40B4-BE49-F238E27FC236}">
              <a16:creationId xmlns:a16="http://schemas.microsoft.com/office/drawing/2014/main" id="{47E0EE2C-63A5-4382-AF8D-19190ADA49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8" name="AutoShape 3">
          <a:extLst>
            <a:ext uri="{FF2B5EF4-FFF2-40B4-BE49-F238E27FC236}">
              <a16:creationId xmlns:a16="http://schemas.microsoft.com/office/drawing/2014/main" id="{EBCA371D-9578-4B8D-A300-2AF0661DC4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19" name="AutoShape 3">
          <a:extLst>
            <a:ext uri="{FF2B5EF4-FFF2-40B4-BE49-F238E27FC236}">
              <a16:creationId xmlns:a16="http://schemas.microsoft.com/office/drawing/2014/main" id="{2175FA91-81A3-49BA-8D90-6E0D7FD323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0" name="AutoShape 3">
          <a:extLst>
            <a:ext uri="{FF2B5EF4-FFF2-40B4-BE49-F238E27FC236}">
              <a16:creationId xmlns:a16="http://schemas.microsoft.com/office/drawing/2014/main" id="{B84868B6-2CC4-4C55-B760-E420CDD28B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1" name="AutoShape 3">
          <a:extLst>
            <a:ext uri="{FF2B5EF4-FFF2-40B4-BE49-F238E27FC236}">
              <a16:creationId xmlns:a16="http://schemas.microsoft.com/office/drawing/2014/main" id="{6DE5FF2E-2E34-4B8E-87C2-23A396A4AD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2" name="AutoShape 3">
          <a:extLst>
            <a:ext uri="{FF2B5EF4-FFF2-40B4-BE49-F238E27FC236}">
              <a16:creationId xmlns:a16="http://schemas.microsoft.com/office/drawing/2014/main" id="{F18C0181-5871-41A3-A535-5E721F09B0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3" name="AutoShape 3">
          <a:extLst>
            <a:ext uri="{FF2B5EF4-FFF2-40B4-BE49-F238E27FC236}">
              <a16:creationId xmlns:a16="http://schemas.microsoft.com/office/drawing/2014/main" id="{36488C53-7E7F-441B-9201-E679DE16C5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4" name="AutoShape 3">
          <a:extLst>
            <a:ext uri="{FF2B5EF4-FFF2-40B4-BE49-F238E27FC236}">
              <a16:creationId xmlns:a16="http://schemas.microsoft.com/office/drawing/2014/main" id="{F1C6FADE-A3B9-4EC4-A177-88D9AE05B6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5" name="AutoShape 3">
          <a:extLst>
            <a:ext uri="{FF2B5EF4-FFF2-40B4-BE49-F238E27FC236}">
              <a16:creationId xmlns:a16="http://schemas.microsoft.com/office/drawing/2014/main" id="{2138F2DE-C47D-4FC4-AAB7-44E921100E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6" name="AutoShape 3">
          <a:extLst>
            <a:ext uri="{FF2B5EF4-FFF2-40B4-BE49-F238E27FC236}">
              <a16:creationId xmlns:a16="http://schemas.microsoft.com/office/drawing/2014/main" id="{E9F9EE1A-7A6F-4A7A-9074-42119D19EB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7" name="AutoShape 3">
          <a:extLst>
            <a:ext uri="{FF2B5EF4-FFF2-40B4-BE49-F238E27FC236}">
              <a16:creationId xmlns:a16="http://schemas.microsoft.com/office/drawing/2014/main" id="{A5BD49A9-FE53-48C0-BA02-A531557F99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8" name="AutoShape 3">
          <a:extLst>
            <a:ext uri="{FF2B5EF4-FFF2-40B4-BE49-F238E27FC236}">
              <a16:creationId xmlns:a16="http://schemas.microsoft.com/office/drawing/2014/main" id="{75071F00-E42C-44B4-8E89-300987705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29" name="AutoShape 3">
          <a:extLst>
            <a:ext uri="{FF2B5EF4-FFF2-40B4-BE49-F238E27FC236}">
              <a16:creationId xmlns:a16="http://schemas.microsoft.com/office/drawing/2014/main" id="{88C4CD69-5E06-4431-9760-0AB7C04579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0" name="AutoShape 3">
          <a:extLst>
            <a:ext uri="{FF2B5EF4-FFF2-40B4-BE49-F238E27FC236}">
              <a16:creationId xmlns:a16="http://schemas.microsoft.com/office/drawing/2014/main" id="{773B0AF0-C1E9-452C-80F8-3DE2A4A2BE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1" name="AutoShape 3">
          <a:extLst>
            <a:ext uri="{FF2B5EF4-FFF2-40B4-BE49-F238E27FC236}">
              <a16:creationId xmlns:a16="http://schemas.microsoft.com/office/drawing/2014/main" id="{4CE85426-1337-490E-9FC7-04AA56968D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2" name="AutoShape 3">
          <a:extLst>
            <a:ext uri="{FF2B5EF4-FFF2-40B4-BE49-F238E27FC236}">
              <a16:creationId xmlns:a16="http://schemas.microsoft.com/office/drawing/2014/main" id="{F424D748-6E7D-4A32-BDED-2B789F163B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3" name="AutoShape 3">
          <a:extLst>
            <a:ext uri="{FF2B5EF4-FFF2-40B4-BE49-F238E27FC236}">
              <a16:creationId xmlns:a16="http://schemas.microsoft.com/office/drawing/2014/main" id="{8258FC95-0C25-4F9A-B203-61CB556D52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4" name="AutoShape 3">
          <a:extLst>
            <a:ext uri="{FF2B5EF4-FFF2-40B4-BE49-F238E27FC236}">
              <a16:creationId xmlns:a16="http://schemas.microsoft.com/office/drawing/2014/main" id="{2531AFA2-1C3E-4611-99C7-8AC4A0BAE7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5" name="AutoShape 3">
          <a:extLst>
            <a:ext uri="{FF2B5EF4-FFF2-40B4-BE49-F238E27FC236}">
              <a16:creationId xmlns:a16="http://schemas.microsoft.com/office/drawing/2014/main" id="{37A796A5-5908-4B85-AD8E-E2E4DC6E80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6" name="AutoShape 3">
          <a:extLst>
            <a:ext uri="{FF2B5EF4-FFF2-40B4-BE49-F238E27FC236}">
              <a16:creationId xmlns:a16="http://schemas.microsoft.com/office/drawing/2014/main" id="{53B4AE13-15EB-42F1-9581-A68B82B8FD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7" name="AutoShape 3">
          <a:extLst>
            <a:ext uri="{FF2B5EF4-FFF2-40B4-BE49-F238E27FC236}">
              <a16:creationId xmlns:a16="http://schemas.microsoft.com/office/drawing/2014/main" id="{7489C868-2E4C-423D-A2E0-9970498C47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8" name="AutoShape 3">
          <a:extLst>
            <a:ext uri="{FF2B5EF4-FFF2-40B4-BE49-F238E27FC236}">
              <a16:creationId xmlns:a16="http://schemas.microsoft.com/office/drawing/2014/main" id="{C01EAAB4-9E84-43EE-B1E8-F62BAEA1F3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39" name="AutoShape 3">
          <a:extLst>
            <a:ext uri="{FF2B5EF4-FFF2-40B4-BE49-F238E27FC236}">
              <a16:creationId xmlns:a16="http://schemas.microsoft.com/office/drawing/2014/main" id="{BE69288E-5050-4794-9D38-FAD65FF7DD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0" name="AutoShape 3">
          <a:extLst>
            <a:ext uri="{FF2B5EF4-FFF2-40B4-BE49-F238E27FC236}">
              <a16:creationId xmlns:a16="http://schemas.microsoft.com/office/drawing/2014/main" id="{61FC967C-C875-4521-A767-B02C532F74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1" name="AutoShape 3">
          <a:extLst>
            <a:ext uri="{FF2B5EF4-FFF2-40B4-BE49-F238E27FC236}">
              <a16:creationId xmlns:a16="http://schemas.microsoft.com/office/drawing/2014/main" id="{1D352836-240C-4320-BE5E-64959A7054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2" name="AutoShape 3">
          <a:extLst>
            <a:ext uri="{FF2B5EF4-FFF2-40B4-BE49-F238E27FC236}">
              <a16:creationId xmlns:a16="http://schemas.microsoft.com/office/drawing/2014/main" id="{21F545B1-4604-41DD-99E0-1DADBBB91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3" name="AutoShape 3">
          <a:extLst>
            <a:ext uri="{FF2B5EF4-FFF2-40B4-BE49-F238E27FC236}">
              <a16:creationId xmlns:a16="http://schemas.microsoft.com/office/drawing/2014/main" id="{5B15E4EB-C013-44A8-949F-3EB05A5D2F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4" name="AutoShape 3">
          <a:extLst>
            <a:ext uri="{FF2B5EF4-FFF2-40B4-BE49-F238E27FC236}">
              <a16:creationId xmlns:a16="http://schemas.microsoft.com/office/drawing/2014/main" id="{1B816EA9-20AB-49CA-8F0E-D9896485AC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5" name="AutoShape 3">
          <a:extLst>
            <a:ext uri="{FF2B5EF4-FFF2-40B4-BE49-F238E27FC236}">
              <a16:creationId xmlns:a16="http://schemas.microsoft.com/office/drawing/2014/main" id="{B00A6EBD-E251-470F-BAB3-683B3F5B1F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6" name="AutoShape 3">
          <a:extLst>
            <a:ext uri="{FF2B5EF4-FFF2-40B4-BE49-F238E27FC236}">
              <a16:creationId xmlns:a16="http://schemas.microsoft.com/office/drawing/2014/main" id="{BE30F11D-3CB6-4C34-9401-6A11F7424C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7" name="AutoShape 3">
          <a:extLst>
            <a:ext uri="{FF2B5EF4-FFF2-40B4-BE49-F238E27FC236}">
              <a16:creationId xmlns:a16="http://schemas.microsoft.com/office/drawing/2014/main" id="{4EBE6749-41B2-4144-AC97-F56BDEEDA8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8" name="AutoShape 3">
          <a:extLst>
            <a:ext uri="{FF2B5EF4-FFF2-40B4-BE49-F238E27FC236}">
              <a16:creationId xmlns:a16="http://schemas.microsoft.com/office/drawing/2014/main" id="{E6BBA359-8054-420C-A469-F9617802F5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49" name="AutoShape 3">
          <a:extLst>
            <a:ext uri="{FF2B5EF4-FFF2-40B4-BE49-F238E27FC236}">
              <a16:creationId xmlns:a16="http://schemas.microsoft.com/office/drawing/2014/main" id="{27EF4067-4C36-4D44-B3BC-7572203B6B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0" name="AutoShape 3">
          <a:extLst>
            <a:ext uri="{FF2B5EF4-FFF2-40B4-BE49-F238E27FC236}">
              <a16:creationId xmlns:a16="http://schemas.microsoft.com/office/drawing/2014/main" id="{91570C6B-0DD0-4574-A03E-4BA394CC91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1" name="AutoShape 3">
          <a:extLst>
            <a:ext uri="{FF2B5EF4-FFF2-40B4-BE49-F238E27FC236}">
              <a16:creationId xmlns:a16="http://schemas.microsoft.com/office/drawing/2014/main" id="{E53FDA2D-4FB5-45DD-8521-070E20D15C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2" name="AutoShape 3">
          <a:extLst>
            <a:ext uri="{FF2B5EF4-FFF2-40B4-BE49-F238E27FC236}">
              <a16:creationId xmlns:a16="http://schemas.microsoft.com/office/drawing/2014/main" id="{2F3A3E2C-AEF4-495B-B119-B8F5174E48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3" name="AutoShape 3">
          <a:extLst>
            <a:ext uri="{FF2B5EF4-FFF2-40B4-BE49-F238E27FC236}">
              <a16:creationId xmlns:a16="http://schemas.microsoft.com/office/drawing/2014/main" id="{665F7F16-E6AD-4447-A413-28CB6DFE02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4" name="AutoShape 3">
          <a:extLst>
            <a:ext uri="{FF2B5EF4-FFF2-40B4-BE49-F238E27FC236}">
              <a16:creationId xmlns:a16="http://schemas.microsoft.com/office/drawing/2014/main" id="{B8DFF137-2B50-47B8-8C8B-0906B33642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5" name="AutoShape 3">
          <a:extLst>
            <a:ext uri="{FF2B5EF4-FFF2-40B4-BE49-F238E27FC236}">
              <a16:creationId xmlns:a16="http://schemas.microsoft.com/office/drawing/2014/main" id="{CC5CF9CB-7651-4C73-8195-56B7730209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6" name="AutoShape 3">
          <a:extLst>
            <a:ext uri="{FF2B5EF4-FFF2-40B4-BE49-F238E27FC236}">
              <a16:creationId xmlns:a16="http://schemas.microsoft.com/office/drawing/2014/main" id="{9D767B15-8E93-47B1-A1D7-E1321E9000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7" name="AutoShape 3">
          <a:extLst>
            <a:ext uri="{FF2B5EF4-FFF2-40B4-BE49-F238E27FC236}">
              <a16:creationId xmlns:a16="http://schemas.microsoft.com/office/drawing/2014/main" id="{906CEE45-2551-40D0-A4A4-FF3E43EFDA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8" name="AutoShape 3">
          <a:extLst>
            <a:ext uri="{FF2B5EF4-FFF2-40B4-BE49-F238E27FC236}">
              <a16:creationId xmlns:a16="http://schemas.microsoft.com/office/drawing/2014/main" id="{DF17E7EA-4DA4-4133-B699-889F870BC9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59" name="AutoShape 3">
          <a:extLst>
            <a:ext uri="{FF2B5EF4-FFF2-40B4-BE49-F238E27FC236}">
              <a16:creationId xmlns:a16="http://schemas.microsoft.com/office/drawing/2014/main" id="{336FA0F8-237E-4959-8C31-1B348365C3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0" name="AutoShape 3">
          <a:extLst>
            <a:ext uri="{FF2B5EF4-FFF2-40B4-BE49-F238E27FC236}">
              <a16:creationId xmlns:a16="http://schemas.microsoft.com/office/drawing/2014/main" id="{8B5D08EF-A663-461D-B6FB-DBDAD6B161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1" name="AutoShape 3">
          <a:extLst>
            <a:ext uri="{FF2B5EF4-FFF2-40B4-BE49-F238E27FC236}">
              <a16:creationId xmlns:a16="http://schemas.microsoft.com/office/drawing/2014/main" id="{90F64E00-3506-43F6-A345-D7DAD01E96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2" name="AutoShape 3">
          <a:extLst>
            <a:ext uri="{FF2B5EF4-FFF2-40B4-BE49-F238E27FC236}">
              <a16:creationId xmlns:a16="http://schemas.microsoft.com/office/drawing/2014/main" id="{7163974D-6138-4733-8D62-60B13421DB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3" name="AutoShape 3">
          <a:extLst>
            <a:ext uri="{FF2B5EF4-FFF2-40B4-BE49-F238E27FC236}">
              <a16:creationId xmlns:a16="http://schemas.microsoft.com/office/drawing/2014/main" id="{42CA7FF0-2233-42AF-BB3D-451B81E211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4" name="AutoShape 3">
          <a:extLst>
            <a:ext uri="{FF2B5EF4-FFF2-40B4-BE49-F238E27FC236}">
              <a16:creationId xmlns:a16="http://schemas.microsoft.com/office/drawing/2014/main" id="{A692EE9F-755E-48D8-876D-DC14AB2A95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5" name="AutoShape 3">
          <a:extLst>
            <a:ext uri="{FF2B5EF4-FFF2-40B4-BE49-F238E27FC236}">
              <a16:creationId xmlns:a16="http://schemas.microsoft.com/office/drawing/2014/main" id="{4B6B8D4A-E757-4FD4-AF78-F1D4BCEC9D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6" name="AutoShape 3">
          <a:extLst>
            <a:ext uri="{FF2B5EF4-FFF2-40B4-BE49-F238E27FC236}">
              <a16:creationId xmlns:a16="http://schemas.microsoft.com/office/drawing/2014/main" id="{BDEAABA8-ECB5-425D-8525-A4AFC11F7E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7" name="AutoShape 3">
          <a:extLst>
            <a:ext uri="{FF2B5EF4-FFF2-40B4-BE49-F238E27FC236}">
              <a16:creationId xmlns:a16="http://schemas.microsoft.com/office/drawing/2014/main" id="{B93F0DE7-F1E6-443F-9856-F2850534D3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8" name="AutoShape 3">
          <a:extLst>
            <a:ext uri="{FF2B5EF4-FFF2-40B4-BE49-F238E27FC236}">
              <a16:creationId xmlns:a16="http://schemas.microsoft.com/office/drawing/2014/main" id="{B225141B-DF5C-4A15-9290-9A17C24107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69" name="AutoShape 3">
          <a:extLst>
            <a:ext uri="{FF2B5EF4-FFF2-40B4-BE49-F238E27FC236}">
              <a16:creationId xmlns:a16="http://schemas.microsoft.com/office/drawing/2014/main" id="{F32A60BE-73B0-4859-A1EB-DC44464CFB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0" name="AutoShape 3">
          <a:extLst>
            <a:ext uri="{FF2B5EF4-FFF2-40B4-BE49-F238E27FC236}">
              <a16:creationId xmlns:a16="http://schemas.microsoft.com/office/drawing/2014/main" id="{4FE37319-9DD3-48A4-BE49-CF2E14B9C0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1" name="AutoShape 3">
          <a:extLst>
            <a:ext uri="{FF2B5EF4-FFF2-40B4-BE49-F238E27FC236}">
              <a16:creationId xmlns:a16="http://schemas.microsoft.com/office/drawing/2014/main" id="{8118CEF9-F559-402C-B4B6-79233F7DFC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2" name="AutoShape 3">
          <a:extLst>
            <a:ext uri="{FF2B5EF4-FFF2-40B4-BE49-F238E27FC236}">
              <a16:creationId xmlns:a16="http://schemas.microsoft.com/office/drawing/2014/main" id="{E073C16A-F86B-4FAB-8AC1-57D98F3115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3" name="AutoShape 3">
          <a:extLst>
            <a:ext uri="{FF2B5EF4-FFF2-40B4-BE49-F238E27FC236}">
              <a16:creationId xmlns:a16="http://schemas.microsoft.com/office/drawing/2014/main" id="{51779E9F-B36C-44C1-A4C6-62CB6FA80E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4" name="AutoShape 3">
          <a:extLst>
            <a:ext uri="{FF2B5EF4-FFF2-40B4-BE49-F238E27FC236}">
              <a16:creationId xmlns:a16="http://schemas.microsoft.com/office/drawing/2014/main" id="{832DCCD6-DA55-45F1-9EF6-7D92E72C8D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5" name="AutoShape 3">
          <a:extLst>
            <a:ext uri="{FF2B5EF4-FFF2-40B4-BE49-F238E27FC236}">
              <a16:creationId xmlns:a16="http://schemas.microsoft.com/office/drawing/2014/main" id="{F69CF1EB-3C57-46B9-BD8D-04C151A39A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6" name="AutoShape 3">
          <a:extLst>
            <a:ext uri="{FF2B5EF4-FFF2-40B4-BE49-F238E27FC236}">
              <a16:creationId xmlns:a16="http://schemas.microsoft.com/office/drawing/2014/main" id="{2AB36F4F-63AD-4411-BFC0-D19234B4CC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7" name="AutoShape 3">
          <a:extLst>
            <a:ext uri="{FF2B5EF4-FFF2-40B4-BE49-F238E27FC236}">
              <a16:creationId xmlns:a16="http://schemas.microsoft.com/office/drawing/2014/main" id="{95227930-6352-4703-91E6-DCC444143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8" name="AutoShape 3">
          <a:extLst>
            <a:ext uri="{FF2B5EF4-FFF2-40B4-BE49-F238E27FC236}">
              <a16:creationId xmlns:a16="http://schemas.microsoft.com/office/drawing/2014/main" id="{A823DD52-8E96-4571-8934-F20AFECA50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79" name="AutoShape 3">
          <a:extLst>
            <a:ext uri="{FF2B5EF4-FFF2-40B4-BE49-F238E27FC236}">
              <a16:creationId xmlns:a16="http://schemas.microsoft.com/office/drawing/2014/main" id="{43A06806-E789-4250-9937-3D170510B2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0" name="AutoShape 3">
          <a:extLst>
            <a:ext uri="{FF2B5EF4-FFF2-40B4-BE49-F238E27FC236}">
              <a16:creationId xmlns:a16="http://schemas.microsoft.com/office/drawing/2014/main" id="{87441F45-1251-44E7-987F-304E7107BB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1" name="AutoShape 3">
          <a:extLst>
            <a:ext uri="{FF2B5EF4-FFF2-40B4-BE49-F238E27FC236}">
              <a16:creationId xmlns:a16="http://schemas.microsoft.com/office/drawing/2014/main" id="{54BF3AD0-7DBA-4209-94A0-D61AE119B1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2" name="AutoShape 3">
          <a:extLst>
            <a:ext uri="{FF2B5EF4-FFF2-40B4-BE49-F238E27FC236}">
              <a16:creationId xmlns:a16="http://schemas.microsoft.com/office/drawing/2014/main" id="{4FB0EB84-DB74-445D-88C4-703E2ACF53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3" name="AutoShape 3">
          <a:extLst>
            <a:ext uri="{FF2B5EF4-FFF2-40B4-BE49-F238E27FC236}">
              <a16:creationId xmlns:a16="http://schemas.microsoft.com/office/drawing/2014/main" id="{3D60F279-C5E7-4686-99C0-3B7C486D19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4" name="AutoShape 3">
          <a:extLst>
            <a:ext uri="{FF2B5EF4-FFF2-40B4-BE49-F238E27FC236}">
              <a16:creationId xmlns:a16="http://schemas.microsoft.com/office/drawing/2014/main" id="{0025762E-9916-4E75-80D5-A6B7A6197D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5" name="AutoShape 3">
          <a:extLst>
            <a:ext uri="{FF2B5EF4-FFF2-40B4-BE49-F238E27FC236}">
              <a16:creationId xmlns:a16="http://schemas.microsoft.com/office/drawing/2014/main" id="{7E9A8DAC-3DAD-474B-ABBC-66EC0DAA98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6" name="AutoShape 3">
          <a:extLst>
            <a:ext uri="{FF2B5EF4-FFF2-40B4-BE49-F238E27FC236}">
              <a16:creationId xmlns:a16="http://schemas.microsoft.com/office/drawing/2014/main" id="{5FBC802F-1ACE-4CE2-98D2-B78BE246DA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7" name="AutoShape 3">
          <a:extLst>
            <a:ext uri="{FF2B5EF4-FFF2-40B4-BE49-F238E27FC236}">
              <a16:creationId xmlns:a16="http://schemas.microsoft.com/office/drawing/2014/main" id="{110361F1-0E88-4FF7-88E3-CCB43B82B4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8" name="AutoShape 3">
          <a:extLst>
            <a:ext uri="{FF2B5EF4-FFF2-40B4-BE49-F238E27FC236}">
              <a16:creationId xmlns:a16="http://schemas.microsoft.com/office/drawing/2014/main" id="{98F05A22-E227-4803-B907-04EF10BC46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277</xdr:row>
      <xdr:rowOff>0</xdr:rowOff>
    </xdr:from>
    <xdr:ext cx="304800" cy="304800"/>
    <xdr:sp macro="" textlink="">
      <xdr:nvSpPr>
        <xdr:cNvPr id="3889" name="AutoShape 3">
          <a:extLst>
            <a:ext uri="{FF2B5EF4-FFF2-40B4-BE49-F238E27FC236}">
              <a16:creationId xmlns:a16="http://schemas.microsoft.com/office/drawing/2014/main" id="{72FF05D7-DF44-4AD9-A0AF-92E7D0721D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0" name="AutoShape 3">
          <a:extLst>
            <a:ext uri="{FF2B5EF4-FFF2-40B4-BE49-F238E27FC236}">
              <a16:creationId xmlns:a16="http://schemas.microsoft.com/office/drawing/2014/main" id="{D228AC6C-6993-4CA5-9F21-BFAB9B3B9C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1" name="AutoShape 3">
          <a:extLst>
            <a:ext uri="{FF2B5EF4-FFF2-40B4-BE49-F238E27FC236}">
              <a16:creationId xmlns:a16="http://schemas.microsoft.com/office/drawing/2014/main" id="{7DE48A91-823B-464D-8962-A26DA28296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2" name="AutoShape 3">
          <a:extLst>
            <a:ext uri="{FF2B5EF4-FFF2-40B4-BE49-F238E27FC236}">
              <a16:creationId xmlns:a16="http://schemas.microsoft.com/office/drawing/2014/main" id="{C7DB1964-4BE5-468D-BA08-1168715CFD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3" name="AutoShape 3">
          <a:extLst>
            <a:ext uri="{FF2B5EF4-FFF2-40B4-BE49-F238E27FC236}">
              <a16:creationId xmlns:a16="http://schemas.microsoft.com/office/drawing/2014/main" id="{B2A55343-454A-45D3-BB9F-06138C51E0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4" name="AutoShape 3">
          <a:extLst>
            <a:ext uri="{FF2B5EF4-FFF2-40B4-BE49-F238E27FC236}">
              <a16:creationId xmlns:a16="http://schemas.microsoft.com/office/drawing/2014/main" id="{58BAFB4C-07DD-4469-82F9-B8F66C2785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5" name="AutoShape 3">
          <a:extLst>
            <a:ext uri="{FF2B5EF4-FFF2-40B4-BE49-F238E27FC236}">
              <a16:creationId xmlns:a16="http://schemas.microsoft.com/office/drawing/2014/main" id="{EDC8FF53-1FD8-4C47-9680-7957D4D887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6" name="AutoShape 3">
          <a:extLst>
            <a:ext uri="{FF2B5EF4-FFF2-40B4-BE49-F238E27FC236}">
              <a16:creationId xmlns:a16="http://schemas.microsoft.com/office/drawing/2014/main" id="{C1C14F3E-F232-4A34-AD30-C7E65ED019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7" name="AutoShape 3">
          <a:extLst>
            <a:ext uri="{FF2B5EF4-FFF2-40B4-BE49-F238E27FC236}">
              <a16:creationId xmlns:a16="http://schemas.microsoft.com/office/drawing/2014/main" id="{66250AD1-14FA-4CA1-BE7A-E6EA82519E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8" name="AutoShape 3">
          <a:extLst>
            <a:ext uri="{FF2B5EF4-FFF2-40B4-BE49-F238E27FC236}">
              <a16:creationId xmlns:a16="http://schemas.microsoft.com/office/drawing/2014/main" id="{C9D32CE9-DF62-4505-BB77-A6581CD2E2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899" name="AutoShape 3">
          <a:extLst>
            <a:ext uri="{FF2B5EF4-FFF2-40B4-BE49-F238E27FC236}">
              <a16:creationId xmlns:a16="http://schemas.microsoft.com/office/drawing/2014/main" id="{96DFE5DE-4015-481C-808D-DDBEC2209B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0" name="AutoShape 3">
          <a:extLst>
            <a:ext uri="{FF2B5EF4-FFF2-40B4-BE49-F238E27FC236}">
              <a16:creationId xmlns:a16="http://schemas.microsoft.com/office/drawing/2014/main" id="{28AF2058-E604-43AF-AE8F-3F681CDCBB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1" name="AutoShape 3">
          <a:extLst>
            <a:ext uri="{FF2B5EF4-FFF2-40B4-BE49-F238E27FC236}">
              <a16:creationId xmlns:a16="http://schemas.microsoft.com/office/drawing/2014/main" id="{FC4347C2-0BA0-4D82-9CC4-E7A7A2D440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2" name="AutoShape 3">
          <a:extLst>
            <a:ext uri="{FF2B5EF4-FFF2-40B4-BE49-F238E27FC236}">
              <a16:creationId xmlns:a16="http://schemas.microsoft.com/office/drawing/2014/main" id="{E6DB7BE8-14C1-448F-84E2-73669F729F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3" name="AutoShape 3">
          <a:extLst>
            <a:ext uri="{FF2B5EF4-FFF2-40B4-BE49-F238E27FC236}">
              <a16:creationId xmlns:a16="http://schemas.microsoft.com/office/drawing/2014/main" id="{9BB5DC0A-4F39-4413-90D8-184E90BC09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4" name="AutoShape 3">
          <a:extLst>
            <a:ext uri="{FF2B5EF4-FFF2-40B4-BE49-F238E27FC236}">
              <a16:creationId xmlns:a16="http://schemas.microsoft.com/office/drawing/2014/main" id="{265D7C42-DA6C-4118-BD3D-E3130D5674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5" name="AutoShape 3">
          <a:extLst>
            <a:ext uri="{FF2B5EF4-FFF2-40B4-BE49-F238E27FC236}">
              <a16:creationId xmlns:a16="http://schemas.microsoft.com/office/drawing/2014/main" id="{A3AC7C89-5EE2-409E-AC87-62CFA4F5F9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6" name="AutoShape 3">
          <a:extLst>
            <a:ext uri="{FF2B5EF4-FFF2-40B4-BE49-F238E27FC236}">
              <a16:creationId xmlns:a16="http://schemas.microsoft.com/office/drawing/2014/main" id="{286023CD-727F-4B59-B59F-02FB71FD8F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7" name="AutoShape 3">
          <a:extLst>
            <a:ext uri="{FF2B5EF4-FFF2-40B4-BE49-F238E27FC236}">
              <a16:creationId xmlns:a16="http://schemas.microsoft.com/office/drawing/2014/main" id="{653AE110-55B5-46E7-ADB0-65953E2BFB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8" name="AutoShape 3">
          <a:extLst>
            <a:ext uri="{FF2B5EF4-FFF2-40B4-BE49-F238E27FC236}">
              <a16:creationId xmlns:a16="http://schemas.microsoft.com/office/drawing/2014/main" id="{5968EFFF-6A5B-4B7D-8C10-62DD3F90A8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09" name="AutoShape 3">
          <a:extLst>
            <a:ext uri="{FF2B5EF4-FFF2-40B4-BE49-F238E27FC236}">
              <a16:creationId xmlns:a16="http://schemas.microsoft.com/office/drawing/2014/main" id="{D0055464-C858-4996-9E6D-F5B3869B3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0" name="AutoShape 3">
          <a:extLst>
            <a:ext uri="{FF2B5EF4-FFF2-40B4-BE49-F238E27FC236}">
              <a16:creationId xmlns:a16="http://schemas.microsoft.com/office/drawing/2014/main" id="{8F81990A-5E8F-4BBC-A4AC-E608AF0F8C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1" name="AutoShape 3">
          <a:extLst>
            <a:ext uri="{FF2B5EF4-FFF2-40B4-BE49-F238E27FC236}">
              <a16:creationId xmlns:a16="http://schemas.microsoft.com/office/drawing/2014/main" id="{421C2865-CBCC-476B-BAB8-83B691B655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2" name="AutoShape 3">
          <a:extLst>
            <a:ext uri="{FF2B5EF4-FFF2-40B4-BE49-F238E27FC236}">
              <a16:creationId xmlns:a16="http://schemas.microsoft.com/office/drawing/2014/main" id="{7365CF3B-1FD5-4BDD-86E9-524775410D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3" name="AutoShape 3">
          <a:extLst>
            <a:ext uri="{FF2B5EF4-FFF2-40B4-BE49-F238E27FC236}">
              <a16:creationId xmlns:a16="http://schemas.microsoft.com/office/drawing/2014/main" id="{0FDF6CD2-232E-4C3F-A5D2-3690D1FD0D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4" name="AutoShape 3">
          <a:extLst>
            <a:ext uri="{FF2B5EF4-FFF2-40B4-BE49-F238E27FC236}">
              <a16:creationId xmlns:a16="http://schemas.microsoft.com/office/drawing/2014/main" id="{158C0D58-9447-46CD-95CB-7F71C90378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5" name="AutoShape 3">
          <a:extLst>
            <a:ext uri="{FF2B5EF4-FFF2-40B4-BE49-F238E27FC236}">
              <a16:creationId xmlns:a16="http://schemas.microsoft.com/office/drawing/2014/main" id="{9D65782F-D7E8-42A9-B46F-666A46F781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6" name="AutoShape 3">
          <a:extLst>
            <a:ext uri="{FF2B5EF4-FFF2-40B4-BE49-F238E27FC236}">
              <a16:creationId xmlns:a16="http://schemas.microsoft.com/office/drawing/2014/main" id="{5AE7A555-18A1-4F9C-9995-53A9EA7FF3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7" name="AutoShape 3">
          <a:extLst>
            <a:ext uri="{FF2B5EF4-FFF2-40B4-BE49-F238E27FC236}">
              <a16:creationId xmlns:a16="http://schemas.microsoft.com/office/drawing/2014/main" id="{F2A80320-D5B5-42B0-86C9-F80DABDDB3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8" name="AutoShape 3">
          <a:extLst>
            <a:ext uri="{FF2B5EF4-FFF2-40B4-BE49-F238E27FC236}">
              <a16:creationId xmlns:a16="http://schemas.microsoft.com/office/drawing/2014/main" id="{2A43728A-76DC-4F23-A1A9-C435FE6BE3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19" name="AutoShape 3">
          <a:extLst>
            <a:ext uri="{FF2B5EF4-FFF2-40B4-BE49-F238E27FC236}">
              <a16:creationId xmlns:a16="http://schemas.microsoft.com/office/drawing/2014/main" id="{10E53A32-505A-43F6-A241-322104428D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0" name="AutoShape 3">
          <a:extLst>
            <a:ext uri="{FF2B5EF4-FFF2-40B4-BE49-F238E27FC236}">
              <a16:creationId xmlns:a16="http://schemas.microsoft.com/office/drawing/2014/main" id="{64F93452-8C64-4C3E-B722-8216E466EA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1" name="AutoShape 3">
          <a:extLst>
            <a:ext uri="{FF2B5EF4-FFF2-40B4-BE49-F238E27FC236}">
              <a16:creationId xmlns:a16="http://schemas.microsoft.com/office/drawing/2014/main" id="{B13E332F-14F7-4636-B6B2-D216BAEA27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2" name="AutoShape 3">
          <a:extLst>
            <a:ext uri="{FF2B5EF4-FFF2-40B4-BE49-F238E27FC236}">
              <a16:creationId xmlns:a16="http://schemas.microsoft.com/office/drawing/2014/main" id="{10A3860D-322F-4435-9D4E-EF2364C50E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3" name="AutoShape 3">
          <a:extLst>
            <a:ext uri="{FF2B5EF4-FFF2-40B4-BE49-F238E27FC236}">
              <a16:creationId xmlns:a16="http://schemas.microsoft.com/office/drawing/2014/main" id="{551CBDF6-1879-4836-99CC-EDEEB0E1E5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4" name="AutoShape 3">
          <a:extLst>
            <a:ext uri="{FF2B5EF4-FFF2-40B4-BE49-F238E27FC236}">
              <a16:creationId xmlns:a16="http://schemas.microsoft.com/office/drawing/2014/main" id="{1F720591-6D45-48C9-BEFF-0DB2ACF56F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5" name="AutoShape 3">
          <a:extLst>
            <a:ext uri="{FF2B5EF4-FFF2-40B4-BE49-F238E27FC236}">
              <a16:creationId xmlns:a16="http://schemas.microsoft.com/office/drawing/2014/main" id="{4E0FC986-194A-47AB-B8CF-8247804028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6" name="AutoShape 3">
          <a:extLst>
            <a:ext uri="{FF2B5EF4-FFF2-40B4-BE49-F238E27FC236}">
              <a16:creationId xmlns:a16="http://schemas.microsoft.com/office/drawing/2014/main" id="{CB5F69F9-34B0-46D4-BB73-DEE03291BF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7" name="AutoShape 3">
          <a:extLst>
            <a:ext uri="{FF2B5EF4-FFF2-40B4-BE49-F238E27FC236}">
              <a16:creationId xmlns:a16="http://schemas.microsoft.com/office/drawing/2014/main" id="{A1EBA0AA-C260-49F4-8157-694A83A614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8" name="AutoShape 3">
          <a:extLst>
            <a:ext uri="{FF2B5EF4-FFF2-40B4-BE49-F238E27FC236}">
              <a16:creationId xmlns:a16="http://schemas.microsoft.com/office/drawing/2014/main" id="{F803A48D-D4B5-4F7D-8678-8FCF55D92B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29" name="AutoShape 3">
          <a:extLst>
            <a:ext uri="{FF2B5EF4-FFF2-40B4-BE49-F238E27FC236}">
              <a16:creationId xmlns:a16="http://schemas.microsoft.com/office/drawing/2014/main" id="{41C8D74B-7F85-40D8-9ED6-95F8288832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0" name="AutoShape 3">
          <a:extLst>
            <a:ext uri="{FF2B5EF4-FFF2-40B4-BE49-F238E27FC236}">
              <a16:creationId xmlns:a16="http://schemas.microsoft.com/office/drawing/2014/main" id="{C135A22D-838F-4670-A170-36584C195B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1" name="AutoShape 3">
          <a:extLst>
            <a:ext uri="{FF2B5EF4-FFF2-40B4-BE49-F238E27FC236}">
              <a16:creationId xmlns:a16="http://schemas.microsoft.com/office/drawing/2014/main" id="{CAE31FDA-A941-4408-AADD-655BAB6082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2" name="AutoShape 3">
          <a:extLst>
            <a:ext uri="{FF2B5EF4-FFF2-40B4-BE49-F238E27FC236}">
              <a16:creationId xmlns:a16="http://schemas.microsoft.com/office/drawing/2014/main" id="{542E48AA-77ED-4D13-8A0A-BC337F4DA5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3" name="AutoShape 3">
          <a:extLst>
            <a:ext uri="{FF2B5EF4-FFF2-40B4-BE49-F238E27FC236}">
              <a16:creationId xmlns:a16="http://schemas.microsoft.com/office/drawing/2014/main" id="{7CB37F6B-C64F-4E1A-AD99-83C9512FDD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4" name="AutoShape 3">
          <a:extLst>
            <a:ext uri="{FF2B5EF4-FFF2-40B4-BE49-F238E27FC236}">
              <a16:creationId xmlns:a16="http://schemas.microsoft.com/office/drawing/2014/main" id="{4FF7E58E-9A2B-4D3C-A38C-060C2433FB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5" name="AutoShape 3">
          <a:extLst>
            <a:ext uri="{FF2B5EF4-FFF2-40B4-BE49-F238E27FC236}">
              <a16:creationId xmlns:a16="http://schemas.microsoft.com/office/drawing/2014/main" id="{D8C8C389-B0F0-47CC-A8D9-850001ACD2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6" name="AutoShape 3">
          <a:extLst>
            <a:ext uri="{FF2B5EF4-FFF2-40B4-BE49-F238E27FC236}">
              <a16:creationId xmlns:a16="http://schemas.microsoft.com/office/drawing/2014/main" id="{38FC3D6B-FDFE-45EC-98A1-F7CCF5B2F8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7" name="AutoShape 3">
          <a:extLst>
            <a:ext uri="{FF2B5EF4-FFF2-40B4-BE49-F238E27FC236}">
              <a16:creationId xmlns:a16="http://schemas.microsoft.com/office/drawing/2014/main" id="{06A1349A-A443-4388-B551-98BF771212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8" name="AutoShape 3">
          <a:extLst>
            <a:ext uri="{FF2B5EF4-FFF2-40B4-BE49-F238E27FC236}">
              <a16:creationId xmlns:a16="http://schemas.microsoft.com/office/drawing/2014/main" id="{95927A19-3C17-468D-92E8-1504366870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39" name="AutoShape 3">
          <a:extLst>
            <a:ext uri="{FF2B5EF4-FFF2-40B4-BE49-F238E27FC236}">
              <a16:creationId xmlns:a16="http://schemas.microsoft.com/office/drawing/2014/main" id="{5920FA20-FC71-4EE5-8686-B7A2C53CD5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0" name="AutoShape 3">
          <a:extLst>
            <a:ext uri="{FF2B5EF4-FFF2-40B4-BE49-F238E27FC236}">
              <a16:creationId xmlns:a16="http://schemas.microsoft.com/office/drawing/2014/main" id="{AC33D75A-570A-4C87-9C9D-F1D160A022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1" name="AutoShape 3">
          <a:extLst>
            <a:ext uri="{FF2B5EF4-FFF2-40B4-BE49-F238E27FC236}">
              <a16:creationId xmlns:a16="http://schemas.microsoft.com/office/drawing/2014/main" id="{6CAF6C92-7B4E-44DB-90E5-EE65A2E01C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2" name="AutoShape 3">
          <a:extLst>
            <a:ext uri="{FF2B5EF4-FFF2-40B4-BE49-F238E27FC236}">
              <a16:creationId xmlns:a16="http://schemas.microsoft.com/office/drawing/2014/main" id="{20E4EB70-5360-4D60-8F96-469DAEF91C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3" name="AutoShape 3">
          <a:extLst>
            <a:ext uri="{FF2B5EF4-FFF2-40B4-BE49-F238E27FC236}">
              <a16:creationId xmlns:a16="http://schemas.microsoft.com/office/drawing/2014/main" id="{54553F86-EA6D-4F64-9CB6-A27BE208EA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4" name="AutoShape 3">
          <a:extLst>
            <a:ext uri="{FF2B5EF4-FFF2-40B4-BE49-F238E27FC236}">
              <a16:creationId xmlns:a16="http://schemas.microsoft.com/office/drawing/2014/main" id="{34BCFA4D-EAEE-4110-8197-A8A627A75C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5" name="AutoShape 3">
          <a:extLst>
            <a:ext uri="{FF2B5EF4-FFF2-40B4-BE49-F238E27FC236}">
              <a16:creationId xmlns:a16="http://schemas.microsoft.com/office/drawing/2014/main" id="{D0570E3E-B255-42E1-A2AD-F6E9A6093E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6" name="AutoShape 3">
          <a:extLst>
            <a:ext uri="{FF2B5EF4-FFF2-40B4-BE49-F238E27FC236}">
              <a16:creationId xmlns:a16="http://schemas.microsoft.com/office/drawing/2014/main" id="{B5A56B11-F9C9-4F01-99F5-D113E47EBB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7" name="AutoShape 3">
          <a:extLst>
            <a:ext uri="{FF2B5EF4-FFF2-40B4-BE49-F238E27FC236}">
              <a16:creationId xmlns:a16="http://schemas.microsoft.com/office/drawing/2014/main" id="{F3FF193E-76F6-4E51-B72C-73CC7B9507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8" name="AutoShape 3">
          <a:extLst>
            <a:ext uri="{FF2B5EF4-FFF2-40B4-BE49-F238E27FC236}">
              <a16:creationId xmlns:a16="http://schemas.microsoft.com/office/drawing/2014/main" id="{C01598B1-D6CD-4185-8674-09F039E27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49" name="AutoShape 3">
          <a:extLst>
            <a:ext uri="{FF2B5EF4-FFF2-40B4-BE49-F238E27FC236}">
              <a16:creationId xmlns:a16="http://schemas.microsoft.com/office/drawing/2014/main" id="{C2BD175D-15B7-482C-BD91-56A4F881BC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0" name="AutoShape 3">
          <a:extLst>
            <a:ext uri="{FF2B5EF4-FFF2-40B4-BE49-F238E27FC236}">
              <a16:creationId xmlns:a16="http://schemas.microsoft.com/office/drawing/2014/main" id="{C4D203FB-D52F-4255-A9F0-662F69152B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1" name="AutoShape 3">
          <a:extLst>
            <a:ext uri="{FF2B5EF4-FFF2-40B4-BE49-F238E27FC236}">
              <a16:creationId xmlns:a16="http://schemas.microsoft.com/office/drawing/2014/main" id="{FCC477C2-4BAA-4843-BBC0-8EA341850B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2" name="AutoShape 3">
          <a:extLst>
            <a:ext uri="{FF2B5EF4-FFF2-40B4-BE49-F238E27FC236}">
              <a16:creationId xmlns:a16="http://schemas.microsoft.com/office/drawing/2014/main" id="{87CFFEB0-A15B-4356-BA4F-AFC1D82C50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3" name="AutoShape 3">
          <a:extLst>
            <a:ext uri="{FF2B5EF4-FFF2-40B4-BE49-F238E27FC236}">
              <a16:creationId xmlns:a16="http://schemas.microsoft.com/office/drawing/2014/main" id="{1367850B-E4E1-4FD9-9E3A-C344660B14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4" name="AutoShape 3">
          <a:extLst>
            <a:ext uri="{FF2B5EF4-FFF2-40B4-BE49-F238E27FC236}">
              <a16:creationId xmlns:a16="http://schemas.microsoft.com/office/drawing/2014/main" id="{F46F4181-5861-40B6-82CA-9646C0B3E4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5" name="AutoShape 3">
          <a:extLst>
            <a:ext uri="{FF2B5EF4-FFF2-40B4-BE49-F238E27FC236}">
              <a16:creationId xmlns:a16="http://schemas.microsoft.com/office/drawing/2014/main" id="{0272ACD8-8490-4838-91EB-FF66F9C5C5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6" name="AutoShape 3">
          <a:extLst>
            <a:ext uri="{FF2B5EF4-FFF2-40B4-BE49-F238E27FC236}">
              <a16:creationId xmlns:a16="http://schemas.microsoft.com/office/drawing/2014/main" id="{1532BCAE-D4EA-42C6-A555-AEC54C6FDB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7" name="AutoShape 3">
          <a:extLst>
            <a:ext uri="{FF2B5EF4-FFF2-40B4-BE49-F238E27FC236}">
              <a16:creationId xmlns:a16="http://schemas.microsoft.com/office/drawing/2014/main" id="{F0F6D6A1-5BC7-4D30-B596-CD718A2EE6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8" name="AutoShape 3">
          <a:extLst>
            <a:ext uri="{FF2B5EF4-FFF2-40B4-BE49-F238E27FC236}">
              <a16:creationId xmlns:a16="http://schemas.microsoft.com/office/drawing/2014/main" id="{1D44E800-C1B2-4599-BC25-5BB256CD4A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59" name="AutoShape 3">
          <a:extLst>
            <a:ext uri="{FF2B5EF4-FFF2-40B4-BE49-F238E27FC236}">
              <a16:creationId xmlns:a16="http://schemas.microsoft.com/office/drawing/2014/main" id="{089F8152-FE64-4A1E-8D8B-ACE7C3764C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0" name="AutoShape 3">
          <a:extLst>
            <a:ext uri="{FF2B5EF4-FFF2-40B4-BE49-F238E27FC236}">
              <a16:creationId xmlns:a16="http://schemas.microsoft.com/office/drawing/2014/main" id="{27DA9407-1699-4E5E-83EA-B90C468BAA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1" name="AutoShape 3">
          <a:extLst>
            <a:ext uri="{FF2B5EF4-FFF2-40B4-BE49-F238E27FC236}">
              <a16:creationId xmlns:a16="http://schemas.microsoft.com/office/drawing/2014/main" id="{58825AAC-9F9B-4376-BD28-F08881347B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2" name="AutoShape 3">
          <a:extLst>
            <a:ext uri="{FF2B5EF4-FFF2-40B4-BE49-F238E27FC236}">
              <a16:creationId xmlns:a16="http://schemas.microsoft.com/office/drawing/2014/main" id="{6ACE0380-F55D-43C8-AF9E-AE30BA27A4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3" name="AutoShape 3">
          <a:extLst>
            <a:ext uri="{FF2B5EF4-FFF2-40B4-BE49-F238E27FC236}">
              <a16:creationId xmlns:a16="http://schemas.microsoft.com/office/drawing/2014/main" id="{CDAC18B4-0458-48F3-8D61-2E2F87AAC3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4" name="AutoShape 3">
          <a:extLst>
            <a:ext uri="{FF2B5EF4-FFF2-40B4-BE49-F238E27FC236}">
              <a16:creationId xmlns:a16="http://schemas.microsoft.com/office/drawing/2014/main" id="{E9EA137C-EAB1-4FD4-82CF-74966B650A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5" name="AutoShape 3">
          <a:extLst>
            <a:ext uri="{FF2B5EF4-FFF2-40B4-BE49-F238E27FC236}">
              <a16:creationId xmlns:a16="http://schemas.microsoft.com/office/drawing/2014/main" id="{85A24A08-8DDB-4BC9-A6C8-CF2EDB84A3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6" name="AutoShape 3">
          <a:extLst>
            <a:ext uri="{FF2B5EF4-FFF2-40B4-BE49-F238E27FC236}">
              <a16:creationId xmlns:a16="http://schemas.microsoft.com/office/drawing/2014/main" id="{C72EDCB2-030D-4180-9189-B197E35381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7" name="AutoShape 3">
          <a:extLst>
            <a:ext uri="{FF2B5EF4-FFF2-40B4-BE49-F238E27FC236}">
              <a16:creationId xmlns:a16="http://schemas.microsoft.com/office/drawing/2014/main" id="{CBFF8FC3-E4FA-4C78-B34D-EC87FC6F07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8" name="AutoShape 3">
          <a:extLst>
            <a:ext uri="{FF2B5EF4-FFF2-40B4-BE49-F238E27FC236}">
              <a16:creationId xmlns:a16="http://schemas.microsoft.com/office/drawing/2014/main" id="{80727C27-EABC-4669-800A-79758E7B47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69" name="AutoShape 3">
          <a:extLst>
            <a:ext uri="{FF2B5EF4-FFF2-40B4-BE49-F238E27FC236}">
              <a16:creationId xmlns:a16="http://schemas.microsoft.com/office/drawing/2014/main" id="{00D48866-C637-4055-8D46-02C1A290E9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0" name="AutoShape 3">
          <a:extLst>
            <a:ext uri="{FF2B5EF4-FFF2-40B4-BE49-F238E27FC236}">
              <a16:creationId xmlns:a16="http://schemas.microsoft.com/office/drawing/2014/main" id="{ED335C19-832E-475B-85C2-867E66E171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1" name="AutoShape 3">
          <a:extLst>
            <a:ext uri="{FF2B5EF4-FFF2-40B4-BE49-F238E27FC236}">
              <a16:creationId xmlns:a16="http://schemas.microsoft.com/office/drawing/2014/main" id="{21385A48-C448-467F-BFD4-CE2B6109D0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2" name="AutoShape 3">
          <a:extLst>
            <a:ext uri="{FF2B5EF4-FFF2-40B4-BE49-F238E27FC236}">
              <a16:creationId xmlns:a16="http://schemas.microsoft.com/office/drawing/2014/main" id="{835876E2-138E-4D27-9E9A-ED757867D5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3" name="AutoShape 3">
          <a:extLst>
            <a:ext uri="{FF2B5EF4-FFF2-40B4-BE49-F238E27FC236}">
              <a16:creationId xmlns:a16="http://schemas.microsoft.com/office/drawing/2014/main" id="{7788CB23-49A6-4B73-BA87-B280776F08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4" name="AutoShape 3">
          <a:extLst>
            <a:ext uri="{FF2B5EF4-FFF2-40B4-BE49-F238E27FC236}">
              <a16:creationId xmlns:a16="http://schemas.microsoft.com/office/drawing/2014/main" id="{45E6A199-C5A3-4627-B5C6-BE1E85282D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5" name="AutoShape 3">
          <a:extLst>
            <a:ext uri="{FF2B5EF4-FFF2-40B4-BE49-F238E27FC236}">
              <a16:creationId xmlns:a16="http://schemas.microsoft.com/office/drawing/2014/main" id="{04A9A964-AD6D-49A0-9FFD-C05B1F231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6" name="AutoShape 3">
          <a:extLst>
            <a:ext uri="{FF2B5EF4-FFF2-40B4-BE49-F238E27FC236}">
              <a16:creationId xmlns:a16="http://schemas.microsoft.com/office/drawing/2014/main" id="{FA933844-FB3C-4FFE-B634-C033FBBC8E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7" name="AutoShape 3">
          <a:extLst>
            <a:ext uri="{FF2B5EF4-FFF2-40B4-BE49-F238E27FC236}">
              <a16:creationId xmlns:a16="http://schemas.microsoft.com/office/drawing/2014/main" id="{3282B84D-EB1A-4C6E-9208-5081C9E2C1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8" name="AutoShape 3">
          <a:extLst>
            <a:ext uri="{FF2B5EF4-FFF2-40B4-BE49-F238E27FC236}">
              <a16:creationId xmlns:a16="http://schemas.microsoft.com/office/drawing/2014/main" id="{3D4F4D5B-40E8-484C-A4F2-89882CCA37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79" name="AutoShape 3">
          <a:extLst>
            <a:ext uri="{FF2B5EF4-FFF2-40B4-BE49-F238E27FC236}">
              <a16:creationId xmlns:a16="http://schemas.microsoft.com/office/drawing/2014/main" id="{5BE3A8DD-664D-4669-BDB0-6B357427FC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0" name="AutoShape 3">
          <a:extLst>
            <a:ext uri="{FF2B5EF4-FFF2-40B4-BE49-F238E27FC236}">
              <a16:creationId xmlns:a16="http://schemas.microsoft.com/office/drawing/2014/main" id="{7AF377E7-A9BB-4721-964E-9BA9D03BA3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1" name="AutoShape 3">
          <a:extLst>
            <a:ext uri="{FF2B5EF4-FFF2-40B4-BE49-F238E27FC236}">
              <a16:creationId xmlns:a16="http://schemas.microsoft.com/office/drawing/2014/main" id="{CF5051A6-1940-4730-A0CB-BB1BAAE7CD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2" name="AutoShape 3">
          <a:extLst>
            <a:ext uri="{FF2B5EF4-FFF2-40B4-BE49-F238E27FC236}">
              <a16:creationId xmlns:a16="http://schemas.microsoft.com/office/drawing/2014/main" id="{4ABAED63-B54B-4720-9D0C-90F6CF69B9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3" name="AutoShape 3">
          <a:extLst>
            <a:ext uri="{FF2B5EF4-FFF2-40B4-BE49-F238E27FC236}">
              <a16:creationId xmlns:a16="http://schemas.microsoft.com/office/drawing/2014/main" id="{8C2230A3-87BE-467C-9B51-568FD41DF0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4" name="AutoShape 3">
          <a:extLst>
            <a:ext uri="{FF2B5EF4-FFF2-40B4-BE49-F238E27FC236}">
              <a16:creationId xmlns:a16="http://schemas.microsoft.com/office/drawing/2014/main" id="{5F8B7038-277D-4216-96E7-B2F9F51F39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5" name="AutoShape 3">
          <a:extLst>
            <a:ext uri="{FF2B5EF4-FFF2-40B4-BE49-F238E27FC236}">
              <a16:creationId xmlns:a16="http://schemas.microsoft.com/office/drawing/2014/main" id="{A472DFC4-AFEF-4E87-8BDA-0AA543E7C1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6" name="AutoShape 3">
          <a:extLst>
            <a:ext uri="{FF2B5EF4-FFF2-40B4-BE49-F238E27FC236}">
              <a16:creationId xmlns:a16="http://schemas.microsoft.com/office/drawing/2014/main" id="{6247FD69-FDFF-40A0-9FD1-8DD5F9FA6D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7" name="AutoShape 3">
          <a:extLst>
            <a:ext uri="{FF2B5EF4-FFF2-40B4-BE49-F238E27FC236}">
              <a16:creationId xmlns:a16="http://schemas.microsoft.com/office/drawing/2014/main" id="{5720A7E8-8C57-4498-B1A3-88714A2EFE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8" name="AutoShape 3">
          <a:extLst>
            <a:ext uri="{FF2B5EF4-FFF2-40B4-BE49-F238E27FC236}">
              <a16:creationId xmlns:a16="http://schemas.microsoft.com/office/drawing/2014/main" id="{342375C5-616B-4DB6-82CA-344B38229F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89" name="AutoShape 3">
          <a:extLst>
            <a:ext uri="{FF2B5EF4-FFF2-40B4-BE49-F238E27FC236}">
              <a16:creationId xmlns:a16="http://schemas.microsoft.com/office/drawing/2014/main" id="{06A670A2-3657-4D4A-BDAB-F167B777AE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0" name="AutoShape 3">
          <a:extLst>
            <a:ext uri="{FF2B5EF4-FFF2-40B4-BE49-F238E27FC236}">
              <a16:creationId xmlns:a16="http://schemas.microsoft.com/office/drawing/2014/main" id="{2EBD397C-2CEE-4D3E-83EE-4298CAEB23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1" name="AutoShape 3">
          <a:extLst>
            <a:ext uri="{FF2B5EF4-FFF2-40B4-BE49-F238E27FC236}">
              <a16:creationId xmlns:a16="http://schemas.microsoft.com/office/drawing/2014/main" id="{8958070C-B0DB-4E2A-AC7D-CD13708A75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2" name="AutoShape 3">
          <a:extLst>
            <a:ext uri="{FF2B5EF4-FFF2-40B4-BE49-F238E27FC236}">
              <a16:creationId xmlns:a16="http://schemas.microsoft.com/office/drawing/2014/main" id="{17C3956A-77EB-4099-9691-AD2870421F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3" name="AutoShape 3">
          <a:extLst>
            <a:ext uri="{FF2B5EF4-FFF2-40B4-BE49-F238E27FC236}">
              <a16:creationId xmlns:a16="http://schemas.microsoft.com/office/drawing/2014/main" id="{30F86EAD-2FA8-47E1-B3A9-7158F75721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4" name="AutoShape 3">
          <a:extLst>
            <a:ext uri="{FF2B5EF4-FFF2-40B4-BE49-F238E27FC236}">
              <a16:creationId xmlns:a16="http://schemas.microsoft.com/office/drawing/2014/main" id="{C313C53B-628F-4E3C-A825-CBAB9AD2BF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5" name="AutoShape 3">
          <a:extLst>
            <a:ext uri="{FF2B5EF4-FFF2-40B4-BE49-F238E27FC236}">
              <a16:creationId xmlns:a16="http://schemas.microsoft.com/office/drawing/2014/main" id="{EB884C9B-F3B9-475C-B9FB-5468364EC7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6" name="AutoShape 3">
          <a:extLst>
            <a:ext uri="{FF2B5EF4-FFF2-40B4-BE49-F238E27FC236}">
              <a16:creationId xmlns:a16="http://schemas.microsoft.com/office/drawing/2014/main" id="{4F11DE66-FF54-4E27-87CB-36DEAD9687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7" name="AutoShape 3">
          <a:extLst>
            <a:ext uri="{FF2B5EF4-FFF2-40B4-BE49-F238E27FC236}">
              <a16:creationId xmlns:a16="http://schemas.microsoft.com/office/drawing/2014/main" id="{458A67A2-FD1C-40C3-A7CF-F34F3DA031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8" name="AutoShape 3">
          <a:extLst>
            <a:ext uri="{FF2B5EF4-FFF2-40B4-BE49-F238E27FC236}">
              <a16:creationId xmlns:a16="http://schemas.microsoft.com/office/drawing/2014/main" id="{10EEC3C0-6323-4041-9988-88A89C1609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3999" name="AutoShape 3">
          <a:extLst>
            <a:ext uri="{FF2B5EF4-FFF2-40B4-BE49-F238E27FC236}">
              <a16:creationId xmlns:a16="http://schemas.microsoft.com/office/drawing/2014/main" id="{CCB1A4C5-EB8C-4D56-818A-55CE1FF4B3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0" name="AutoShape 3">
          <a:extLst>
            <a:ext uri="{FF2B5EF4-FFF2-40B4-BE49-F238E27FC236}">
              <a16:creationId xmlns:a16="http://schemas.microsoft.com/office/drawing/2014/main" id="{16B58EF5-6421-487A-AB34-0A9F983B58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1" name="AutoShape 3">
          <a:extLst>
            <a:ext uri="{FF2B5EF4-FFF2-40B4-BE49-F238E27FC236}">
              <a16:creationId xmlns:a16="http://schemas.microsoft.com/office/drawing/2014/main" id="{FDA3BD90-E12D-41C9-9CC4-9922845F2D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2" name="AutoShape 3">
          <a:extLst>
            <a:ext uri="{FF2B5EF4-FFF2-40B4-BE49-F238E27FC236}">
              <a16:creationId xmlns:a16="http://schemas.microsoft.com/office/drawing/2014/main" id="{57429BB4-5CAB-4268-8B05-57ACF288F4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3" name="AutoShape 3">
          <a:extLst>
            <a:ext uri="{FF2B5EF4-FFF2-40B4-BE49-F238E27FC236}">
              <a16:creationId xmlns:a16="http://schemas.microsoft.com/office/drawing/2014/main" id="{46EBAC7E-22CB-4524-8489-766317B411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4" name="AutoShape 3">
          <a:extLst>
            <a:ext uri="{FF2B5EF4-FFF2-40B4-BE49-F238E27FC236}">
              <a16:creationId xmlns:a16="http://schemas.microsoft.com/office/drawing/2014/main" id="{B92D25B7-3378-4DF2-88B6-67522FCB75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5" name="AutoShape 3">
          <a:extLst>
            <a:ext uri="{FF2B5EF4-FFF2-40B4-BE49-F238E27FC236}">
              <a16:creationId xmlns:a16="http://schemas.microsoft.com/office/drawing/2014/main" id="{6A271EA5-1310-4E91-9816-910BFEFE01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6" name="AutoShape 3">
          <a:extLst>
            <a:ext uri="{FF2B5EF4-FFF2-40B4-BE49-F238E27FC236}">
              <a16:creationId xmlns:a16="http://schemas.microsoft.com/office/drawing/2014/main" id="{916A0E91-7708-40BE-8712-F7D14553F8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7" name="AutoShape 3">
          <a:extLst>
            <a:ext uri="{FF2B5EF4-FFF2-40B4-BE49-F238E27FC236}">
              <a16:creationId xmlns:a16="http://schemas.microsoft.com/office/drawing/2014/main" id="{79C58306-1E18-43EA-B337-EF9283CDFA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8" name="AutoShape 3">
          <a:extLst>
            <a:ext uri="{FF2B5EF4-FFF2-40B4-BE49-F238E27FC236}">
              <a16:creationId xmlns:a16="http://schemas.microsoft.com/office/drawing/2014/main" id="{FB302B9F-8071-478D-B9BD-1F4B9D28BB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09" name="AutoShape 3">
          <a:extLst>
            <a:ext uri="{FF2B5EF4-FFF2-40B4-BE49-F238E27FC236}">
              <a16:creationId xmlns:a16="http://schemas.microsoft.com/office/drawing/2014/main" id="{2E71C449-398C-491E-9597-8570BC46CF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10" name="AutoShape 3">
          <a:extLst>
            <a:ext uri="{FF2B5EF4-FFF2-40B4-BE49-F238E27FC236}">
              <a16:creationId xmlns:a16="http://schemas.microsoft.com/office/drawing/2014/main" id="{5F5EDF19-3D81-4D7D-A603-E6537654FA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278</xdr:row>
      <xdr:rowOff>0</xdr:rowOff>
    </xdr:from>
    <xdr:ext cx="304800" cy="304800"/>
    <xdr:sp macro="" textlink="">
      <xdr:nvSpPr>
        <xdr:cNvPr id="4011" name="AutoShape 3">
          <a:extLst>
            <a:ext uri="{FF2B5EF4-FFF2-40B4-BE49-F238E27FC236}">
              <a16:creationId xmlns:a16="http://schemas.microsoft.com/office/drawing/2014/main" id="{D932B1DD-F9C7-498D-902D-56B726CB44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2" name="AutoShape 3">
          <a:extLst>
            <a:ext uri="{FF2B5EF4-FFF2-40B4-BE49-F238E27FC236}">
              <a16:creationId xmlns:a16="http://schemas.microsoft.com/office/drawing/2014/main" id="{D49083BE-D36B-46D6-A199-12965821FA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3" name="AutoShape 3">
          <a:extLst>
            <a:ext uri="{FF2B5EF4-FFF2-40B4-BE49-F238E27FC236}">
              <a16:creationId xmlns:a16="http://schemas.microsoft.com/office/drawing/2014/main" id="{99655FAA-0BAF-4034-B9E6-91A3C9354D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4" name="AutoShape 3">
          <a:extLst>
            <a:ext uri="{FF2B5EF4-FFF2-40B4-BE49-F238E27FC236}">
              <a16:creationId xmlns:a16="http://schemas.microsoft.com/office/drawing/2014/main" id="{C3E3A66B-0322-4E5C-A365-5FBBB4EB24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5" name="AutoShape 3">
          <a:extLst>
            <a:ext uri="{FF2B5EF4-FFF2-40B4-BE49-F238E27FC236}">
              <a16:creationId xmlns:a16="http://schemas.microsoft.com/office/drawing/2014/main" id="{F352D8DF-BD4C-4C66-98B1-F09790393B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6" name="AutoShape 3">
          <a:extLst>
            <a:ext uri="{FF2B5EF4-FFF2-40B4-BE49-F238E27FC236}">
              <a16:creationId xmlns:a16="http://schemas.microsoft.com/office/drawing/2014/main" id="{AECE3815-CA60-4A6D-878A-8168785027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7" name="AutoShape 3">
          <a:extLst>
            <a:ext uri="{FF2B5EF4-FFF2-40B4-BE49-F238E27FC236}">
              <a16:creationId xmlns:a16="http://schemas.microsoft.com/office/drawing/2014/main" id="{B28A2900-385D-46C2-A2D4-E8E6FCB43F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8" name="AutoShape 3">
          <a:extLst>
            <a:ext uri="{FF2B5EF4-FFF2-40B4-BE49-F238E27FC236}">
              <a16:creationId xmlns:a16="http://schemas.microsoft.com/office/drawing/2014/main" id="{F85D6B30-83A7-40A1-85A3-8577971603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19" name="AutoShape 3">
          <a:extLst>
            <a:ext uri="{FF2B5EF4-FFF2-40B4-BE49-F238E27FC236}">
              <a16:creationId xmlns:a16="http://schemas.microsoft.com/office/drawing/2014/main" id="{396FA223-F78C-4A49-86D0-00AA188742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0" name="AutoShape 3">
          <a:extLst>
            <a:ext uri="{FF2B5EF4-FFF2-40B4-BE49-F238E27FC236}">
              <a16:creationId xmlns:a16="http://schemas.microsoft.com/office/drawing/2014/main" id="{919D0BB5-E6F9-442F-AB34-BD515AD4E7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1" name="AutoShape 3">
          <a:extLst>
            <a:ext uri="{FF2B5EF4-FFF2-40B4-BE49-F238E27FC236}">
              <a16:creationId xmlns:a16="http://schemas.microsoft.com/office/drawing/2014/main" id="{7BC077C1-AC8E-495C-A414-E9241D8005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2" name="AutoShape 3">
          <a:extLst>
            <a:ext uri="{FF2B5EF4-FFF2-40B4-BE49-F238E27FC236}">
              <a16:creationId xmlns:a16="http://schemas.microsoft.com/office/drawing/2014/main" id="{D517FE02-94FD-4855-98FC-16941F88D8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3" name="AutoShape 3">
          <a:extLst>
            <a:ext uri="{FF2B5EF4-FFF2-40B4-BE49-F238E27FC236}">
              <a16:creationId xmlns:a16="http://schemas.microsoft.com/office/drawing/2014/main" id="{0B2DE8D9-2395-4A02-B26E-593B8220B5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4" name="AutoShape 3">
          <a:extLst>
            <a:ext uri="{FF2B5EF4-FFF2-40B4-BE49-F238E27FC236}">
              <a16:creationId xmlns:a16="http://schemas.microsoft.com/office/drawing/2014/main" id="{CEA0B989-0CD2-4DEA-86AE-B7B636A4BB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5" name="AutoShape 3">
          <a:extLst>
            <a:ext uri="{FF2B5EF4-FFF2-40B4-BE49-F238E27FC236}">
              <a16:creationId xmlns:a16="http://schemas.microsoft.com/office/drawing/2014/main" id="{B19DCFCE-E036-4934-BBB9-6A51E57DFB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6" name="AutoShape 3">
          <a:extLst>
            <a:ext uri="{FF2B5EF4-FFF2-40B4-BE49-F238E27FC236}">
              <a16:creationId xmlns:a16="http://schemas.microsoft.com/office/drawing/2014/main" id="{C6CD8F8D-CE65-4496-95E8-940F03D106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7" name="AutoShape 3">
          <a:extLst>
            <a:ext uri="{FF2B5EF4-FFF2-40B4-BE49-F238E27FC236}">
              <a16:creationId xmlns:a16="http://schemas.microsoft.com/office/drawing/2014/main" id="{912A2E4D-FD10-42C4-ABD7-A51C6A1E5F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8" name="AutoShape 3">
          <a:extLst>
            <a:ext uri="{FF2B5EF4-FFF2-40B4-BE49-F238E27FC236}">
              <a16:creationId xmlns:a16="http://schemas.microsoft.com/office/drawing/2014/main" id="{B92C58E6-17E2-43C2-BD21-9D79D494C2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29" name="AutoShape 3">
          <a:extLst>
            <a:ext uri="{FF2B5EF4-FFF2-40B4-BE49-F238E27FC236}">
              <a16:creationId xmlns:a16="http://schemas.microsoft.com/office/drawing/2014/main" id="{29FBDA73-19A3-4C5F-8858-D2E1741D0C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0" name="AutoShape 3">
          <a:extLst>
            <a:ext uri="{FF2B5EF4-FFF2-40B4-BE49-F238E27FC236}">
              <a16:creationId xmlns:a16="http://schemas.microsoft.com/office/drawing/2014/main" id="{4725FD4F-F6C5-4CEF-A81B-8C5127795D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1" name="AutoShape 3">
          <a:extLst>
            <a:ext uri="{FF2B5EF4-FFF2-40B4-BE49-F238E27FC236}">
              <a16:creationId xmlns:a16="http://schemas.microsoft.com/office/drawing/2014/main" id="{8835CA18-9BE6-49E0-9EBD-CC636AA1E7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2" name="AutoShape 3">
          <a:extLst>
            <a:ext uri="{FF2B5EF4-FFF2-40B4-BE49-F238E27FC236}">
              <a16:creationId xmlns:a16="http://schemas.microsoft.com/office/drawing/2014/main" id="{AF46DA1E-FE39-4107-8B08-EAFEA6378A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3" name="AutoShape 3">
          <a:extLst>
            <a:ext uri="{FF2B5EF4-FFF2-40B4-BE49-F238E27FC236}">
              <a16:creationId xmlns:a16="http://schemas.microsoft.com/office/drawing/2014/main" id="{2DA5F4BD-45DA-4B71-8E1C-63E912E859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4" name="AutoShape 3">
          <a:extLst>
            <a:ext uri="{FF2B5EF4-FFF2-40B4-BE49-F238E27FC236}">
              <a16:creationId xmlns:a16="http://schemas.microsoft.com/office/drawing/2014/main" id="{29DB1BE5-789A-49F9-BD40-BF2E11127C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5" name="AutoShape 3">
          <a:extLst>
            <a:ext uri="{FF2B5EF4-FFF2-40B4-BE49-F238E27FC236}">
              <a16:creationId xmlns:a16="http://schemas.microsoft.com/office/drawing/2014/main" id="{9062B39E-B512-47FF-B04C-5B935BF867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6" name="AutoShape 3">
          <a:extLst>
            <a:ext uri="{FF2B5EF4-FFF2-40B4-BE49-F238E27FC236}">
              <a16:creationId xmlns:a16="http://schemas.microsoft.com/office/drawing/2014/main" id="{F1877EF8-1CDF-4E48-8660-692E8DAB78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7" name="AutoShape 3">
          <a:extLst>
            <a:ext uri="{FF2B5EF4-FFF2-40B4-BE49-F238E27FC236}">
              <a16:creationId xmlns:a16="http://schemas.microsoft.com/office/drawing/2014/main" id="{3682A078-0A2D-4D0A-90C6-0B2F1E6BBA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8" name="AutoShape 3">
          <a:extLst>
            <a:ext uri="{FF2B5EF4-FFF2-40B4-BE49-F238E27FC236}">
              <a16:creationId xmlns:a16="http://schemas.microsoft.com/office/drawing/2014/main" id="{0C232AA4-6585-4E96-8163-266E210968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39" name="AutoShape 3">
          <a:extLst>
            <a:ext uri="{FF2B5EF4-FFF2-40B4-BE49-F238E27FC236}">
              <a16:creationId xmlns:a16="http://schemas.microsoft.com/office/drawing/2014/main" id="{89CD311F-398C-409A-9877-0BD91AFA8F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0" name="AutoShape 3">
          <a:extLst>
            <a:ext uri="{FF2B5EF4-FFF2-40B4-BE49-F238E27FC236}">
              <a16:creationId xmlns:a16="http://schemas.microsoft.com/office/drawing/2014/main" id="{87A51AB1-759C-4168-A746-8154439CBC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1" name="AutoShape 3">
          <a:extLst>
            <a:ext uri="{FF2B5EF4-FFF2-40B4-BE49-F238E27FC236}">
              <a16:creationId xmlns:a16="http://schemas.microsoft.com/office/drawing/2014/main" id="{6C85F292-6F4E-4787-934B-680C8BEDBC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2" name="AutoShape 3">
          <a:extLst>
            <a:ext uri="{FF2B5EF4-FFF2-40B4-BE49-F238E27FC236}">
              <a16:creationId xmlns:a16="http://schemas.microsoft.com/office/drawing/2014/main" id="{9287DA61-3AE9-474E-AEC9-8F3D0B0961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3" name="AutoShape 3">
          <a:extLst>
            <a:ext uri="{FF2B5EF4-FFF2-40B4-BE49-F238E27FC236}">
              <a16:creationId xmlns:a16="http://schemas.microsoft.com/office/drawing/2014/main" id="{147BCE06-CA92-4526-A6C1-BCAABD8135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4" name="AutoShape 3">
          <a:extLst>
            <a:ext uri="{FF2B5EF4-FFF2-40B4-BE49-F238E27FC236}">
              <a16:creationId xmlns:a16="http://schemas.microsoft.com/office/drawing/2014/main" id="{AAC69B1C-6334-4886-84AB-F38A27DD89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5" name="AutoShape 3">
          <a:extLst>
            <a:ext uri="{FF2B5EF4-FFF2-40B4-BE49-F238E27FC236}">
              <a16:creationId xmlns:a16="http://schemas.microsoft.com/office/drawing/2014/main" id="{5F220217-1DCE-49B4-8324-542E8F235F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6" name="AutoShape 3">
          <a:extLst>
            <a:ext uri="{FF2B5EF4-FFF2-40B4-BE49-F238E27FC236}">
              <a16:creationId xmlns:a16="http://schemas.microsoft.com/office/drawing/2014/main" id="{8B4BA2B9-C5BC-4EDE-BCEB-90C8D80353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7" name="AutoShape 3">
          <a:extLst>
            <a:ext uri="{FF2B5EF4-FFF2-40B4-BE49-F238E27FC236}">
              <a16:creationId xmlns:a16="http://schemas.microsoft.com/office/drawing/2014/main" id="{54A1E37C-D3B5-4535-91C2-75B4182203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8" name="AutoShape 3">
          <a:extLst>
            <a:ext uri="{FF2B5EF4-FFF2-40B4-BE49-F238E27FC236}">
              <a16:creationId xmlns:a16="http://schemas.microsoft.com/office/drawing/2014/main" id="{76DE669E-D359-4D8B-8678-B8899659BB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49" name="AutoShape 3">
          <a:extLst>
            <a:ext uri="{FF2B5EF4-FFF2-40B4-BE49-F238E27FC236}">
              <a16:creationId xmlns:a16="http://schemas.microsoft.com/office/drawing/2014/main" id="{38BE39DB-2236-471F-9397-AD8E0CDF5A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0" name="AutoShape 3">
          <a:extLst>
            <a:ext uri="{FF2B5EF4-FFF2-40B4-BE49-F238E27FC236}">
              <a16:creationId xmlns:a16="http://schemas.microsoft.com/office/drawing/2014/main" id="{78AF1098-4B4A-4E7A-AE1E-0333FE55A7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1" name="AutoShape 3">
          <a:extLst>
            <a:ext uri="{FF2B5EF4-FFF2-40B4-BE49-F238E27FC236}">
              <a16:creationId xmlns:a16="http://schemas.microsoft.com/office/drawing/2014/main" id="{672E0343-2985-4149-9296-BA2D6B3828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2" name="AutoShape 3">
          <a:extLst>
            <a:ext uri="{FF2B5EF4-FFF2-40B4-BE49-F238E27FC236}">
              <a16:creationId xmlns:a16="http://schemas.microsoft.com/office/drawing/2014/main" id="{0593E2C6-8D12-4013-94FF-72F91A79A1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3" name="AutoShape 3">
          <a:extLst>
            <a:ext uri="{FF2B5EF4-FFF2-40B4-BE49-F238E27FC236}">
              <a16:creationId xmlns:a16="http://schemas.microsoft.com/office/drawing/2014/main" id="{544D3FBE-92D7-406E-B6C6-EBD9BC6787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4" name="AutoShape 3">
          <a:extLst>
            <a:ext uri="{FF2B5EF4-FFF2-40B4-BE49-F238E27FC236}">
              <a16:creationId xmlns:a16="http://schemas.microsoft.com/office/drawing/2014/main" id="{C96F591C-482E-47B0-898F-5B61BFEF0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5" name="AutoShape 3">
          <a:extLst>
            <a:ext uri="{FF2B5EF4-FFF2-40B4-BE49-F238E27FC236}">
              <a16:creationId xmlns:a16="http://schemas.microsoft.com/office/drawing/2014/main" id="{6C59DD7D-A3F9-474F-BE69-3F785E3414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6" name="AutoShape 3">
          <a:extLst>
            <a:ext uri="{FF2B5EF4-FFF2-40B4-BE49-F238E27FC236}">
              <a16:creationId xmlns:a16="http://schemas.microsoft.com/office/drawing/2014/main" id="{DDA6A97D-3CBB-429D-AA7B-8539B214B3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7" name="AutoShape 3">
          <a:extLst>
            <a:ext uri="{FF2B5EF4-FFF2-40B4-BE49-F238E27FC236}">
              <a16:creationId xmlns:a16="http://schemas.microsoft.com/office/drawing/2014/main" id="{6C83A3F3-41C8-46E3-9EB8-5A2259CEB1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8" name="AutoShape 3">
          <a:extLst>
            <a:ext uri="{FF2B5EF4-FFF2-40B4-BE49-F238E27FC236}">
              <a16:creationId xmlns:a16="http://schemas.microsoft.com/office/drawing/2014/main" id="{C247DD20-A742-4CC7-A760-A16DB8D0DF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59" name="AutoShape 3">
          <a:extLst>
            <a:ext uri="{FF2B5EF4-FFF2-40B4-BE49-F238E27FC236}">
              <a16:creationId xmlns:a16="http://schemas.microsoft.com/office/drawing/2014/main" id="{CFC557AE-B2D1-40AD-ADC1-8C84FA95BE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0" name="AutoShape 3">
          <a:extLst>
            <a:ext uri="{FF2B5EF4-FFF2-40B4-BE49-F238E27FC236}">
              <a16:creationId xmlns:a16="http://schemas.microsoft.com/office/drawing/2014/main" id="{E3E37FF7-DC9F-490C-88DE-2975B360DB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1" name="AutoShape 3">
          <a:extLst>
            <a:ext uri="{FF2B5EF4-FFF2-40B4-BE49-F238E27FC236}">
              <a16:creationId xmlns:a16="http://schemas.microsoft.com/office/drawing/2014/main" id="{4196B6A6-E762-4A5F-8729-B90CF6937C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2" name="AutoShape 3">
          <a:extLst>
            <a:ext uri="{FF2B5EF4-FFF2-40B4-BE49-F238E27FC236}">
              <a16:creationId xmlns:a16="http://schemas.microsoft.com/office/drawing/2014/main" id="{151BE93A-42CA-4599-AF02-205B6A5033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3" name="AutoShape 3">
          <a:extLst>
            <a:ext uri="{FF2B5EF4-FFF2-40B4-BE49-F238E27FC236}">
              <a16:creationId xmlns:a16="http://schemas.microsoft.com/office/drawing/2014/main" id="{A39B50B9-486C-4978-B993-6BF3AD9801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4" name="AutoShape 3">
          <a:extLst>
            <a:ext uri="{FF2B5EF4-FFF2-40B4-BE49-F238E27FC236}">
              <a16:creationId xmlns:a16="http://schemas.microsoft.com/office/drawing/2014/main" id="{F79DE042-EDA2-4A40-81EE-69F701B906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5" name="AutoShape 3">
          <a:extLst>
            <a:ext uri="{FF2B5EF4-FFF2-40B4-BE49-F238E27FC236}">
              <a16:creationId xmlns:a16="http://schemas.microsoft.com/office/drawing/2014/main" id="{A2ED4A3D-530A-41F8-B8A2-9F104C482C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6" name="AutoShape 3">
          <a:extLst>
            <a:ext uri="{FF2B5EF4-FFF2-40B4-BE49-F238E27FC236}">
              <a16:creationId xmlns:a16="http://schemas.microsoft.com/office/drawing/2014/main" id="{FFF6BAD4-1E35-4D94-9C2F-4AF9B4CF2D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7" name="AutoShape 3">
          <a:extLst>
            <a:ext uri="{FF2B5EF4-FFF2-40B4-BE49-F238E27FC236}">
              <a16:creationId xmlns:a16="http://schemas.microsoft.com/office/drawing/2014/main" id="{A87ECB20-F1D5-4513-BA78-B4F5138E34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8" name="AutoShape 3">
          <a:extLst>
            <a:ext uri="{FF2B5EF4-FFF2-40B4-BE49-F238E27FC236}">
              <a16:creationId xmlns:a16="http://schemas.microsoft.com/office/drawing/2014/main" id="{5D173160-0AB0-4BB8-995B-B22F210889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69" name="AutoShape 3">
          <a:extLst>
            <a:ext uri="{FF2B5EF4-FFF2-40B4-BE49-F238E27FC236}">
              <a16:creationId xmlns:a16="http://schemas.microsoft.com/office/drawing/2014/main" id="{52B44825-7FC9-44B2-91E4-4B453B9B34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0" name="AutoShape 3">
          <a:extLst>
            <a:ext uri="{FF2B5EF4-FFF2-40B4-BE49-F238E27FC236}">
              <a16:creationId xmlns:a16="http://schemas.microsoft.com/office/drawing/2014/main" id="{46D10A1D-7119-4142-BBFC-98140E01D2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1" name="AutoShape 3">
          <a:extLst>
            <a:ext uri="{FF2B5EF4-FFF2-40B4-BE49-F238E27FC236}">
              <a16:creationId xmlns:a16="http://schemas.microsoft.com/office/drawing/2014/main" id="{CA3EEF6A-3A21-45E5-9B0E-4876AA3D9B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2" name="AutoShape 3">
          <a:extLst>
            <a:ext uri="{FF2B5EF4-FFF2-40B4-BE49-F238E27FC236}">
              <a16:creationId xmlns:a16="http://schemas.microsoft.com/office/drawing/2014/main" id="{0DF579F3-78BE-41DC-A812-7E028A5071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3" name="AutoShape 3">
          <a:extLst>
            <a:ext uri="{FF2B5EF4-FFF2-40B4-BE49-F238E27FC236}">
              <a16:creationId xmlns:a16="http://schemas.microsoft.com/office/drawing/2014/main" id="{1656A903-64E2-4772-86DB-CC1E3D65C7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4" name="AutoShape 3">
          <a:extLst>
            <a:ext uri="{FF2B5EF4-FFF2-40B4-BE49-F238E27FC236}">
              <a16:creationId xmlns:a16="http://schemas.microsoft.com/office/drawing/2014/main" id="{A327A281-0955-4682-B57D-2E0B16314F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5" name="AutoShape 3">
          <a:extLst>
            <a:ext uri="{FF2B5EF4-FFF2-40B4-BE49-F238E27FC236}">
              <a16:creationId xmlns:a16="http://schemas.microsoft.com/office/drawing/2014/main" id="{59C1A3C6-9F95-4455-8A04-88F5C2D4FE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6" name="AutoShape 3">
          <a:extLst>
            <a:ext uri="{FF2B5EF4-FFF2-40B4-BE49-F238E27FC236}">
              <a16:creationId xmlns:a16="http://schemas.microsoft.com/office/drawing/2014/main" id="{AEC65C99-9BCB-44E5-AFB9-9EE2A3D716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7" name="AutoShape 3">
          <a:extLst>
            <a:ext uri="{FF2B5EF4-FFF2-40B4-BE49-F238E27FC236}">
              <a16:creationId xmlns:a16="http://schemas.microsoft.com/office/drawing/2014/main" id="{5F63DC47-A487-4043-869B-A2713AC03D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8" name="AutoShape 3">
          <a:extLst>
            <a:ext uri="{FF2B5EF4-FFF2-40B4-BE49-F238E27FC236}">
              <a16:creationId xmlns:a16="http://schemas.microsoft.com/office/drawing/2014/main" id="{CA7B9FE0-BD21-4FE0-A7B7-3C804DBCCD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79" name="AutoShape 3">
          <a:extLst>
            <a:ext uri="{FF2B5EF4-FFF2-40B4-BE49-F238E27FC236}">
              <a16:creationId xmlns:a16="http://schemas.microsoft.com/office/drawing/2014/main" id="{341003A7-B1E7-48DF-B149-2926374D1D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0" name="AutoShape 3">
          <a:extLst>
            <a:ext uri="{FF2B5EF4-FFF2-40B4-BE49-F238E27FC236}">
              <a16:creationId xmlns:a16="http://schemas.microsoft.com/office/drawing/2014/main" id="{D20E428F-6438-4A9B-9C73-EDCCE60A5B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1" name="AutoShape 3">
          <a:extLst>
            <a:ext uri="{FF2B5EF4-FFF2-40B4-BE49-F238E27FC236}">
              <a16:creationId xmlns:a16="http://schemas.microsoft.com/office/drawing/2014/main" id="{B69C6465-7A32-4F77-AC0F-4D08E699D3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2" name="AutoShape 3">
          <a:extLst>
            <a:ext uri="{FF2B5EF4-FFF2-40B4-BE49-F238E27FC236}">
              <a16:creationId xmlns:a16="http://schemas.microsoft.com/office/drawing/2014/main" id="{0571521E-76C7-4FBC-89C3-3DF31B49FF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3" name="AutoShape 3">
          <a:extLst>
            <a:ext uri="{FF2B5EF4-FFF2-40B4-BE49-F238E27FC236}">
              <a16:creationId xmlns:a16="http://schemas.microsoft.com/office/drawing/2014/main" id="{15551200-D890-4D12-B290-826B84EE7A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4" name="AutoShape 3">
          <a:extLst>
            <a:ext uri="{FF2B5EF4-FFF2-40B4-BE49-F238E27FC236}">
              <a16:creationId xmlns:a16="http://schemas.microsoft.com/office/drawing/2014/main" id="{F1374739-1CA0-4325-B1AC-F63AB832A9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5" name="AutoShape 3">
          <a:extLst>
            <a:ext uri="{FF2B5EF4-FFF2-40B4-BE49-F238E27FC236}">
              <a16:creationId xmlns:a16="http://schemas.microsoft.com/office/drawing/2014/main" id="{1FED31B0-9D39-4516-8C35-53769DD334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6" name="AutoShape 3">
          <a:extLst>
            <a:ext uri="{FF2B5EF4-FFF2-40B4-BE49-F238E27FC236}">
              <a16:creationId xmlns:a16="http://schemas.microsoft.com/office/drawing/2014/main" id="{9C7C017C-9501-4C85-B85B-9CDC41C2BC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7" name="AutoShape 3">
          <a:extLst>
            <a:ext uri="{FF2B5EF4-FFF2-40B4-BE49-F238E27FC236}">
              <a16:creationId xmlns:a16="http://schemas.microsoft.com/office/drawing/2014/main" id="{7B2BAAAF-D432-42D5-A4D3-98FFB82B2E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8" name="AutoShape 3">
          <a:extLst>
            <a:ext uri="{FF2B5EF4-FFF2-40B4-BE49-F238E27FC236}">
              <a16:creationId xmlns:a16="http://schemas.microsoft.com/office/drawing/2014/main" id="{697A6668-98B6-4DE0-93E0-853321581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89" name="AutoShape 3">
          <a:extLst>
            <a:ext uri="{FF2B5EF4-FFF2-40B4-BE49-F238E27FC236}">
              <a16:creationId xmlns:a16="http://schemas.microsoft.com/office/drawing/2014/main" id="{D26E601D-F2FB-49AE-8837-9DC2BCAACB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0" name="AutoShape 3">
          <a:extLst>
            <a:ext uri="{FF2B5EF4-FFF2-40B4-BE49-F238E27FC236}">
              <a16:creationId xmlns:a16="http://schemas.microsoft.com/office/drawing/2014/main" id="{BC2BAE77-5E0D-4A5B-869E-39D67F0D0D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1" name="AutoShape 3">
          <a:extLst>
            <a:ext uri="{FF2B5EF4-FFF2-40B4-BE49-F238E27FC236}">
              <a16:creationId xmlns:a16="http://schemas.microsoft.com/office/drawing/2014/main" id="{51F8FD53-BD8B-4049-8A3A-FB72710454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2" name="AutoShape 3">
          <a:extLst>
            <a:ext uri="{FF2B5EF4-FFF2-40B4-BE49-F238E27FC236}">
              <a16:creationId xmlns:a16="http://schemas.microsoft.com/office/drawing/2014/main" id="{A3A6AB20-5CDF-4335-A0C4-B2DAE42740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3" name="AutoShape 3">
          <a:extLst>
            <a:ext uri="{FF2B5EF4-FFF2-40B4-BE49-F238E27FC236}">
              <a16:creationId xmlns:a16="http://schemas.microsoft.com/office/drawing/2014/main" id="{7BB79AA6-F69E-4E8B-BF51-7D7F55E3F9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4" name="AutoShape 3">
          <a:extLst>
            <a:ext uri="{FF2B5EF4-FFF2-40B4-BE49-F238E27FC236}">
              <a16:creationId xmlns:a16="http://schemas.microsoft.com/office/drawing/2014/main" id="{27AB42FC-FDF5-43B4-9572-C4E3F94D29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5" name="AutoShape 3">
          <a:extLst>
            <a:ext uri="{FF2B5EF4-FFF2-40B4-BE49-F238E27FC236}">
              <a16:creationId xmlns:a16="http://schemas.microsoft.com/office/drawing/2014/main" id="{9A9CE945-33A4-4C7D-A673-39A8F999B1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6" name="AutoShape 3">
          <a:extLst>
            <a:ext uri="{FF2B5EF4-FFF2-40B4-BE49-F238E27FC236}">
              <a16:creationId xmlns:a16="http://schemas.microsoft.com/office/drawing/2014/main" id="{F94BC773-4201-4329-BC96-C2603BA8B1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7" name="AutoShape 3">
          <a:extLst>
            <a:ext uri="{FF2B5EF4-FFF2-40B4-BE49-F238E27FC236}">
              <a16:creationId xmlns:a16="http://schemas.microsoft.com/office/drawing/2014/main" id="{4D3AB7E9-1F87-4403-9CE8-1F8259F98A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8" name="AutoShape 3">
          <a:extLst>
            <a:ext uri="{FF2B5EF4-FFF2-40B4-BE49-F238E27FC236}">
              <a16:creationId xmlns:a16="http://schemas.microsoft.com/office/drawing/2014/main" id="{79BAF049-D103-41D3-AC40-C8215CEA55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099" name="AutoShape 3">
          <a:extLst>
            <a:ext uri="{FF2B5EF4-FFF2-40B4-BE49-F238E27FC236}">
              <a16:creationId xmlns:a16="http://schemas.microsoft.com/office/drawing/2014/main" id="{2B87D0B9-834F-481B-A673-CCEB3AA272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0" name="AutoShape 3">
          <a:extLst>
            <a:ext uri="{FF2B5EF4-FFF2-40B4-BE49-F238E27FC236}">
              <a16:creationId xmlns:a16="http://schemas.microsoft.com/office/drawing/2014/main" id="{6ED25204-5135-4211-B285-3FCC127FCB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1" name="AutoShape 3">
          <a:extLst>
            <a:ext uri="{FF2B5EF4-FFF2-40B4-BE49-F238E27FC236}">
              <a16:creationId xmlns:a16="http://schemas.microsoft.com/office/drawing/2014/main" id="{EF7A902A-1954-4190-8274-2BC2342F69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2" name="AutoShape 3">
          <a:extLst>
            <a:ext uri="{FF2B5EF4-FFF2-40B4-BE49-F238E27FC236}">
              <a16:creationId xmlns:a16="http://schemas.microsoft.com/office/drawing/2014/main" id="{746CF2BD-83E4-46B3-83AB-C4FAF57274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3" name="AutoShape 3">
          <a:extLst>
            <a:ext uri="{FF2B5EF4-FFF2-40B4-BE49-F238E27FC236}">
              <a16:creationId xmlns:a16="http://schemas.microsoft.com/office/drawing/2014/main" id="{AB9191DE-9BCB-463D-82F5-3F21A39B53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4" name="AutoShape 3">
          <a:extLst>
            <a:ext uri="{FF2B5EF4-FFF2-40B4-BE49-F238E27FC236}">
              <a16:creationId xmlns:a16="http://schemas.microsoft.com/office/drawing/2014/main" id="{7EC22870-0977-4988-A066-0BF1A06B8B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5" name="AutoShape 3">
          <a:extLst>
            <a:ext uri="{FF2B5EF4-FFF2-40B4-BE49-F238E27FC236}">
              <a16:creationId xmlns:a16="http://schemas.microsoft.com/office/drawing/2014/main" id="{72A2AC13-84F0-4865-80B6-E25711230E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6" name="AutoShape 3">
          <a:extLst>
            <a:ext uri="{FF2B5EF4-FFF2-40B4-BE49-F238E27FC236}">
              <a16:creationId xmlns:a16="http://schemas.microsoft.com/office/drawing/2014/main" id="{42FF6653-C27F-41A7-AEDC-7999A4EA3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7" name="AutoShape 3">
          <a:extLst>
            <a:ext uri="{FF2B5EF4-FFF2-40B4-BE49-F238E27FC236}">
              <a16:creationId xmlns:a16="http://schemas.microsoft.com/office/drawing/2014/main" id="{03E85BA6-D9E0-4635-B7EF-DA929A9D2B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8" name="AutoShape 3">
          <a:extLst>
            <a:ext uri="{FF2B5EF4-FFF2-40B4-BE49-F238E27FC236}">
              <a16:creationId xmlns:a16="http://schemas.microsoft.com/office/drawing/2014/main" id="{9BD1EC87-C108-4B6F-B996-F217983CBE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09" name="AutoShape 3">
          <a:extLst>
            <a:ext uri="{FF2B5EF4-FFF2-40B4-BE49-F238E27FC236}">
              <a16:creationId xmlns:a16="http://schemas.microsoft.com/office/drawing/2014/main" id="{92DAF79A-7554-475D-9D92-8DC63E2F3C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0" name="AutoShape 3">
          <a:extLst>
            <a:ext uri="{FF2B5EF4-FFF2-40B4-BE49-F238E27FC236}">
              <a16:creationId xmlns:a16="http://schemas.microsoft.com/office/drawing/2014/main" id="{4496EAF9-C3C6-4E61-A3FC-80A79F6F80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1" name="AutoShape 3">
          <a:extLst>
            <a:ext uri="{FF2B5EF4-FFF2-40B4-BE49-F238E27FC236}">
              <a16:creationId xmlns:a16="http://schemas.microsoft.com/office/drawing/2014/main" id="{85257737-C21F-46BC-A63B-C7899094D3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2" name="AutoShape 3">
          <a:extLst>
            <a:ext uri="{FF2B5EF4-FFF2-40B4-BE49-F238E27FC236}">
              <a16:creationId xmlns:a16="http://schemas.microsoft.com/office/drawing/2014/main" id="{1640A820-824E-48E4-A350-18B2D052E7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3" name="AutoShape 3">
          <a:extLst>
            <a:ext uri="{FF2B5EF4-FFF2-40B4-BE49-F238E27FC236}">
              <a16:creationId xmlns:a16="http://schemas.microsoft.com/office/drawing/2014/main" id="{41A78A63-F7CE-4E8F-B30B-C90A9E989B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4" name="AutoShape 3">
          <a:extLst>
            <a:ext uri="{FF2B5EF4-FFF2-40B4-BE49-F238E27FC236}">
              <a16:creationId xmlns:a16="http://schemas.microsoft.com/office/drawing/2014/main" id="{F48C865C-72A5-4563-B2E4-AFCA915289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5" name="AutoShape 3">
          <a:extLst>
            <a:ext uri="{FF2B5EF4-FFF2-40B4-BE49-F238E27FC236}">
              <a16:creationId xmlns:a16="http://schemas.microsoft.com/office/drawing/2014/main" id="{C7202631-C0E6-47A8-96E2-8A65D23861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6" name="AutoShape 3">
          <a:extLst>
            <a:ext uri="{FF2B5EF4-FFF2-40B4-BE49-F238E27FC236}">
              <a16:creationId xmlns:a16="http://schemas.microsoft.com/office/drawing/2014/main" id="{23F71477-4BBA-4426-9178-2B3D4FDCF1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7" name="AutoShape 3">
          <a:extLst>
            <a:ext uri="{FF2B5EF4-FFF2-40B4-BE49-F238E27FC236}">
              <a16:creationId xmlns:a16="http://schemas.microsoft.com/office/drawing/2014/main" id="{2B8CC20F-CFD6-4396-BF8F-E3E5345880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8" name="AutoShape 3">
          <a:extLst>
            <a:ext uri="{FF2B5EF4-FFF2-40B4-BE49-F238E27FC236}">
              <a16:creationId xmlns:a16="http://schemas.microsoft.com/office/drawing/2014/main" id="{DA164812-4A09-47EF-B967-84824570E3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19" name="AutoShape 3">
          <a:extLst>
            <a:ext uri="{FF2B5EF4-FFF2-40B4-BE49-F238E27FC236}">
              <a16:creationId xmlns:a16="http://schemas.microsoft.com/office/drawing/2014/main" id="{BB09D5A0-81C7-4ADA-943C-FBD0B2D1A6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0" name="AutoShape 3">
          <a:extLst>
            <a:ext uri="{FF2B5EF4-FFF2-40B4-BE49-F238E27FC236}">
              <a16:creationId xmlns:a16="http://schemas.microsoft.com/office/drawing/2014/main" id="{BAD0F307-6A16-4A38-8BED-8883498E34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1" name="AutoShape 3">
          <a:extLst>
            <a:ext uri="{FF2B5EF4-FFF2-40B4-BE49-F238E27FC236}">
              <a16:creationId xmlns:a16="http://schemas.microsoft.com/office/drawing/2014/main" id="{FF6F31AE-6781-4AD3-9E62-A6B4A6BEB2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2" name="AutoShape 3">
          <a:extLst>
            <a:ext uri="{FF2B5EF4-FFF2-40B4-BE49-F238E27FC236}">
              <a16:creationId xmlns:a16="http://schemas.microsoft.com/office/drawing/2014/main" id="{5B5C51D4-ADA5-4DD7-9FB4-0F4C7E13FB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3" name="AutoShape 3">
          <a:extLst>
            <a:ext uri="{FF2B5EF4-FFF2-40B4-BE49-F238E27FC236}">
              <a16:creationId xmlns:a16="http://schemas.microsoft.com/office/drawing/2014/main" id="{76531411-4E17-449C-A5C2-7FDA0F33CC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4" name="AutoShape 3">
          <a:extLst>
            <a:ext uri="{FF2B5EF4-FFF2-40B4-BE49-F238E27FC236}">
              <a16:creationId xmlns:a16="http://schemas.microsoft.com/office/drawing/2014/main" id="{F2ED91EB-9B5E-43C3-A4D3-4044C07B65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5" name="AutoShape 3">
          <a:extLst>
            <a:ext uri="{FF2B5EF4-FFF2-40B4-BE49-F238E27FC236}">
              <a16:creationId xmlns:a16="http://schemas.microsoft.com/office/drawing/2014/main" id="{633115F3-4245-4AD8-9A7E-3A24AF871F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6" name="AutoShape 3">
          <a:extLst>
            <a:ext uri="{FF2B5EF4-FFF2-40B4-BE49-F238E27FC236}">
              <a16:creationId xmlns:a16="http://schemas.microsoft.com/office/drawing/2014/main" id="{406589CD-EA3B-4E47-8339-C33CED2F7D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7" name="AutoShape 3">
          <a:extLst>
            <a:ext uri="{FF2B5EF4-FFF2-40B4-BE49-F238E27FC236}">
              <a16:creationId xmlns:a16="http://schemas.microsoft.com/office/drawing/2014/main" id="{5C41FD32-491A-4C3A-A97D-67FF40716E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8" name="AutoShape 3">
          <a:extLst>
            <a:ext uri="{FF2B5EF4-FFF2-40B4-BE49-F238E27FC236}">
              <a16:creationId xmlns:a16="http://schemas.microsoft.com/office/drawing/2014/main" id="{4A20FDCE-0E93-4575-8CF5-74CBED6B11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29" name="AutoShape 3">
          <a:extLst>
            <a:ext uri="{FF2B5EF4-FFF2-40B4-BE49-F238E27FC236}">
              <a16:creationId xmlns:a16="http://schemas.microsoft.com/office/drawing/2014/main" id="{BD444A5B-0737-4021-8186-BB1CF46126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30" name="AutoShape 3">
          <a:extLst>
            <a:ext uri="{FF2B5EF4-FFF2-40B4-BE49-F238E27FC236}">
              <a16:creationId xmlns:a16="http://schemas.microsoft.com/office/drawing/2014/main" id="{6543B7D5-860D-44F6-AE58-E17B22DA24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31" name="AutoShape 3">
          <a:extLst>
            <a:ext uri="{FF2B5EF4-FFF2-40B4-BE49-F238E27FC236}">
              <a16:creationId xmlns:a16="http://schemas.microsoft.com/office/drawing/2014/main" id="{F8A0E7C4-34EF-4E6F-B91A-84FC3219C2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32" name="AutoShape 3">
          <a:extLst>
            <a:ext uri="{FF2B5EF4-FFF2-40B4-BE49-F238E27FC236}">
              <a16:creationId xmlns:a16="http://schemas.microsoft.com/office/drawing/2014/main" id="{643F89B6-C66F-46A3-A963-92B1892FD9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279</xdr:row>
      <xdr:rowOff>0</xdr:rowOff>
    </xdr:from>
    <xdr:ext cx="304800" cy="304800"/>
    <xdr:sp macro="" textlink="">
      <xdr:nvSpPr>
        <xdr:cNvPr id="4133" name="AutoShape 3">
          <a:extLst>
            <a:ext uri="{FF2B5EF4-FFF2-40B4-BE49-F238E27FC236}">
              <a16:creationId xmlns:a16="http://schemas.microsoft.com/office/drawing/2014/main" id="{AAB69C42-2604-46BD-AD47-CEDA4CD7D5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4" name="AutoShape 3">
          <a:extLst>
            <a:ext uri="{FF2B5EF4-FFF2-40B4-BE49-F238E27FC236}">
              <a16:creationId xmlns:a16="http://schemas.microsoft.com/office/drawing/2014/main" id="{20DF29AC-7C7F-40D6-953E-5EBE4E4597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5" name="AutoShape 3">
          <a:extLst>
            <a:ext uri="{FF2B5EF4-FFF2-40B4-BE49-F238E27FC236}">
              <a16:creationId xmlns:a16="http://schemas.microsoft.com/office/drawing/2014/main" id="{BA161855-E928-4C70-A448-49984B783D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6" name="AutoShape 3">
          <a:extLst>
            <a:ext uri="{FF2B5EF4-FFF2-40B4-BE49-F238E27FC236}">
              <a16:creationId xmlns:a16="http://schemas.microsoft.com/office/drawing/2014/main" id="{F128B12F-395F-40EF-946E-0067422E08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7" name="AutoShape 3">
          <a:extLst>
            <a:ext uri="{FF2B5EF4-FFF2-40B4-BE49-F238E27FC236}">
              <a16:creationId xmlns:a16="http://schemas.microsoft.com/office/drawing/2014/main" id="{1A796A04-7A27-4F97-928F-8AAF3A14AE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8" name="AutoShape 3">
          <a:extLst>
            <a:ext uri="{FF2B5EF4-FFF2-40B4-BE49-F238E27FC236}">
              <a16:creationId xmlns:a16="http://schemas.microsoft.com/office/drawing/2014/main" id="{089745FF-3779-4627-9CE5-BF8EA066E2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39" name="AutoShape 3">
          <a:extLst>
            <a:ext uri="{FF2B5EF4-FFF2-40B4-BE49-F238E27FC236}">
              <a16:creationId xmlns:a16="http://schemas.microsoft.com/office/drawing/2014/main" id="{5D3918B9-BBF5-48A4-9993-A0F3706A5C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0" name="AutoShape 3">
          <a:extLst>
            <a:ext uri="{FF2B5EF4-FFF2-40B4-BE49-F238E27FC236}">
              <a16:creationId xmlns:a16="http://schemas.microsoft.com/office/drawing/2014/main" id="{F1DB7321-57B9-456F-9B9C-C0BA0734D3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1" name="AutoShape 3">
          <a:extLst>
            <a:ext uri="{FF2B5EF4-FFF2-40B4-BE49-F238E27FC236}">
              <a16:creationId xmlns:a16="http://schemas.microsoft.com/office/drawing/2014/main" id="{BCF4E9A1-0869-486C-BE9C-697AAE82B8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2" name="AutoShape 3">
          <a:extLst>
            <a:ext uri="{FF2B5EF4-FFF2-40B4-BE49-F238E27FC236}">
              <a16:creationId xmlns:a16="http://schemas.microsoft.com/office/drawing/2014/main" id="{3D93DF24-F1F6-4144-A8D1-4C3BE8271E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3" name="AutoShape 3">
          <a:extLst>
            <a:ext uri="{FF2B5EF4-FFF2-40B4-BE49-F238E27FC236}">
              <a16:creationId xmlns:a16="http://schemas.microsoft.com/office/drawing/2014/main" id="{9A4D6D6D-1C4F-4AB6-9B6F-085A2BB81F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4" name="AutoShape 3">
          <a:extLst>
            <a:ext uri="{FF2B5EF4-FFF2-40B4-BE49-F238E27FC236}">
              <a16:creationId xmlns:a16="http://schemas.microsoft.com/office/drawing/2014/main" id="{0D7A8D39-2BF9-4E79-B546-44D143EFF9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5" name="AutoShape 3">
          <a:extLst>
            <a:ext uri="{FF2B5EF4-FFF2-40B4-BE49-F238E27FC236}">
              <a16:creationId xmlns:a16="http://schemas.microsoft.com/office/drawing/2014/main" id="{E2098A93-931F-4DB5-8577-6A73AD24DC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6" name="AutoShape 3">
          <a:extLst>
            <a:ext uri="{FF2B5EF4-FFF2-40B4-BE49-F238E27FC236}">
              <a16:creationId xmlns:a16="http://schemas.microsoft.com/office/drawing/2014/main" id="{07B7C062-7362-49E0-82D0-38ED9FC05D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7" name="AutoShape 3">
          <a:extLst>
            <a:ext uri="{FF2B5EF4-FFF2-40B4-BE49-F238E27FC236}">
              <a16:creationId xmlns:a16="http://schemas.microsoft.com/office/drawing/2014/main" id="{A3F17CE6-34DE-4522-988E-5108C1419C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8" name="AutoShape 3">
          <a:extLst>
            <a:ext uri="{FF2B5EF4-FFF2-40B4-BE49-F238E27FC236}">
              <a16:creationId xmlns:a16="http://schemas.microsoft.com/office/drawing/2014/main" id="{39BF24B3-8FA3-48CD-81D6-6E4C4E66F9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49" name="AutoShape 3">
          <a:extLst>
            <a:ext uri="{FF2B5EF4-FFF2-40B4-BE49-F238E27FC236}">
              <a16:creationId xmlns:a16="http://schemas.microsoft.com/office/drawing/2014/main" id="{D35286E8-A64E-41B7-A0F9-228CD8AF89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0" name="AutoShape 3">
          <a:extLst>
            <a:ext uri="{FF2B5EF4-FFF2-40B4-BE49-F238E27FC236}">
              <a16:creationId xmlns:a16="http://schemas.microsoft.com/office/drawing/2014/main" id="{8EE83426-6E79-4E5C-8EDD-85DF7BD0A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1" name="AutoShape 3">
          <a:extLst>
            <a:ext uri="{FF2B5EF4-FFF2-40B4-BE49-F238E27FC236}">
              <a16:creationId xmlns:a16="http://schemas.microsoft.com/office/drawing/2014/main" id="{0D9B5834-0B4B-483C-A816-DD94EF8FAD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2" name="AutoShape 3">
          <a:extLst>
            <a:ext uri="{FF2B5EF4-FFF2-40B4-BE49-F238E27FC236}">
              <a16:creationId xmlns:a16="http://schemas.microsoft.com/office/drawing/2014/main" id="{27B28F20-78B8-49AC-BEA8-EBB84FCC7B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3" name="AutoShape 3">
          <a:extLst>
            <a:ext uri="{FF2B5EF4-FFF2-40B4-BE49-F238E27FC236}">
              <a16:creationId xmlns:a16="http://schemas.microsoft.com/office/drawing/2014/main" id="{B8DCD956-8CD5-4450-9049-684CBB91ED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4" name="AutoShape 3">
          <a:extLst>
            <a:ext uri="{FF2B5EF4-FFF2-40B4-BE49-F238E27FC236}">
              <a16:creationId xmlns:a16="http://schemas.microsoft.com/office/drawing/2014/main" id="{7EA483A4-9C93-4E50-8954-A9680C1AE1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5" name="AutoShape 3">
          <a:extLst>
            <a:ext uri="{FF2B5EF4-FFF2-40B4-BE49-F238E27FC236}">
              <a16:creationId xmlns:a16="http://schemas.microsoft.com/office/drawing/2014/main" id="{55BB1F6B-1AB9-43E3-88C6-10E3EEA44E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6" name="AutoShape 3">
          <a:extLst>
            <a:ext uri="{FF2B5EF4-FFF2-40B4-BE49-F238E27FC236}">
              <a16:creationId xmlns:a16="http://schemas.microsoft.com/office/drawing/2014/main" id="{33E76B2C-E970-455E-B9F7-D61A7DA141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7" name="AutoShape 3">
          <a:extLst>
            <a:ext uri="{FF2B5EF4-FFF2-40B4-BE49-F238E27FC236}">
              <a16:creationId xmlns:a16="http://schemas.microsoft.com/office/drawing/2014/main" id="{89EB6B57-9224-44B1-8F18-C098A58415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8" name="AutoShape 3">
          <a:extLst>
            <a:ext uri="{FF2B5EF4-FFF2-40B4-BE49-F238E27FC236}">
              <a16:creationId xmlns:a16="http://schemas.microsoft.com/office/drawing/2014/main" id="{E8DF4764-3F48-4A9D-9EC3-D9C11C209A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59" name="AutoShape 3">
          <a:extLst>
            <a:ext uri="{FF2B5EF4-FFF2-40B4-BE49-F238E27FC236}">
              <a16:creationId xmlns:a16="http://schemas.microsoft.com/office/drawing/2014/main" id="{CB8CA4C9-8833-4769-8DD5-07D3360820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0" name="AutoShape 3">
          <a:extLst>
            <a:ext uri="{FF2B5EF4-FFF2-40B4-BE49-F238E27FC236}">
              <a16:creationId xmlns:a16="http://schemas.microsoft.com/office/drawing/2014/main" id="{49D91711-BD6F-4962-BDA9-45B52A92F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1" name="AutoShape 3">
          <a:extLst>
            <a:ext uri="{FF2B5EF4-FFF2-40B4-BE49-F238E27FC236}">
              <a16:creationId xmlns:a16="http://schemas.microsoft.com/office/drawing/2014/main" id="{5B1F904B-F412-4F77-A838-CD9A64AAC0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2" name="AutoShape 3">
          <a:extLst>
            <a:ext uri="{FF2B5EF4-FFF2-40B4-BE49-F238E27FC236}">
              <a16:creationId xmlns:a16="http://schemas.microsoft.com/office/drawing/2014/main" id="{67BFE566-24AB-490B-A4AC-FA5A36D821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3" name="AutoShape 3">
          <a:extLst>
            <a:ext uri="{FF2B5EF4-FFF2-40B4-BE49-F238E27FC236}">
              <a16:creationId xmlns:a16="http://schemas.microsoft.com/office/drawing/2014/main" id="{A08331FB-1959-4E9D-85D0-5163D6DEF6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4" name="AutoShape 3">
          <a:extLst>
            <a:ext uri="{FF2B5EF4-FFF2-40B4-BE49-F238E27FC236}">
              <a16:creationId xmlns:a16="http://schemas.microsoft.com/office/drawing/2014/main" id="{2B55F5D8-58D7-4347-9BDA-7D24948E42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5" name="AutoShape 3">
          <a:extLst>
            <a:ext uri="{FF2B5EF4-FFF2-40B4-BE49-F238E27FC236}">
              <a16:creationId xmlns:a16="http://schemas.microsoft.com/office/drawing/2014/main" id="{02F8F1DF-94B0-4EE9-8F57-5AD992E6C2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6" name="AutoShape 3">
          <a:extLst>
            <a:ext uri="{FF2B5EF4-FFF2-40B4-BE49-F238E27FC236}">
              <a16:creationId xmlns:a16="http://schemas.microsoft.com/office/drawing/2014/main" id="{70F3BDC3-A4EE-428F-9074-987915E055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7" name="AutoShape 3">
          <a:extLst>
            <a:ext uri="{FF2B5EF4-FFF2-40B4-BE49-F238E27FC236}">
              <a16:creationId xmlns:a16="http://schemas.microsoft.com/office/drawing/2014/main" id="{CF7BF314-0666-4801-A4D9-233B73FA7C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8" name="AutoShape 3">
          <a:extLst>
            <a:ext uri="{FF2B5EF4-FFF2-40B4-BE49-F238E27FC236}">
              <a16:creationId xmlns:a16="http://schemas.microsoft.com/office/drawing/2014/main" id="{0730B9A2-0C8A-4B1F-A2AF-F248AE4FF9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69" name="AutoShape 3">
          <a:extLst>
            <a:ext uri="{FF2B5EF4-FFF2-40B4-BE49-F238E27FC236}">
              <a16:creationId xmlns:a16="http://schemas.microsoft.com/office/drawing/2014/main" id="{2DA99834-2241-45F2-9060-F09280B61C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0" name="AutoShape 3">
          <a:extLst>
            <a:ext uri="{FF2B5EF4-FFF2-40B4-BE49-F238E27FC236}">
              <a16:creationId xmlns:a16="http://schemas.microsoft.com/office/drawing/2014/main" id="{EF2F95B9-BCF8-4A10-A15A-67E43A7A7B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1" name="AutoShape 3">
          <a:extLst>
            <a:ext uri="{FF2B5EF4-FFF2-40B4-BE49-F238E27FC236}">
              <a16:creationId xmlns:a16="http://schemas.microsoft.com/office/drawing/2014/main" id="{23E57231-9CD7-429E-9391-0145B67DCF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2" name="AutoShape 3">
          <a:extLst>
            <a:ext uri="{FF2B5EF4-FFF2-40B4-BE49-F238E27FC236}">
              <a16:creationId xmlns:a16="http://schemas.microsoft.com/office/drawing/2014/main" id="{C41C7455-CA7D-4304-86E2-47AEC25E08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3" name="AutoShape 3">
          <a:extLst>
            <a:ext uri="{FF2B5EF4-FFF2-40B4-BE49-F238E27FC236}">
              <a16:creationId xmlns:a16="http://schemas.microsoft.com/office/drawing/2014/main" id="{427E1602-22B5-4E75-B54C-1213D4DFAF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4" name="AutoShape 3">
          <a:extLst>
            <a:ext uri="{FF2B5EF4-FFF2-40B4-BE49-F238E27FC236}">
              <a16:creationId xmlns:a16="http://schemas.microsoft.com/office/drawing/2014/main" id="{90D76385-3C52-41C8-8887-CCE00CA11D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5" name="AutoShape 3">
          <a:extLst>
            <a:ext uri="{FF2B5EF4-FFF2-40B4-BE49-F238E27FC236}">
              <a16:creationId xmlns:a16="http://schemas.microsoft.com/office/drawing/2014/main" id="{C7720D79-6384-4D63-872D-B79FA551B1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6" name="AutoShape 3">
          <a:extLst>
            <a:ext uri="{FF2B5EF4-FFF2-40B4-BE49-F238E27FC236}">
              <a16:creationId xmlns:a16="http://schemas.microsoft.com/office/drawing/2014/main" id="{58808322-42CF-4858-B27F-F63ECE24F6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7" name="AutoShape 3">
          <a:extLst>
            <a:ext uri="{FF2B5EF4-FFF2-40B4-BE49-F238E27FC236}">
              <a16:creationId xmlns:a16="http://schemas.microsoft.com/office/drawing/2014/main" id="{A3323D09-8275-4D3F-BFD4-23960AB8DE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8" name="AutoShape 3">
          <a:extLst>
            <a:ext uri="{FF2B5EF4-FFF2-40B4-BE49-F238E27FC236}">
              <a16:creationId xmlns:a16="http://schemas.microsoft.com/office/drawing/2014/main" id="{6EBDCF83-C95C-4BBC-810E-949BE9F4B2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79" name="AutoShape 3">
          <a:extLst>
            <a:ext uri="{FF2B5EF4-FFF2-40B4-BE49-F238E27FC236}">
              <a16:creationId xmlns:a16="http://schemas.microsoft.com/office/drawing/2014/main" id="{83084565-7CF3-4852-A772-9F330041C2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0" name="AutoShape 3">
          <a:extLst>
            <a:ext uri="{FF2B5EF4-FFF2-40B4-BE49-F238E27FC236}">
              <a16:creationId xmlns:a16="http://schemas.microsoft.com/office/drawing/2014/main" id="{6255CDF7-1430-4E41-8519-E590A6CD7A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1" name="AutoShape 3">
          <a:extLst>
            <a:ext uri="{FF2B5EF4-FFF2-40B4-BE49-F238E27FC236}">
              <a16:creationId xmlns:a16="http://schemas.microsoft.com/office/drawing/2014/main" id="{B79A6B63-FD50-42EC-A63F-2743653AB0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2" name="AutoShape 3">
          <a:extLst>
            <a:ext uri="{FF2B5EF4-FFF2-40B4-BE49-F238E27FC236}">
              <a16:creationId xmlns:a16="http://schemas.microsoft.com/office/drawing/2014/main" id="{869E9A7B-1FA7-44E0-8FE5-0564E563D3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3" name="AutoShape 3">
          <a:extLst>
            <a:ext uri="{FF2B5EF4-FFF2-40B4-BE49-F238E27FC236}">
              <a16:creationId xmlns:a16="http://schemas.microsoft.com/office/drawing/2014/main" id="{7906B68C-3CEB-483E-B306-0ABA869D17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4" name="AutoShape 3">
          <a:extLst>
            <a:ext uri="{FF2B5EF4-FFF2-40B4-BE49-F238E27FC236}">
              <a16:creationId xmlns:a16="http://schemas.microsoft.com/office/drawing/2014/main" id="{B7D9440A-BADF-4D8A-8A12-6ADC49C4AD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5" name="AutoShape 3">
          <a:extLst>
            <a:ext uri="{FF2B5EF4-FFF2-40B4-BE49-F238E27FC236}">
              <a16:creationId xmlns:a16="http://schemas.microsoft.com/office/drawing/2014/main" id="{306D398D-91F0-4A31-A2E0-B2AF160202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6" name="AutoShape 3">
          <a:extLst>
            <a:ext uri="{FF2B5EF4-FFF2-40B4-BE49-F238E27FC236}">
              <a16:creationId xmlns:a16="http://schemas.microsoft.com/office/drawing/2014/main" id="{A59DAA75-13F2-43CF-96F3-7DFEF3C656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7" name="AutoShape 3">
          <a:extLst>
            <a:ext uri="{FF2B5EF4-FFF2-40B4-BE49-F238E27FC236}">
              <a16:creationId xmlns:a16="http://schemas.microsoft.com/office/drawing/2014/main" id="{A02554F8-4EB2-4996-808D-CAC801513C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8" name="AutoShape 3">
          <a:extLst>
            <a:ext uri="{FF2B5EF4-FFF2-40B4-BE49-F238E27FC236}">
              <a16:creationId xmlns:a16="http://schemas.microsoft.com/office/drawing/2014/main" id="{3C599258-9112-4BB0-99CD-CC62E77B0F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89" name="AutoShape 3">
          <a:extLst>
            <a:ext uri="{FF2B5EF4-FFF2-40B4-BE49-F238E27FC236}">
              <a16:creationId xmlns:a16="http://schemas.microsoft.com/office/drawing/2014/main" id="{5BB60DB7-3281-4ADB-8C41-FD46B3BC40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0" name="AutoShape 3">
          <a:extLst>
            <a:ext uri="{FF2B5EF4-FFF2-40B4-BE49-F238E27FC236}">
              <a16:creationId xmlns:a16="http://schemas.microsoft.com/office/drawing/2014/main" id="{DC5B41B1-D5A4-4779-A5BF-360DDA21FD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1" name="AutoShape 3">
          <a:extLst>
            <a:ext uri="{FF2B5EF4-FFF2-40B4-BE49-F238E27FC236}">
              <a16:creationId xmlns:a16="http://schemas.microsoft.com/office/drawing/2014/main" id="{94F7B5E5-EB1C-4D57-8AAC-C86221CF2B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2" name="AutoShape 3">
          <a:extLst>
            <a:ext uri="{FF2B5EF4-FFF2-40B4-BE49-F238E27FC236}">
              <a16:creationId xmlns:a16="http://schemas.microsoft.com/office/drawing/2014/main" id="{7A531DAE-7562-4880-9121-27227C2C2D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3" name="AutoShape 3">
          <a:extLst>
            <a:ext uri="{FF2B5EF4-FFF2-40B4-BE49-F238E27FC236}">
              <a16:creationId xmlns:a16="http://schemas.microsoft.com/office/drawing/2014/main" id="{461E3539-2540-4C4E-8D24-AD1BFD393F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4" name="AutoShape 3">
          <a:extLst>
            <a:ext uri="{FF2B5EF4-FFF2-40B4-BE49-F238E27FC236}">
              <a16:creationId xmlns:a16="http://schemas.microsoft.com/office/drawing/2014/main" id="{E0C904BC-C262-4027-B81F-413056FA7F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5" name="AutoShape 3">
          <a:extLst>
            <a:ext uri="{FF2B5EF4-FFF2-40B4-BE49-F238E27FC236}">
              <a16:creationId xmlns:a16="http://schemas.microsoft.com/office/drawing/2014/main" id="{823C013E-2748-46BD-B22C-FE6DECED31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6" name="AutoShape 3">
          <a:extLst>
            <a:ext uri="{FF2B5EF4-FFF2-40B4-BE49-F238E27FC236}">
              <a16:creationId xmlns:a16="http://schemas.microsoft.com/office/drawing/2014/main" id="{473474B9-D536-416E-A505-F1130FBDF2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7" name="AutoShape 3">
          <a:extLst>
            <a:ext uri="{FF2B5EF4-FFF2-40B4-BE49-F238E27FC236}">
              <a16:creationId xmlns:a16="http://schemas.microsoft.com/office/drawing/2014/main" id="{E77C3A3F-9A01-4A51-95B6-0C82A763C6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8" name="AutoShape 3">
          <a:extLst>
            <a:ext uri="{FF2B5EF4-FFF2-40B4-BE49-F238E27FC236}">
              <a16:creationId xmlns:a16="http://schemas.microsoft.com/office/drawing/2014/main" id="{7737FE6C-1F66-4B23-A1E4-6FF32C839F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199" name="AutoShape 3">
          <a:extLst>
            <a:ext uri="{FF2B5EF4-FFF2-40B4-BE49-F238E27FC236}">
              <a16:creationId xmlns:a16="http://schemas.microsoft.com/office/drawing/2014/main" id="{3293FCB9-D355-470F-9B25-52694044DF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0" name="AutoShape 3">
          <a:extLst>
            <a:ext uri="{FF2B5EF4-FFF2-40B4-BE49-F238E27FC236}">
              <a16:creationId xmlns:a16="http://schemas.microsoft.com/office/drawing/2014/main" id="{3BE89D02-6AD9-42D1-BF24-3011555403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1" name="AutoShape 3">
          <a:extLst>
            <a:ext uri="{FF2B5EF4-FFF2-40B4-BE49-F238E27FC236}">
              <a16:creationId xmlns:a16="http://schemas.microsoft.com/office/drawing/2014/main" id="{427DBE76-56F6-48C8-AA2D-102C3B4A38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2" name="AutoShape 3">
          <a:extLst>
            <a:ext uri="{FF2B5EF4-FFF2-40B4-BE49-F238E27FC236}">
              <a16:creationId xmlns:a16="http://schemas.microsoft.com/office/drawing/2014/main" id="{23D56E8F-1486-4DD9-85F5-6F7C0E8BF0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3" name="AutoShape 3">
          <a:extLst>
            <a:ext uri="{FF2B5EF4-FFF2-40B4-BE49-F238E27FC236}">
              <a16:creationId xmlns:a16="http://schemas.microsoft.com/office/drawing/2014/main" id="{DEAD8179-E022-4173-9DBC-EA769DF246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4" name="AutoShape 3">
          <a:extLst>
            <a:ext uri="{FF2B5EF4-FFF2-40B4-BE49-F238E27FC236}">
              <a16:creationId xmlns:a16="http://schemas.microsoft.com/office/drawing/2014/main" id="{F5F2FA69-9157-48BB-9C2A-CDB7B3016E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5" name="AutoShape 3">
          <a:extLst>
            <a:ext uri="{FF2B5EF4-FFF2-40B4-BE49-F238E27FC236}">
              <a16:creationId xmlns:a16="http://schemas.microsoft.com/office/drawing/2014/main" id="{2CA0DE7A-4CA3-434B-9604-F9F49C582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6" name="AutoShape 3">
          <a:extLst>
            <a:ext uri="{FF2B5EF4-FFF2-40B4-BE49-F238E27FC236}">
              <a16:creationId xmlns:a16="http://schemas.microsoft.com/office/drawing/2014/main" id="{AFE54B76-7848-41DF-9444-0D78CD271D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7" name="AutoShape 3">
          <a:extLst>
            <a:ext uri="{FF2B5EF4-FFF2-40B4-BE49-F238E27FC236}">
              <a16:creationId xmlns:a16="http://schemas.microsoft.com/office/drawing/2014/main" id="{E419280E-EDE0-49C8-91B7-324BC41C7E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8" name="AutoShape 3">
          <a:extLst>
            <a:ext uri="{FF2B5EF4-FFF2-40B4-BE49-F238E27FC236}">
              <a16:creationId xmlns:a16="http://schemas.microsoft.com/office/drawing/2014/main" id="{B53A895F-2C12-4129-B60B-D7084690F8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09" name="AutoShape 3">
          <a:extLst>
            <a:ext uri="{FF2B5EF4-FFF2-40B4-BE49-F238E27FC236}">
              <a16:creationId xmlns:a16="http://schemas.microsoft.com/office/drawing/2014/main" id="{5FC3BE7B-2A97-442A-BB14-469AD3A6A3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0" name="AutoShape 3">
          <a:extLst>
            <a:ext uri="{FF2B5EF4-FFF2-40B4-BE49-F238E27FC236}">
              <a16:creationId xmlns:a16="http://schemas.microsoft.com/office/drawing/2014/main" id="{2BA1B78E-C2AE-44F9-AF42-50F9FDD8D6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1" name="AutoShape 3">
          <a:extLst>
            <a:ext uri="{FF2B5EF4-FFF2-40B4-BE49-F238E27FC236}">
              <a16:creationId xmlns:a16="http://schemas.microsoft.com/office/drawing/2014/main" id="{3D172612-72A5-46C5-99D2-B5164628D7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2" name="AutoShape 3">
          <a:extLst>
            <a:ext uri="{FF2B5EF4-FFF2-40B4-BE49-F238E27FC236}">
              <a16:creationId xmlns:a16="http://schemas.microsoft.com/office/drawing/2014/main" id="{D784C0C9-5A95-4E5F-A1D9-191F8F4851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3" name="AutoShape 3">
          <a:extLst>
            <a:ext uri="{FF2B5EF4-FFF2-40B4-BE49-F238E27FC236}">
              <a16:creationId xmlns:a16="http://schemas.microsoft.com/office/drawing/2014/main" id="{A5C9C195-8F41-4CA2-B293-FD50B484BC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4" name="AutoShape 3">
          <a:extLst>
            <a:ext uri="{FF2B5EF4-FFF2-40B4-BE49-F238E27FC236}">
              <a16:creationId xmlns:a16="http://schemas.microsoft.com/office/drawing/2014/main" id="{011EF202-5A12-4DBF-8825-1CF5B19712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5" name="AutoShape 3">
          <a:extLst>
            <a:ext uri="{FF2B5EF4-FFF2-40B4-BE49-F238E27FC236}">
              <a16:creationId xmlns:a16="http://schemas.microsoft.com/office/drawing/2014/main" id="{4CDECE33-7100-4299-87DE-797A3863C2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6" name="AutoShape 3">
          <a:extLst>
            <a:ext uri="{FF2B5EF4-FFF2-40B4-BE49-F238E27FC236}">
              <a16:creationId xmlns:a16="http://schemas.microsoft.com/office/drawing/2014/main" id="{D5003E47-8DC9-4882-803C-82B6404512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7" name="AutoShape 3">
          <a:extLst>
            <a:ext uri="{FF2B5EF4-FFF2-40B4-BE49-F238E27FC236}">
              <a16:creationId xmlns:a16="http://schemas.microsoft.com/office/drawing/2014/main" id="{99952916-6B5C-414E-9B00-52945F4513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8" name="AutoShape 3">
          <a:extLst>
            <a:ext uri="{FF2B5EF4-FFF2-40B4-BE49-F238E27FC236}">
              <a16:creationId xmlns:a16="http://schemas.microsoft.com/office/drawing/2014/main" id="{1676A937-2EAD-493A-A245-69800FAA2F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19" name="AutoShape 3">
          <a:extLst>
            <a:ext uri="{FF2B5EF4-FFF2-40B4-BE49-F238E27FC236}">
              <a16:creationId xmlns:a16="http://schemas.microsoft.com/office/drawing/2014/main" id="{A55727B1-8186-4917-8091-10BCC054E4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0" name="AutoShape 3">
          <a:extLst>
            <a:ext uri="{FF2B5EF4-FFF2-40B4-BE49-F238E27FC236}">
              <a16:creationId xmlns:a16="http://schemas.microsoft.com/office/drawing/2014/main" id="{4C231947-9933-4BF3-AD12-DE92C073D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1" name="AutoShape 3">
          <a:extLst>
            <a:ext uri="{FF2B5EF4-FFF2-40B4-BE49-F238E27FC236}">
              <a16:creationId xmlns:a16="http://schemas.microsoft.com/office/drawing/2014/main" id="{BF38E15F-1A3D-45BD-9D33-5B0D4D6CFC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2" name="AutoShape 3">
          <a:extLst>
            <a:ext uri="{FF2B5EF4-FFF2-40B4-BE49-F238E27FC236}">
              <a16:creationId xmlns:a16="http://schemas.microsoft.com/office/drawing/2014/main" id="{95A7F281-EA68-473F-A025-55DA4B100C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3" name="AutoShape 3">
          <a:extLst>
            <a:ext uri="{FF2B5EF4-FFF2-40B4-BE49-F238E27FC236}">
              <a16:creationId xmlns:a16="http://schemas.microsoft.com/office/drawing/2014/main" id="{66FD41F6-DF02-4B1B-81BC-AECE696147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4" name="AutoShape 3">
          <a:extLst>
            <a:ext uri="{FF2B5EF4-FFF2-40B4-BE49-F238E27FC236}">
              <a16:creationId xmlns:a16="http://schemas.microsoft.com/office/drawing/2014/main" id="{B1397770-B075-4A65-985A-83F9109405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5" name="AutoShape 3">
          <a:extLst>
            <a:ext uri="{FF2B5EF4-FFF2-40B4-BE49-F238E27FC236}">
              <a16:creationId xmlns:a16="http://schemas.microsoft.com/office/drawing/2014/main" id="{E9E5522B-11E1-4A61-BB9D-D17A293D08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6" name="AutoShape 3">
          <a:extLst>
            <a:ext uri="{FF2B5EF4-FFF2-40B4-BE49-F238E27FC236}">
              <a16:creationId xmlns:a16="http://schemas.microsoft.com/office/drawing/2014/main" id="{0DF621A6-10D4-4AD9-A78D-752350472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7" name="AutoShape 3">
          <a:extLst>
            <a:ext uri="{FF2B5EF4-FFF2-40B4-BE49-F238E27FC236}">
              <a16:creationId xmlns:a16="http://schemas.microsoft.com/office/drawing/2014/main" id="{1C694A64-672A-40AD-A902-6B047CFFFC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8" name="AutoShape 3">
          <a:extLst>
            <a:ext uri="{FF2B5EF4-FFF2-40B4-BE49-F238E27FC236}">
              <a16:creationId xmlns:a16="http://schemas.microsoft.com/office/drawing/2014/main" id="{EAF5A2BC-9C76-4C93-B8E2-A04C0CF9C8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29" name="AutoShape 3">
          <a:extLst>
            <a:ext uri="{FF2B5EF4-FFF2-40B4-BE49-F238E27FC236}">
              <a16:creationId xmlns:a16="http://schemas.microsoft.com/office/drawing/2014/main" id="{79DD1E03-532D-4746-A8E1-E4C02CE2A6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0" name="AutoShape 3">
          <a:extLst>
            <a:ext uri="{FF2B5EF4-FFF2-40B4-BE49-F238E27FC236}">
              <a16:creationId xmlns:a16="http://schemas.microsoft.com/office/drawing/2014/main" id="{DB826DED-7CBA-4177-A28B-A31DD91950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1" name="AutoShape 3">
          <a:extLst>
            <a:ext uri="{FF2B5EF4-FFF2-40B4-BE49-F238E27FC236}">
              <a16:creationId xmlns:a16="http://schemas.microsoft.com/office/drawing/2014/main" id="{DAFD822C-B7BA-4EF8-B547-A90F7C563C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2" name="AutoShape 3">
          <a:extLst>
            <a:ext uri="{FF2B5EF4-FFF2-40B4-BE49-F238E27FC236}">
              <a16:creationId xmlns:a16="http://schemas.microsoft.com/office/drawing/2014/main" id="{BC2D06D0-37DA-4F78-90F0-A2EE7B5C4A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3" name="AutoShape 3">
          <a:extLst>
            <a:ext uri="{FF2B5EF4-FFF2-40B4-BE49-F238E27FC236}">
              <a16:creationId xmlns:a16="http://schemas.microsoft.com/office/drawing/2014/main" id="{C67D2C3D-1D88-4E9B-AC74-B669D16FEB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4" name="AutoShape 3">
          <a:extLst>
            <a:ext uri="{FF2B5EF4-FFF2-40B4-BE49-F238E27FC236}">
              <a16:creationId xmlns:a16="http://schemas.microsoft.com/office/drawing/2014/main" id="{1030AC79-6CB0-4B5A-B20E-E6A3439798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5" name="AutoShape 3">
          <a:extLst>
            <a:ext uri="{FF2B5EF4-FFF2-40B4-BE49-F238E27FC236}">
              <a16:creationId xmlns:a16="http://schemas.microsoft.com/office/drawing/2014/main" id="{4EB33863-EAC5-4845-A1AC-F6C5145D9F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6" name="AutoShape 3">
          <a:extLst>
            <a:ext uri="{FF2B5EF4-FFF2-40B4-BE49-F238E27FC236}">
              <a16:creationId xmlns:a16="http://schemas.microsoft.com/office/drawing/2014/main" id="{98DCB151-767E-4C7F-9680-6CD3948447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7" name="AutoShape 3">
          <a:extLst>
            <a:ext uri="{FF2B5EF4-FFF2-40B4-BE49-F238E27FC236}">
              <a16:creationId xmlns:a16="http://schemas.microsoft.com/office/drawing/2014/main" id="{7D53EEF0-EE5A-47D0-BCC0-EC8881713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8" name="AutoShape 3">
          <a:extLst>
            <a:ext uri="{FF2B5EF4-FFF2-40B4-BE49-F238E27FC236}">
              <a16:creationId xmlns:a16="http://schemas.microsoft.com/office/drawing/2014/main" id="{7B33F5FB-4142-4B65-9494-AF51D65F9E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39" name="AutoShape 3">
          <a:extLst>
            <a:ext uri="{FF2B5EF4-FFF2-40B4-BE49-F238E27FC236}">
              <a16:creationId xmlns:a16="http://schemas.microsoft.com/office/drawing/2014/main" id="{F03FDE71-9E48-44F0-AB28-5F6456D1DA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0" name="AutoShape 3">
          <a:extLst>
            <a:ext uri="{FF2B5EF4-FFF2-40B4-BE49-F238E27FC236}">
              <a16:creationId xmlns:a16="http://schemas.microsoft.com/office/drawing/2014/main" id="{0711CC85-2A90-489E-8580-011059B687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1" name="AutoShape 3">
          <a:extLst>
            <a:ext uri="{FF2B5EF4-FFF2-40B4-BE49-F238E27FC236}">
              <a16:creationId xmlns:a16="http://schemas.microsoft.com/office/drawing/2014/main" id="{044504BD-D6EF-48BC-8B12-1B89AC94C1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2" name="AutoShape 3">
          <a:extLst>
            <a:ext uri="{FF2B5EF4-FFF2-40B4-BE49-F238E27FC236}">
              <a16:creationId xmlns:a16="http://schemas.microsoft.com/office/drawing/2014/main" id="{4F7C6CBA-0A09-41B5-A1C4-FB3AFF9535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3" name="AutoShape 3">
          <a:extLst>
            <a:ext uri="{FF2B5EF4-FFF2-40B4-BE49-F238E27FC236}">
              <a16:creationId xmlns:a16="http://schemas.microsoft.com/office/drawing/2014/main" id="{A9323AB6-31E2-4813-965F-61F2FC1630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4" name="AutoShape 3">
          <a:extLst>
            <a:ext uri="{FF2B5EF4-FFF2-40B4-BE49-F238E27FC236}">
              <a16:creationId xmlns:a16="http://schemas.microsoft.com/office/drawing/2014/main" id="{25FBE564-0604-4E0A-9A3D-ACB4EA3DFE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5" name="AutoShape 3">
          <a:extLst>
            <a:ext uri="{FF2B5EF4-FFF2-40B4-BE49-F238E27FC236}">
              <a16:creationId xmlns:a16="http://schemas.microsoft.com/office/drawing/2014/main" id="{B2305945-B534-49A3-879F-AAA5F89490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6" name="AutoShape 3">
          <a:extLst>
            <a:ext uri="{FF2B5EF4-FFF2-40B4-BE49-F238E27FC236}">
              <a16:creationId xmlns:a16="http://schemas.microsoft.com/office/drawing/2014/main" id="{4B7A17EC-3F34-47ED-A819-86F037FE9F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7" name="AutoShape 3">
          <a:extLst>
            <a:ext uri="{FF2B5EF4-FFF2-40B4-BE49-F238E27FC236}">
              <a16:creationId xmlns:a16="http://schemas.microsoft.com/office/drawing/2014/main" id="{0015ECFA-FD48-4DAF-848B-3937B037F7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8" name="AutoShape 3">
          <a:extLst>
            <a:ext uri="{FF2B5EF4-FFF2-40B4-BE49-F238E27FC236}">
              <a16:creationId xmlns:a16="http://schemas.microsoft.com/office/drawing/2014/main" id="{D4962F75-758E-45E2-9D5D-C080DCFD1F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49" name="AutoShape 3">
          <a:extLst>
            <a:ext uri="{FF2B5EF4-FFF2-40B4-BE49-F238E27FC236}">
              <a16:creationId xmlns:a16="http://schemas.microsoft.com/office/drawing/2014/main" id="{1E28037E-FC94-4FA5-9C96-7E0458D045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0" name="AutoShape 3">
          <a:extLst>
            <a:ext uri="{FF2B5EF4-FFF2-40B4-BE49-F238E27FC236}">
              <a16:creationId xmlns:a16="http://schemas.microsoft.com/office/drawing/2014/main" id="{A60A6C44-3493-4B9D-A73D-B88F249E3A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1" name="AutoShape 3">
          <a:extLst>
            <a:ext uri="{FF2B5EF4-FFF2-40B4-BE49-F238E27FC236}">
              <a16:creationId xmlns:a16="http://schemas.microsoft.com/office/drawing/2014/main" id="{4B101FD0-BF6A-432E-88BD-51783A945E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2" name="AutoShape 3">
          <a:extLst>
            <a:ext uri="{FF2B5EF4-FFF2-40B4-BE49-F238E27FC236}">
              <a16:creationId xmlns:a16="http://schemas.microsoft.com/office/drawing/2014/main" id="{98ACC5FB-3622-42A7-8BCB-1EE675CF68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3" name="AutoShape 3">
          <a:extLst>
            <a:ext uri="{FF2B5EF4-FFF2-40B4-BE49-F238E27FC236}">
              <a16:creationId xmlns:a16="http://schemas.microsoft.com/office/drawing/2014/main" id="{4A2E207C-057A-4AFB-882E-71E1E38C2D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4" name="AutoShape 3">
          <a:extLst>
            <a:ext uri="{FF2B5EF4-FFF2-40B4-BE49-F238E27FC236}">
              <a16:creationId xmlns:a16="http://schemas.microsoft.com/office/drawing/2014/main" id="{6F883803-333E-489B-B966-F48EB5CA8D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280</xdr:row>
      <xdr:rowOff>0</xdr:rowOff>
    </xdr:from>
    <xdr:ext cx="304800" cy="304800"/>
    <xdr:sp macro="" textlink="">
      <xdr:nvSpPr>
        <xdr:cNvPr id="4255" name="AutoShape 3">
          <a:extLst>
            <a:ext uri="{FF2B5EF4-FFF2-40B4-BE49-F238E27FC236}">
              <a16:creationId xmlns:a16="http://schemas.microsoft.com/office/drawing/2014/main" id="{2C32B894-7AD3-4BB1-860E-1F47671C10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33011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56" name="AutoShape 3">
          <a:extLst>
            <a:ext uri="{FF2B5EF4-FFF2-40B4-BE49-F238E27FC236}">
              <a16:creationId xmlns:a16="http://schemas.microsoft.com/office/drawing/2014/main" id="{C918123D-3E98-48DB-832C-44547681AC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57" name="AutoShape 3">
          <a:extLst>
            <a:ext uri="{FF2B5EF4-FFF2-40B4-BE49-F238E27FC236}">
              <a16:creationId xmlns:a16="http://schemas.microsoft.com/office/drawing/2014/main" id="{00C7A1C6-DB87-4A1E-B21B-C76644850B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58" name="AutoShape 3">
          <a:extLst>
            <a:ext uri="{FF2B5EF4-FFF2-40B4-BE49-F238E27FC236}">
              <a16:creationId xmlns:a16="http://schemas.microsoft.com/office/drawing/2014/main" id="{BA8156B1-1BA2-4C77-AB8D-5BF5CE0CC7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59" name="AutoShape 3">
          <a:extLst>
            <a:ext uri="{FF2B5EF4-FFF2-40B4-BE49-F238E27FC236}">
              <a16:creationId xmlns:a16="http://schemas.microsoft.com/office/drawing/2014/main" id="{E5ACFB36-68E1-42BB-889B-A8021B7B5A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0" name="AutoShape 3">
          <a:extLst>
            <a:ext uri="{FF2B5EF4-FFF2-40B4-BE49-F238E27FC236}">
              <a16:creationId xmlns:a16="http://schemas.microsoft.com/office/drawing/2014/main" id="{C761A8D8-C094-4D4D-8BF4-62A165A2C1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1" name="AutoShape 3">
          <a:extLst>
            <a:ext uri="{FF2B5EF4-FFF2-40B4-BE49-F238E27FC236}">
              <a16:creationId xmlns:a16="http://schemas.microsoft.com/office/drawing/2014/main" id="{97978C19-E874-454B-B1EA-65761BB0C9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2" name="AutoShape 3">
          <a:extLst>
            <a:ext uri="{FF2B5EF4-FFF2-40B4-BE49-F238E27FC236}">
              <a16:creationId xmlns:a16="http://schemas.microsoft.com/office/drawing/2014/main" id="{7B60F4CC-A05F-4857-ACFA-BB53974508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3" name="AutoShape 3">
          <a:extLst>
            <a:ext uri="{FF2B5EF4-FFF2-40B4-BE49-F238E27FC236}">
              <a16:creationId xmlns:a16="http://schemas.microsoft.com/office/drawing/2014/main" id="{C62AC164-9D4C-4AFB-BC15-BB2567DD7B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4" name="AutoShape 3">
          <a:extLst>
            <a:ext uri="{FF2B5EF4-FFF2-40B4-BE49-F238E27FC236}">
              <a16:creationId xmlns:a16="http://schemas.microsoft.com/office/drawing/2014/main" id="{55677263-61B2-444D-A2BE-7D98B817E3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5" name="AutoShape 3">
          <a:extLst>
            <a:ext uri="{FF2B5EF4-FFF2-40B4-BE49-F238E27FC236}">
              <a16:creationId xmlns:a16="http://schemas.microsoft.com/office/drawing/2014/main" id="{4DC8D5B9-4C27-4A75-9CEF-6EA4AA9341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6" name="AutoShape 3">
          <a:extLst>
            <a:ext uri="{FF2B5EF4-FFF2-40B4-BE49-F238E27FC236}">
              <a16:creationId xmlns:a16="http://schemas.microsoft.com/office/drawing/2014/main" id="{A48E11B3-9719-4EF2-AEB5-CB22B06694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7" name="AutoShape 3">
          <a:extLst>
            <a:ext uri="{FF2B5EF4-FFF2-40B4-BE49-F238E27FC236}">
              <a16:creationId xmlns:a16="http://schemas.microsoft.com/office/drawing/2014/main" id="{AFCCDD0A-0AF5-456C-A66F-D237D6C67F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8" name="AutoShape 3">
          <a:extLst>
            <a:ext uri="{FF2B5EF4-FFF2-40B4-BE49-F238E27FC236}">
              <a16:creationId xmlns:a16="http://schemas.microsoft.com/office/drawing/2014/main" id="{182A8FC5-BC7D-4E12-94E2-A7AE6FCD83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69" name="AutoShape 3">
          <a:extLst>
            <a:ext uri="{FF2B5EF4-FFF2-40B4-BE49-F238E27FC236}">
              <a16:creationId xmlns:a16="http://schemas.microsoft.com/office/drawing/2014/main" id="{CB631F92-38EF-4EE1-9744-54447FA949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0" name="AutoShape 3">
          <a:extLst>
            <a:ext uri="{FF2B5EF4-FFF2-40B4-BE49-F238E27FC236}">
              <a16:creationId xmlns:a16="http://schemas.microsoft.com/office/drawing/2014/main" id="{621AFFE3-D427-4849-97AF-5F74083DEC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1" name="AutoShape 3">
          <a:extLst>
            <a:ext uri="{FF2B5EF4-FFF2-40B4-BE49-F238E27FC236}">
              <a16:creationId xmlns:a16="http://schemas.microsoft.com/office/drawing/2014/main" id="{533335F3-8458-4668-AF78-171ED0DD30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2" name="AutoShape 3">
          <a:extLst>
            <a:ext uri="{FF2B5EF4-FFF2-40B4-BE49-F238E27FC236}">
              <a16:creationId xmlns:a16="http://schemas.microsoft.com/office/drawing/2014/main" id="{2D54B0F5-A124-491C-BA2F-57A5559843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3" name="AutoShape 3">
          <a:extLst>
            <a:ext uri="{FF2B5EF4-FFF2-40B4-BE49-F238E27FC236}">
              <a16:creationId xmlns:a16="http://schemas.microsoft.com/office/drawing/2014/main" id="{6656FDAF-0553-47F5-B901-28B7783C73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4" name="AutoShape 3">
          <a:extLst>
            <a:ext uri="{FF2B5EF4-FFF2-40B4-BE49-F238E27FC236}">
              <a16:creationId xmlns:a16="http://schemas.microsoft.com/office/drawing/2014/main" id="{0C335AAB-7FCE-41C6-AD8A-A7BFE38F52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5" name="AutoShape 3">
          <a:extLst>
            <a:ext uri="{FF2B5EF4-FFF2-40B4-BE49-F238E27FC236}">
              <a16:creationId xmlns:a16="http://schemas.microsoft.com/office/drawing/2014/main" id="{B0817986-0758-4124-8B1F-849B456FF3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6" name="AutoShape 3">
          <a:extLst>
            <a:ext uri="{FF2B5EF4-FFF2-40B4-BE49-F238E27FC236}">
              <a16:creationId xmlns:a16="http://schemas.microsoft.com/office/drawing/2014/main" id="{4A263B67-69E1-4DE6-A039-472E7D1E09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7" name="AutoShape 3">
          <a:extLst>
            <a:ext uri="{FF2B5EF4-FFF2-40B4-BE49-F238E27FC236}">
              <a16:creationId xmlns:a16="http://schemas.microsoft.com/office/drawing/2014/main" id="{4D2A8978-A72C-4382-BA9B-C0DEBAFD2F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8" name="AutoShape 3">
          <a:extLst>
            <a:ext uri="{FF2B5EF4-FFF2-40B4-BE49-F238E27FC236}">
              <a16:creationId xmlns:a16="http://schemas.microsoft.com/office/drawing/2014/main" id="{CEA9D17A-F481-497C-8962-734B24C4A7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79" name="AutoShape 3">
          <a:extLst>
            <a:ext uri="{FF2B5EF4-FFF2-40B4-BE49-F238E27FC236}">
              <a16:creationId xmlns:a16="http://schemas.microsoft.com/office/drawing/2014/main" id="{B726D17B-E648-4E4F-B4B0-FB48C9D0AA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0" name="AutoShape 3">
          <a:extLst>
            <a:ext uri="{FF2B5EF4-FFF2-40B4-BE49-F238E27FC236}">
              <a16:creationId xmlns:a16="http://schemas.microsoft.com/office/drawing/2014/main" id="{665AA983-4F39-4E36-984C-FBAF92D9FB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1" name="AutoShape 3">
          <a:extLst>
            <a:ext uri="{FF2B5EF4-FFF2-40B4-BE49-F238E27FC236}">
              <a16:creationId xmlns:a16="http://schemas.microsoft.com/office/drawing/2014/main" id="{BFC6DDFE-4735-4361-9045-01CDD522B4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2" name="AutoShape 3">
          <a:extLst>
            <a:ext uri="{FF2B5EF4-FFF2-40B4-BE49-F238E27FC236}">
              <a16:creationId xmlns:a16="http://schemas.microsoft.com/office/drawing/2014/main" id="{CD59A804-7041-4276-9FDB-F310E32B87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3" name="AutoShape 3">
          <a:extLst>
            <a:ext uri="{FF2B5EF4-FFF2-40B4-BE49-F238E27FC236}">
              <a16:creationId xmlns:a16="http://schemas.microsoft.com/office/drawing/2014/main" id="{156DB0B3-2DA3-43EA-97F9-03BF9E2EB9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4" name="AutoShape 3">
          <a:extLst>
            <a:ext uri="{FF2B5EF4-FFF2-40B4-BE49-F238E27FC236}">
              <a16:creationId xmlns:a16="http://schemas.microsoft.com/office/drawing/2014/main" id="{5866E09F-267E-4E76-BC1B-5F73D2D631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5" name="AutoShape 3">
          <a:extLst>
            <a:ext uri="{FF2B5EF4-FFF2-40B4-BE49-F238E27FC236}">
              <a16:creationId xmlns:a16="http://schemas.microsoft.com/office/drawing/2014/main" id="{2D9E4A54-0E5A-48AB-BBF3-CB9AF1B027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6" name="AutoShape 3">
          <a:extLst>
            <a:ext uri="{FF2B5EF4-FFF2-40B4-BE49-F238E27FC236}">
              <a16:creationId xmlns:a16="http://schemas.microsoft.com/office/drawing/2014/main" id="{EE16EE43-64C7-4398-852B-796120C50D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7" name="AutoShape 3">
          <a:extLst>
            <a:ext uri="{FF2B5EF4-FFF2-40B4-BE49-F238E27FC236}">
              <a16:creationId xmlns:a16="http://schemas.microsoft.com/office/drawing/2014/main" id="{35E03294-3D76-4D67-8CCE-26F884F838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8" name="AutoShape 3">
          <a:extLst>
            <a:ext uri="{FF2B5EF4-FFF2-40B4-BE49-F238E27FC236}">
              <a16:creationId xmlns:a16="http://schemas.microsoft.com/office/drawing/2014/main" id="{8FC6735B-5EA5-478D-99FB-61EC689E5F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89" name="AutoShape 3">
          <a:extLst>
            <a:ext uri="{FF2B5EF4-FFF2-40B4-BE49-F238E27FC236}">
              <a16:creationId xmlns:a16="http://schemas.microsoft.com/office/drawing/2014/main" id="{4BE948BC-BBB6-43A6-BAB5-E6A0312EB5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0" name="AutoShape 3">
          <a:extLst>
            <a:ext uri="{FF2B5EF4-FFF2-40B4-BE49-F238E27FC236}">
              <a16:creationId xmlns:a16="http://schemas.microsoft.com/office/drawing/2014/main" id="{8FFB5463-01DF-4683-8E31-182BF14CC3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1" name="AutoShape 3">
          <a:extLst>
            <a:ext uri="{FF2B5EF4-FFF2-40B4-BE49-F238E27FC236}">
              <a16:creationId xmlns:a16="http://schemas.microsoft.com/office/drawing/2014/main" id="{E1935C3A-AA2F-430F-A9C1-AEB6EF1154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2" name="AutoShape 3">
          <a:extLst>
            <a:ext uri="{FF2B5EF4-FFF2-40B4-BE49-F238E27FC236}">
              <a16:creationId xmlns:a16="http://schemas.microsoft.com/office/drawing/2014/main" id="{0D89428C-7667-4EBD-858C-BE1BEE57B0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3" name="AutoShape 3">
          <a:extLst>
            <a:ext uri="{FF2B5EF4-FFF2-40B4-BE49-F238E27FC236}">
              <a16:creationId xmlns:a16="http://schemas.microsoft.com/office/drawing/2014/main" id="{AC3D770F-4269-44FE-8A48-331B41C98B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4" name="AutoShape 3">
          <a:extLst>
            <a:ext uri="{FF2B5EF4-FFF2-40B4-BE49-F238E27FC236}">
              <a16:creationId xmlns:a16="http://schemas.microsoft.com/office/drawing/2014/main" id="{B79BC125-D8F8-4A0E-B745-BF1C149EE6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5" name="AutoShape 3">
          <a:extLst>
            <a:ext uri="{FF2B5EF4-FFF2-40B4-BE49-F238E27FC236}">
              <a16:creationId xmlns:a16="http://schemas.microsoft.com/office/drawing/2014/main" id="{CEB77BF5-9361-4C1E-B44B-9E6E55BB98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6" name="AutoShape 3">
          <a:extLst>
            <a:ext uri="{FF2B5EF4-FFF2-40B4-BE49-F238E27FC236}">
              <a16:creationId xmlns:a16="http://schemas.microsoft.com/office/drawing/2014/main" id="{C66C1E0D-1CD5-4064-98E0-9CFA557B75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7" name="AutoShape 3">
          <a:extLst>
            <a:ext uri="{FF2B5EF4-FFF2-40B4-BE49-F238E27FC236}">
              <a16:creationId xmlns:a16="http://schemas.microsoft.com/office/drawing/2014/main" id="{3E18A67A-3150-414B-BD7B-EBD9B8C2FF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8" name="AutoShape 3">
          <a:extLst>
            <a:ext uri="{FF2B5EF4-FFF2-40B4-BE49-F238E27FC236}">
              <a16:creationId xmlns:a16="http://schemas.microsoft.com/office/drawing/2014/main" id="{FE47EA16-E683-45F8-A739-F77606F258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299" name="AutoShape 3">
          <a:extLst>
            <a:ext uri="{FF2B5EF4-FFF2-40B4-BE49-F238E27FC236}">
              <a16:creationId xmlns:a16="http://schemas.microsoft.com/office/drawing/2014/main" id="{32F3AEFA-ED19-4F83-909F-859F6DD69F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0" name="AutoShape 3">
          <a:extLst>
            <a:ext uri="{FF2B5EF4-FFF2-40B4-BE49-F238E27FC236}">
              <a16:creationId xmlns:a16="http://schemas.microsoft.com/office/drawing/2014/main" id="{7BA61C39-E783-44EE-9DCF-3012357179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1" name="AutoShape 3">
          <a:extLst>
            <a:ext uri="{FF2B5EF4-FFF2-40B4-BE49-F238E27FC236}">
              <a16:creationId xmlns:a16="http://schemas.microsoft.com/office/drawing/2014/main" id="{CE0D05BC-1C71-417D-982A-F545310D7E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2" name="AutoShape 3">
          <a:extLst>
            <a:ext uri="{FF2B5EF4-FFF2-40B4-BE49-F238E27FC236}">
              <a16:creationId xmlns:a16="http://schemas.microsoft.com/office/drawing/2014/main" id="{4E43F191-18EC-438A-BA07-0BD5ECA366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3" name="AutoShape 3">
          <a:extLst>
            <a:ext uri="{FF2B5EF4-FFF2-40B4-BE49-F238E27FC236}">
              <a16:creationId xmlns:a16="http://schemas.microsoft.com/office/drawing/2014/main" id="{69E494D0-4C0C-402F-A484-F424C4E4D1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4" name="AutoShape 3">
          <a:extLst>
            <a:ext uri="{FF2B5EF4-FFF2-40B4-BE49-F238E27FC236}">
              <a16:creationId xmlns:a16="http://schemas.microsoft.com/office/drawing/2014/main" id="{102F60D2-E911-4B38-A419-E9C59AB24B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5" name="AutoShape 3">
          <a:extLst>
            <a:ext uri="{FF2B5EF4-FFF2-40B4-BE49-F238E27FC236}">
              <a16:creationId xmlns:a16="http://schemas.microsoft.com/office/drawing/2014/main" id="{D4C4C94C-D3F7-4EFE-B78C-BDDB6BE494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6" name="AutoShape 3">
          <a:extLst>
            <a:ext uri="{FF2B5EF4-FFF2-40B4-BE49-F238E27FC236}">
              <a16:creationId xmlns:a16="http://schemas.microsoft.com/office/drawing/2014/main" id="{6F8E5CDE-550B-4127-8EB0-2DBB0C3EE4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7" name="AutoShape 3">
          <a:extLst>
            <a:ext uri="{FF2B5EF4-FFF2-40B4-BE49-F238E27FC236}">
              <a16:creationId xmlns:a16="http://schemas.microsoft.com/office/drawing/2014/main" id="{2C140FB1-95C4-4AA6-A923-98C0A0467E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8" name="AutoShape 3">
          <a:extLst>
            <a:ext uri="{FF2B5EF4-FFF2-40B4-BE49-F238E27FC236}">
              <a16:creationId xmlns:a16="http://schemas.microsoft.com/office/drawing/2014/main" id="{C5904C92-BF8B-412C-B94C-AE7B6D0C17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09" name="AutoShape 3">
          <a:extLst>
            <a:ext uri="{FF2B5EF4-FFF2-40B4-BE49-F238E27FC236}">
              <a16:creationId xmlns:a16="http://schemas.microsoft.com/office/drawing/2014/main" id="{B58E2A23-0AAE-4EAB-BAA0-09A9ED278E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0" name="AutoShape 3">
          <a:extLst>
            <a:ext uri="{FF2B5EF4-FFF2-40B4-BE49-F238E27FC236}">
              <a16:creationId xmlns:a16="http://schemas.microsoft.com/office/drawing/2014/main" id="{91A4622D-5769-4A8F-8A20-54CC8E4C71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1" name="AutoShape 3">
          <a:extLst>
            <a:ext uri="{FF2B5EF4-FFF2-40B4-BE49-F238E27FC236}">
              <a16:creationId xmlns:a16="http://schemas.microsoft.com/office/drawing/2014/main" id="{F3531C5D-DF0A-4705-A477-5AF2937207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2" name="AutoShape 3">
          <a:extLst>
            <a:ext uri="{FF2B5EF4-FFF2-40B4-BE49-F238E27FC236}">
              <a16:creationId xmlns:a16="http://schemas.microsoft.com/office/drawing/2014/main" id="{39429D42-9358-40C5-9EAC-CC7E903941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3" name="AutoShape 3">
          <a:extLst>
            <a:ext uri="{FF2B5EF4-FFF2-40B4-BE49-F238E27FC236}">
              <a16:creationId xmlns:a16="http://schemas.microsoft.com/office/drawing/2014/main" id="{E7969CC2-E096-4B19-80AA-716C692FF9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4" name="AutoShape 3">
          <a:extLst>
            <a:ext uri="{FF2B5EF4-FFF2-40B4-BE49-F238E27FC236}">
              <a16:creationId xmlns:a16="http://schemas.microsoft.com/office/drawing/2014/main" id="{7600E1D4-6EEE-494B-A604-4DB0AA4450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5" name="AutoShape 3">
          <a:extLst>
            <a:ext uri="{FF2B5EF4-FFF2-40B4-BE49-F238E27FC236}">
              <a16:creationId xmlns:a16="http://schemas.microsoft.com/office/drawing/2014/main" id="{D60D9EA0-4332-4F86-88DE-5E9EBAC5B8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6" name="AutoShape 3">
          <a:extLst>
            <a:ext uri="{FF2B5EF4-FFF2-40B4-BE49-F238E27FC236}">
              <a16:creationId xmlns:a16="http://schemas.microsoft.com/office/drawing/2014/main" id="{663B843B-11B8-449A-87D9-027BD8E7CB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7" name="AutoShape 3">
          <a:extLst>
            <a:ext uri="{FF2B5EF4-FFF2-40B4-BE49-F238E27FC236}">
              <a16:creationId xmlns:a16="http://schemas.microsoft.com/office/drawing/2014/main" id="{DC447099-BE24-4BFA-874A-2622F3EBD9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8" name="AutoShape 3">
          <a:extLst>
            <a:ext uri="{FF2B5EF4-FFF2-40B4-BE49-F238E27FC236}">
              <a16:creationId xmlns:a16="http://schemas.microsoft.com/office/drawing/2014/main" id="{BA223B5F-196A-4C7F-B67E-5D3B44AE2B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19" name="AutoShape 3">
          <a:extLst>
            <a:ext uri="{FF2B5EF4-FFF2-40B4-BE49-F238E27FC236}">
              <a16:creationId xmlns:a16="http://schemas.microsoft.com/office/drawing/2014/main" id="{152A5C30-D7FA-41BF-8154-E4AE8063F0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0" name="AutoShape 3">
          <a:extLst>
            <a:ext uri="{FF2B5EF4-FFF2-40B4-BE49-F238E27FC236}">
              <a16:creationId xmlns:a16="http://schemas.microsoft.com/office/drawing/2014/main" id="{BBBA6641-A457-4EF6-B7D2-8BB3F3B24F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1" name="AutoShape 3">
          <a:extLst>
            <a:ext uri="{FF2B5EF4-FFF2-40B4-BE49-F238E27FC236}">
              <a16:creationId xmlns:a16="http://schemas.microsoft.com/office/drawing/2014/main" id="{AC24DA57-786A-40FA-BE76-443CA3291F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2" name="AutoShape 3">
          <a:extLst>
            <a:ext uri="{FF2B5EF4-FFF2-40B4-BE49-F238E27FC236}">
              <a16:creationId xmlns:a16="http://schemas.microsoft.com/office/drawing/2014/main" id="{EA952374-CCE0-488C-9E8F-96E42DF16B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3" name="AutoShape 3">
          <a:extLst>
            <a:ext uri="{FF2B5EF4-FFF2-40B4-BE49-F238E27FC236}">
              <a16:creationId xmlns:a16="http://schemas.microsoft.com/office/drawing/2014/main" id="{E84BC503-F0EB-4473-A5EB-05640D0EEF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4" name="AutoShape 3">
          <a:extLst>
            <a:ext uri="{FF2B5EF4-FFF2-40B4-BE49-F238E27FC236}">
              <a16:creationId xmlns:a16="http://schemas.microsoft.com/office/drawing/2014/main" id="{865CBD5E-EEF2-4C2E-9DDB-DEB1D134A2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5" name="AutoShape 3">
          <a:extLst>
            <a:ext uri="{FF2B5EF4-FFF2-40B4-BE49-F238E27FC236}">
              <a16:creationId xmlns:a16="http://schemas.microsoft.com/office/drawing/2014/main" id="{0C22F3C2-B825-45C8-B3BF-875A90537E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6" name="AutoShape 3">
          <a:extLst>
            <a:ext uri="{FF2B5EF4-FFF2-40B4-BE49-F238E27FC236}">
              <a16:creationId xmlns:a16="http://schemas.microsoft.com/office/drawing/2014/main" id="{E2385A4A-2217-4F42-ACF6-26BCA6E87E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7" name="AutoShape 3">
          <a:extLst>
            <a:ext uri="{FF2B5EF4-FFF2-40B4-BE49-F238E27FC236}">
              <a16:creationId xmlns:a16="http://schemas.microsoft.com/office/drawing/2014/main" id="{5F60715D-5363-42D0-BE6F-12247E29EB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8" name="AutoShape 3">
          <a:extLst>
            <a:ext uri="{FF2B5EF4-FFF2-40B4-BE49-F238E27FC236}">
              <a16:creationId xmlns:a16="http://schemas.microsoft.com/office/drawing/2014/main" id="{A5D933D6-6468-4E35-B212-46C0B1EC75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29" name="AutoShape 3">
          <a:extLst>
            <a:ext uri="{FF2B5EF4-FFF2-40B4-BE49-F238E27FC236}">
              <a16:creationId xmlns:a16="http://schemas.microsoft.com/office/drawing/2014/main" id="{F6E86F4A-B798-482C-80B0-D7D8384DEF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0" name="AutoShape 3">
          <a:extLst>
            <a:ext uri="{FF2B5EF4-FFF2-40B4-BE49-F238E27FC236}">
              <a16:creationId xmlns:a16="http://schemas.microsoft.com/office/drawing/2014/main" id="{528CB50D-FE1B-4B9F-AC09-E7C360AA7D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1" name="AutoShape 3">
          <a:extLst>
            <a:ext uri="{FF2B5EF4-FFF2-40B4-BE49-F238E27FC236}">
              <a16:creationId xmlns:a16="http://schemas.microsoft.com/office/drawing/2014/main" id="{9B404014-5A3A-4709-A5BC-910FB6B634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2" name="AutoShape 3">
          <a:extLst>
            <a:ext uri="{FF2B5EF4-FFF2-40B4-BE49-F238E27FC236}">
              <a16:creationId xmlns:a16="http://schemas.microsoft.com/office/drawing/2014/main" id="{B68BB4D0-BA39-47E7-8637-22F751D93C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3" name="AutoShape 3">
          <a:extLst>
            <a:ext uri="{FF2B5EF4-FFF2-40B4-BE49-F238E27FC236}">
              <a16:creationId xmlns:a16="http://schemas.microsoft.com/office/drawing/2014/main" id="{BDB81BBD-34C5-4D4E-816F-E667B8490D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4" name="AutoShape 3">
          <a:extLst>
            <a:ext uri="{FF2B5EF4-FFF2-40B4-BE49-F238E27FC236}">
              <a16:creationId xmlns:a16="http://schemas.microsoft.com/office/drawing/2014/main" id="{02479A60-5887-4D92-B56E-360BC67EA1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5" name="AutoShape 3">
          <a:extLst>
            <a:ext uri="{FF2B5EF4-FFF2-40B4-BE49-F238E27FC236}">
              <a16:creationId xmlns:a16="http://schemas.microsoft.com/office/drawing/2014/main" id="{A03D9967-7433-46E5-BD42-6A5CA1F12B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281</xdr:row>
      <xdr:rowOff>0</xdr:rowOff>
    </xdr:from>
    <xdr:ext cx="304800" cy="304800"/>
    <xdr:sp macro="" textlink="">
      <xdr:nvSpPr>
        <xdr:cNvPr id="4336" name="AutoShape 3">
          <a:extLst>
            <a:ext uri="{FF2B5EF4-FFF2-40B4-BE49-F238E27FC236}">
              <a16:creationId xmlns:a16="http://schemas.microsoft.com/office/drawing/2014/main" id="{39DA0D2D-B869-4048-8976-F487DF6EB6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6632676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123266</xdr:colOff>
      <xdr:row>277</xdr:row>
      <xdr:rowOff>0</xdr:rowOff>
    </xdr:from>
    <xdr:ext cx="2252382" cy="844643"/>
    <xdr:pic>
      <xdr:nvPicPr>
        <xdr:cNvPr id="4337" name="Obrázek 22">
          <a:extLst>
            <a:ext uri="{FF2B5EF4-FFF2-40B4-BE49-F238E27FC236}">
              <a16:creationId xmlns:a16="http://schemas.microsoft.com/office/drawing/2014/main" id="{221208DF-1AE4-409A-AECF-A721B7870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076766" y="87305029"/>
          <a:ext cx="2252382" cy="84464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38" name="AutoShape 3">
          <a:extLst>
            <a:ext uri="{FF2B5EF4-FFF2-40B4-BE49-F238E27FC236}">
              <a16:creationId xmlns:a16="http://schemas.microsoft.com/office/drawing/2014/main" id="{9750C6B2-DA13-4C3B-AB3C-82B19C1177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39" name="AutoShape 3">
          <a:extLst>
            <a:ext uri="{FF2B5EF4-FFF2-40B4-BE49-F238E27FC236}">
              <a16:creationId xmlns:a16="http://schemas.microsoft.com/office/drawing/2014/main" id="{91AAB44A-209E-4452-831E-1C96D3F5A3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0" name="AutoShape 3">
          <a:extLst>
            <a:ext uri="{FF2B5EF4-FFF2-40B4-BE49-F238E27FC236}">
              <a16:creationId xmlns:a16="http://schemas.microsoft.com/office/drawing/2014/main" id="{1688A8F6-BE2F-49C1-B27F-9C88429117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1" name="AutoShape 3">
          <a:extLst>
            <a:ext uri="{FF2B5EF4-FFF2-40B4-BE49-F238E27FC236}">
              <a16:creationId xmlns:a16="http://schemas.microsoft.com/office/drawing/2014/main" id="{0EAAF2A4-3A65-4DD2-A417-F13BA10428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2" name="AutoShape 3">
          <a:extLst>
            <a:ext uri="{FF2B5EF4-FFF2-40B4-BE49-F238E27FC236}">
              <a16:creationId xmlns:a16="http://schemas.microsoft.com/office/drawing/2014/main" id="{E8C2F3CC-1C15-4DE6-9E16-714D04B74A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3" name="AutoShape 3">
          <a:extLst>
            <a:ext uri="{FF2B5EF4-FFF2-40B4-BE49-F238E27FC236}">
              <a16:creationId xmlns:a16="http://schemas.microsoft.com/office/drawing/2014/main" id="{737AB861-E439-4D0D-82A5-CB49BD06E9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4" name="AutoShape 3">
          <a:extLst>
            <a:ext uri="{FF2B5EF4-FFF2-40B4-BE49-F238E27FC236}">
              <a16:creationId xmlns:a16="http://schemas.microsoft.com/office/drawing/2014/main" id="{1F1D0479-6C45-4C9E-A976-D1C064C78C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5" name="AutoShape 3">
          <a:extLst>
            <a:ext uri="{FF2B5EF4-FFF2-40B4-BE49-F238E27FC236}">
              <a16:creationId xmlns:a16="http://schemas.microsoft.com/office/drawing/2014/main" id="{8353395B-F516-42D3-B12A-69300BA1C8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6" name="AutoShape 3">
          <a:extLst>
            <a:ext uri="{FF2B5EF4-FFF2-40B4-BE49-F238E27FC236}">
              <a16:creationId xmlns:a16="http://schemas.microsoft.com/office/drawing/2014/main" id="{FA8D4924-2E58-45C2-94A9-D9CD708DF6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7" name="AutoShape 3">
          <a:extLst>
            <a:ext uri="{FF2B5EF4-FFF2-40B4-BE49-F238E27FC236}">
              <a16:creationId xmlns:a16="http://schemas.microsoft.com/office/drawing/2014/main" id="{298DEAB7-6338-45AE-AA8B-36235E2466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8" name="AutoShape 3">
          <a:extLst>
            <a:ext uri="{FF2B5EF4-FFF2-40B4-BE49-F238E27FC236}">
              <a16:creationId xmlns:a16="http://schemas.microsoft.com/office/drawing/2014/main" id="{65344304-2653-461F-AD7A-ABFD79AE20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49" name="AutoShape 3">
          <a:extLst>
            <a:ext uri="{FF2B5EF4-FFF2-40B4-BE49-F238E27FC236}">
              <a16:creationId xmlns:a16="http://schemas.microsoft.com/office/drawing/2014/main" id="{CA291C3B-EA9E-4872-AAE0-EFF59F2680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0" name="AutoShape 3">
          <a:extLst>
            <a:ext uri="{FF2B5EF4-FFF2-40B4-BE49-F238E27FC236}">
              <a16:creationId xmlns:a16="http://schemas.microsoft.com/office/drawing/2014/main" id="{5C9DB5CF-AFF9-4AEE-8CE0-70BDD529D3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1" name="AutoShape 3">
          <a:extLst>
            <a:ext uri="{FF2B5EF4-FFF2-40B4-BE49-F238E27FC236}">
              <a16:creationId xmlns:a16="http://schemas.microsoft.com/office/drawing/2014/main" id="{23835327-73ED-4797-AE6D-13166D481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2" name="AutoShape 3">
          <a:extLst>
            <a:ext uri="{FF2B5EF4-FFF2-40B4-BE49-F238E27FC236}">
              <a16:creationId xmlns:a16="http://schemas.microsoft.com/office/drawing/2014/main" id="{A3E268B4-FBC0-4313-9AAB-73EC41F161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3" name="AutoShape 3">
          <a:extLst>
            <a:ext uri="{FF2B5EF4-FFF2-40B4-BE49-F238E27FC236}">
              <a16:creationId xmlns:a16="http://schemas.microsoft.com/office/drawing/2014/main" id="{67EFDBBD-0876-4A87-BED4-885E833BF4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4" name="AutoShape 3">
          <a:extLst>
            <a:ext uri="{FF2B5EF4-FFF2-40B4-BE49-F238E27FC236}">
              <a16:creationId xmlns:a16="http://schemas.microsoft.com/office/drawing/2014/main" id="{2D87C404-B125-4A6A-91D3-C009871901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5" name="AutoShape 3">
          <a:extLst>
            <a:ext uri="{FF2B5EF4-FFF2-40B4-BE49-F238E27FC236}">
              <a16:creationId xmlns:a16="http://schemas.microsoft.com/office/drawing/2014/main" id="{1E035922-375C-4DE1-A59B-08CB537B0A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6" name="AutoShape 3">
          <a:extLst>
            <a:ext uri="{FF2B5EF4-FFF2-40B4-BE49-F238E27FC236}">
              <a16:creationId xmlns:a16="http://schemas.microsoft.com/office/drawing/2014/main" id="{30EC51A1-4FD1-44CF-BCEB-8F4BFCD87C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7" name="AutoShape 3">
          <a:extLst>
            <a:ext uri="{FF2B5EF4-FFF2-40B4-BE49-F238E27FC236}">
              <a16:creationId xmlns:a16="http://schemas.microsoft.com/office/drawing/2014/main" id="{DE3A77B3-BF63-4A86-8B90-E8C2439FD5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8" name="AutoShape 3">
          <a:extLst>
            <a:ext uri="{FF2B5EF4-FFF2-40B4-BE49-F238E27FC236}">
              <a16:creationId xmlns:a16="http://schemas.microsoft.com/office/drawing/2014/main" id="{A80B1107-2314-4017-AFBB-ABA48BFC13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59" name="AutoShape 3">
          <a:extLst>
            <a:ext uri="{FF2B5EF4-FFF2-40B4-BE49-F238E27FC236}">
              <a16:creationId xmlns:a16="http://schemas.microsoft.com/office/drawing/2014/main" id="{8CCD5512-2628-4163-B99B-295E2653E6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0" name="AutoShape 3">
          <a:extLst>
            <a:ext uri="{FF2B5EF4-FFF2-40B4-BE49-F238E27FC236}">
              <a16:creationId xmlns:a16="http://schemas.microsoft.com/office/drawing/2014/main" id="{2EF72E4C-E58B-405E-B410-2E4ED48C66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1" name="AutoShape 3">
          <a:extLst>
            <a:ext uri="{FF2B5EF4-FFF2-40B4-BE49-F238E27FC236}">
              <a16:creationId xmlns:a16="http://schemas.microsoft.com/office/drawing/2014/main" id="{AB55DD5E-8AC9-47A0-B391-FD7BEB2C42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2" name="AutoShape 3">
          <a:extLst>
            <a:ext uri="{FF2B5EF4-FFF2-40B4-BE49-F238E27FC236}">
              <a16:creationId xmlns:a16="http://schemas.microsoft.com/office/drawing/2014/main" id="{256D45EB-0DAA-4E11-A4C8-F639715884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3" name="AutoShape 3">
          <a:extLst>
            <a:ext uri="{FF2B5EF4-FFF2-40B4-BE49-F238E27FC236}">
              <a16:creationId xmlns:a16="http://schemas.microsoft.com/office/drawing/2014/main" id="{F2D11D13-10A9-4F7E-AB18-36963CE47B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4" name="AutoShape 3">
          <a:extLst>
            <a:ext uri="{FF2B5EF4-FFF2-40B4-BE49-F238E27FC236}">
              <a16:creationId xmlns:a16="http://schemas.microsoft.com/office/drawing/2014/main" id="{A877CDF8-0CA4-4DAC-B3BF-12326A1ADD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5" name="AutoShape 3">
          <a:extLst>
            <a:ext uri="{FF2B5EF4-FFF2-40B4-BE49-F238E27FC236}">
              <a16:creationId xmlns:a16="http://schemas.microsoft.com/office/drawing/2014/main" id="{81D061C2-FE28-469C-9AC4-270ECCD7B2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6" name="AutoShape 3">
          <a:extLst>
            <a:ext uri="{FF2B5EF4-FFF2-40B4-BE49-F238E27FC236}">
              <a16:creationId xmlns:a16="http://schemas.microsoft.com/office/drawing/2014/main" id="{E38A2FE0-29FE-436B-A2DA-79F28BEA51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7" name="AutoShape 3">
          <a:extLst>
            <a:ext uri="{FF2B5EF4-FFF2-40B4-BE49-F238E27FC236}">
              <a16:creationId xmlns:a16="http://schemas.microsoft.com/office/drawing/2014/main" id="{FFD2462E-C9FB-4E94-A4AB-30D1880F7A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8" name="AutoShape 3">
          <a:extLst>
            <a:ext uri="{FF2B5EF4-FFF2-40B4-BE49-F238E27FC236}">
              <a16:creationId xmlns:a16="http://schemas.microsoft.com/office/drawing/2014/main" id="{03FB10CB-80C3-443C-9DE1-B0B8D1D4BC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69" name="AutoShape 3">
          <a:extLst>
            <a:ext uri="{FF2B5EF4-FFF2-40B4-BE49-F238E27FC236}">
              <a16:creationId xmlns:a16="http://schemas.microsoft.com/office/drawing/2014/main" id="{72F9A3FF-2F21-4083-9129-451CF04D71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0" name="AutoShape 3">
          <a:extLst>
            <a:ext uri="{FF2B5EF4-FFF2-40B4-BE49-F238E27FC236}">
              <a16:creationId xmlns:a16="http://schemas.microsoft.com/office/drawing/2014/main" id="{5C11D871-844F-4475-9066-1CB62E58F9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1" name="AutoShape 3">
          <a:extLst>
            <a:ext uri="{FF2B5EF4-FFF2-40B4-BE49-F238E27FC236}">
              <a16:creationId xmlns:a16="http://schemas.microsoft.com/office/drawing/2014/main" id="{3320DBAB-B297-4DE1-BC41-A0289DF1F6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2" name="AutoShape 3">
          <a:extLst>
            <a:ext uri="{FF2B5EF4-FFF2-40B4-BE49-F238E27FC236}">
              <a16:creationId xmlns:a16="http://schemas.microsoft.com/office/drawing/2014/main" id="{71E4CC5B-EBE9-46B6-8FA4-A68E013A30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3" name="AutoShape 3">
          <a:extLst>
            <a:ext uri="{FF2B5EF4-FFF2-40B4-BE49-F238E27FC236}">
              <a16:creationId xmlns:a16="http://schemas.microsoft.com/office/drawing/2014/main" id="{7764DD6A-486D-4690-9782-9FD2E7A310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4" name="AutoShape 3">
          <a:extLst>
            <a:ext uri="{FF2B5EF4-FFF2-40B4-BE49-F238E27FC236}">
              <a16:creationId xmlns:a16="http://schemas.microsoft.com/office/drawing/2014/main" id="{C3DB1748-F00F-4A10-A33A-C5B6F09EA3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5" name="AutoShape 3">
          <a:extLst>
            <a:ext uri="{FF2B5EF4-FFF2-40B4-BE49-F238E27FC236}">
              <a16:creationId xmlns:a16="http://schemas.microsoft.com/office/drawing/2014/main" id="{50ECA52E-FDF8-4906-B8F5-9546D3B394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6" name="AutoShape 3">
          <a:extLst>
            <a:ext uri="{FF2B5EF4-FFF2-40B4-BE49-F238E27FC236}">
              <a16:creationId xmlns:a16="http://schemas.microsoft.com/office/drawing/2014/main" id="{61B15653-B681-4923-AED7-DCCD82EB53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7" name="AutoShape 3">
          <a:extLst>
            <a:ext uri="{FF2B5EF4-FFF2-40B4-BE49-F238E27FC236}">
              <a16:creationId xmlns:a16="http://schemas.microsoft.com/office/drawing/2014/main" id="{D44D1DD7-5A54-444D-8531-6D8B7E2E28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8" name="AutoShape 3">
          <a:extLst>
            <a:ext uri="{FF2B5EF4-FFF2-40B4-BE49-F238E27FC236}">
              <a16:creationId xmlns:a16="http://schemas.microsoft.com/office/drawing/2014/main" id="{F6F8EAF0-76FE-4F17-928F-8F3F68E004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79" name="AutoShape 3">
          <a:extLst>
            <a:ext uri="{FF2B5EF4-FFF2-40B4-BE49-F238E27FC236}">
              <a16:creationId xmlns:a16="http://schemas.microsoft.com/office/drawing/2014/main" id="{02D6A896-820A-4C93-B8CA-443169BEDE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0" name="AutoShape 3">
          <a:extLst>
            <a:ext uri="{FF2B5EF4-FFF2-40B4-BE49-F238E27FC236}">
              <a16:creationId xmlns:a16="http://schemas.microsoft.com/office/drawing/2014/main" id="{A0831217-4C44-493F-AD84-D1556E941C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1" name="AutoShape 3">
          <a:extLst>
            <a:ext uri="{FF2B5EF4-FFF2-40B4-BE49-F238E27FC236}">
              <a16:creationId xmlns:a16="http://schemas.microsoft.com/office/drawing/2014/main" id="{5ECC1BA2-664E-4752-8FBC-75FDFB9DCE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2" name="AutoShape 3">
          <a:extLst>
            <a:ext uri="{FF2B5EF4-FFF2-40B4-BE49-F238E27FC236}">
              <a16:creationId xmlns:a16="http://schemas.microsoft.com/office/drawing/2014/main" id="{C1013F5A-D8C6-407F-91D8-9AFD11AC2C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3" name="AutoShape 3">
          <a:extLst>
            <a:ext uri="{FF2B5EF4-FFF2-40B4-BE49-F238E27FC236}">
              <a16:creationId xmlns:a16="http://schemas.microsoft.com/office/drawing/2014/main" id="{1B143597-9790-4947-A9EE-0BD70C08F0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4" name="AutoShape 3">
          <a:extLst>
            <a:ext uri="{FF2B5EF4-FFF2-40B4-BE49-F238E27FC236}">
              <a16:creationId xmlns:a16="http://schemas.microsoft.com/office/drawing/2014/main" id="{F72A9717-F23B-44B7-A81C-653A06C55D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5" name="AutoShape 3">
          <a:extLst>
            <a:ext uri="{FF2B5EF4-FFF2-40B4-BE49-F238E27FC236}">
              <a16:creationId xmlns:a16="http://schemas.microsoft.com/office/drawing/2014/main" id="{2EA44690-6FAB-4762-864C-C2D57A435B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6" name="AutoShape 3">
          <a:extLst>
            <a:ext uri="{FF2B5EF4-FFF2-40B4-BE49-F238E27FC236}">
              <a16:creationId xmlns:a16="http://schemas.microsoft.com/office/drawing/2014/main" id="{305C8F61-4047-4B24-9793-25E6A2D710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7" name="AutoShape 3">
          <a:extLst>
            <a:ext uri="{FF2B5EF4-FFF2-40B4-BE49-F238E27FC236}">
              <a16:creationId xmlns:a16="http://schemas.microsoft.com/office/drawing/2014/main" id="{3CB1B653-5696-46C6-9255-9759D42E42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8" name="AutoShape 3">
          <a:extLst>
            <a:ext uri="{FF2B5EF4-FFF2-40B4-BE49-F238E27FC236}">
              <a16:creationId xmlns:a16="http://schemas.microsoft.com/office/drawing/2014/main" id="{31ACAD9F-CD73-4DA3-928B-2F0D71C5FD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89" name="AutoShape 3">
          <a:extLst>
            <a:ext uri="{FF2B5EF4-FFF2-40B4-BE49-F238E27FC236}">
              <a16:creationId xmlns:a16="http://schemas.microsoft.com/office/drawing/2014/main" id="{DADA39D8-D220-4421-91A3-809F72E28B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0" name="AutoShape 3">
          <a:extLst>
            <a:ext uri="{FF2B5EF4-FFF2-40B4-BE49-F238E27FC236}">
              <a16:creationId xmlns:a16="http://schemas.microsoft.com/office/drawing/2014/main" id="{0F14EFA8-8F49-48BE-A65A-892CEFC8A3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1" name="AutoShape 3">
          <a:extLst>
            <a:ext uri="{FF2B5EF4-FFF2-40B4-BE49-F238E27FC236}">
              <a16:creationId xmlns:a16="http://schemas.microsoft.com/office/drawing/2014/main" id="{1C0ADCA6-ECC9-41F0-B9DE-5E0903FF73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2" name="AutoShape 3">
          <a:extLst>
            <a:ext uri="{FF2B5EF4-FFF2-40B4-BE49-F238E27FC236}">
              <a16:creationId xmlns:a16="http://schemas.microsoft.com/office/drawing/2014/main" id="{CECC7233-336D-4183-A8AB-F4FBF0DA55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3" name="AutoShape 3">
          <a:extLst>
            <a:ext uri="{FF2B5EF4-FFF2-40B4-BE49-F238E27FC236}">
              <a16:creationId xmlns:a16="http://schemas.microsoft.com/office/drawing/2014/main" id="{81894DE1-84DF-4A81-A70B-09CFC5D104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4" name="AutoShape 3">
          <a:extLst>
            <a:ext uri="{FF2B5EF4-FFF2-40B4-BE49-F238E27FC236}">
              <a16:creationId xmlns:a16="http://schemas.microsoft.com/office/drawing/2014/main" id="{D19DEA3A-B3BA-4F67-9A11-B8588987F6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5" name="AutoShape 3">
          <a:extLst>
            <a:ext uri="{FF2B5EF4-FFF2-40B4-BE49-F238E27FC236}">
              <a16:creationId xmlns:a16="http://schemas.microsoft.com/office/drawing/2014/main" id="{9BC1C25B-1170-40EE-AA9B-2E66BA6779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6" name="AutoShape 3">
          <a:extLst>
            <a:ext uri="{FF2B5EF4-FFF2-40B4-BE49-F238E27FC236}">
              <a16:creationId xmlns:a16="http://schemas.microsoft.com/office/drawing/2014/main" id="{4ECF0030-0A6C-49BE-80A6-A9A53401DA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7" name="AutoShape 3">
          <a:extLst>
            <a:ext uri="{FF2B5EF4-FFF2-40B4-BE49-F238E27FC236}">
              <a16:creationId xmlns:a16="http://schemas.microsoft.com/office/drawing/2014/main" id="{14B1B3E9-98ED-472A-89FE-A3845C848F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8" name="AutoShape 3">
          <a:extLst>
            <a:ext uri="{FF2B5EF4-FFF2-40B4-BE49-F238E27FC236}">
              <a16:creationId xmlns:a16="http://schemas.microsoft.com/office/drawing/2014/main" id="{F1127BD1-49C6-4EE2-8038-5844EC2C68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399" name="AutoShape 3">
          <a:extLst>
            <a:ext uri="{FF2B5EF4-FFF2-40B4-BE49-F238E27FC236}">
              <a16:creationId xmlns:a16="http://schemas.microsoft.com/office/drawing/2014/main" id="{DAB1E4F3-A5EA-4ADB-B18C-A8FDA7A792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0" name="AutoShape 3">
          <a:extLst>
            <a:ext uri="{FF2B5EF4-FFF2-40B4-BE49-F238E27FC236}">
              <a16:creationId xmlns:a16="http://schemas.microsoft.com/office/drawing/2014/main" id="{5A572171-DD64-44FA-A992-DADB1F240E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1" name="AutoShape 3">
          <a:extLst>
            <a:ext uri="{FF2B5EF4-FFF2-40B4-BE49-F238E27FC236}">
              <a16:creationId xmlns:a16="http://schemas.microsoft.com/office/drawing/2014/main" id="{638D0895-A1E9-400D-BCAA-DE9BF95F27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2" name="AutoShape 3">
          <a:extLst>
            <a:ext uri="{FF2B5EF4-FFF2-40B4-BE49-F238E27FC236}">
              <a16:creationId xmlns:a16="http://schemas.microsoft.com/office/drawing/2014/main" id="{9252FFF6-AB9C-4CD7-846F-226DDF24C4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3" name="AutoShape 3">
          <a:extLst>
            <a:ext uri="{FF2B5EF4-FFF2-40B4-BE49-F238E27FC236}">
              <a16:creationId xmlns:a16="http://schemas.microsoft.com/office/drawing/2014/main" id="{C236A095-3268-4912-8B32-C9E15D3A7D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4" name="AutoShape 3">
          <a:extLst>
            <a:ext uri="{FF2B5EF4-FFF2-40B4-BE49-F238E27FC236}">
              <a16:creationId xmlns:a16="http://schemas.microsoft.com/office/drawing/2014/main" id="{637874C4-F2B3-411E-87EA-0DEC3C7992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5" name="AutoShape 3">
          <a:extLst>
            <a:ext uri="{FF2B5EF4-FFF2-40B4-BE49-F238E27FC236}">
              <a16:creationId xmlns:a16="http://schemas.microsoft.com/office/drawing/2014/main" id="{A5591033-541F-4035-91B7-35AB180223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6" name="AutoShape 3">
          <a:extLst>
            <a:ext uri="{FF2B5EF4-FFF2-40B4-BE49-F238E27FC236}">
              <a16:creationId xmlns:a16="http://schemas.microsoft.com/office/drawing/2014/main" id="{5F7617D9-0362-4634-94E0-04AC3D8476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7" name="AutoShape 3">
          <a:extLst>
            <a:ext uri="{FF2B5EF4-FFF2-40B4-BE49-F238E27FC236}">
              <a16:creationId xmlns:a16="http://schemas.microsoft.com/office/drawing/2014/main" id="{138D2A3F-8630-4EC4-A7D5-51E3C72568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8" name="AutoShape 3">
          <a:extLst>
            <a:ext uri="{FF2B5EF4-FFF2-40B4-BE49-F238E27FC236}">
              <a16:creationId xmlns:a16="http://schemas.microsoft.com/office/drawing/2014/main" id="{9CE64EDB-8061-4EE4-9F37-E264D64C28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09" name="AutoShape 3">
          <a:extLst>
            <a:ext uri="{FF2B5EF4-FFF2-40B4-BE49-F238E27FC236}">
              <a16:creationId xmlns:a16="http://schemas.microsoft.com/office/drawing/2014/main" id="{E74B8A6F-4B9F-4226-83C5-B8DFA5845E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0" name="AutoShape 3">
          <a:extLst>
            <a:ext uri="{FF2B5EF4-FFF2-40B4-BE49-F238E27FC236}">
              <a16:creationId xmlns:a16="http://schemas.microsoft.com/office/drawing/2014/main" id="{7DA5D8AA-C458-4AFA-BD42-EF38814C2A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1" name="AutoShape 3">
          <a:extLst>
            <a:ext uri="{FF2B5EF4-FFF2-40B4-BE49-F238E27FC236}">
              <a16:creationId xmlns:a16="http://schemas.microsoft.com/office/drawing/2014/main" id="{324845EB-3AA4-4F74-A3BE-14DA2BBC31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2" name="AutoShape 3">
          <a:extLst>
            <a:ext uri="{FF2B5EF4-FFF2-40B4-BE49-F238E27FC236}">
              <a16:creationId xmlns:a16="http://schemas.microsoft.com/office/drawing/2014/main" id="{B6452A69-4F8E-4D8C-8E48-5CB3498A38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3" name="AutoShape 3">
          <a:extLst>
            <a:ext uri="{FF2B5EF4-FFF2-40B4-BE49-F238E27FC236}">
              <a16:creationId xmlns:a16="http://schemas.microsoft.com/office/drawing/2014/main" id="{2BB87280-24DA-46FD-83B7-F4681EDB6F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4" name="AutoShape 3">
          <a:extLst>
            <a:ext uri="{FF2B5EF4-FFF2-40B4-BE49-F238E27FC236}">
              <a16:creationId xmlns:a16="http://schemas.microsoft.com/office/drawing/2014/main" id="{FBA9F943-CF78-4050-BD52-1224793D5D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5" name="AutoShape 3">
          <a:extLst>
            <a:ext uri="{FF2B5EF4-FFF2-40B4-BE49-F238E27FC236}">
              <a16:creationId xmlns:a16="http://schemas.microsoft.com/office/drawing/2014/main" id="{B3B0E45A-613B-461B-AFCD-B586EA00D4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6" name="AutoShape 3">
          <a:extLst>
            <a:ext uri="{FF2B5EF4-FFF2-40B4-BE49-F238E27FC236}">
              <a16:creationId xmlns:a16="http://schemas.microsoft.com/office/drawing/2014/main" id="{F6F102F4-941B-4374-B682-5E7CC8E8BE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7" name="AutoShape 3">
          <a:extLst>
            <a:ext uri="{FF2B5EF4-FFF2-40B4-BE49-F238E27FC236}">
              <a16:creationId xmlns:a16="http://schemas.microsoft.com/office/drawing/2014/main" id="{06DA474D-8675-4B79-9F3D-580574E4FE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283</xdr:row>
      <xdr:rowOff>0</xdr:rowOff>
    </xdr:from>
    <xdr:ext cx="304800" cy="304800"/>
    <xdr:sp macro="" textlink="">
      <xdr:nvSpPr>
        <xdr:cNvPr id="4418" name="AutoShape 3">
          <a:extLst>
            <a:ext uri="{FF2B5EF4-FFF2-40B4-BE49-F238E27FC236}">
              <a16:creationId xmlns:a16="http://schemas.microsoft.com/office/drawing/2014/main" id="{1A3147FD-C87A-41A4-9E90-E7702C8FC2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86497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19" name="AutoShape 3">
          <a:extLst>
            <a:ext uri="{FF2B5EF4-FFF2-40B4-BE49-F238E27FC236}">
              <a16:creationId xmlns:a16="http://schemas.microsoft.com/office/drawing/2014/main" id="{5AC5BD4F-1B54-4A86-8D54-B1443FBB3D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0" name="AutoShape 3">
          <a:extLst>
            <a:ext uri="{FF2B5EF4-FFF2-40B4-BE49-F238E27FC236}">
              <a16:creationId xmlns:a16="http://schemas.microsoft.com/office/drawing/2014/main" id="{29BDB184-781A-4371-91D8-C89BE05F40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1" name="AutoShape 3">
          <a:extLst>
            <a:ext uri="{FF2B5EF4-FFF2-40B4-BE49-F238E27FC236}">
              <a16:creationId xmlns:a16="http://schemas.microsoft.com/office/drawing/2014/main" id="{45FDC127-1351-4E5A-81F9-D69827A70A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2" name="AutoShape 3">
          <a:extLst>
            <a:ext uri="{FF2B5EF4-FFF2-40B4-BE49-F238E27FC236}">
              <a16:creationId xmlns:a16="http://schemas.microsoft.com/office/drawing/2014/main" id="{617D8019-8D6A-422E-8918-C602CB33D6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3" name="AutoShape 3">
          <a:extLst>
            <a:ext uri="{FF2B5EF4-FFF2-40B4-BE49-F238E27FC236}">
              <a16:creationId xmlns:a16="http://schemas.microsoft.com/office/drawing/2014/main" id="{A670E462-390C-442A-AF55-CFB77A6F6A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4" name="AutoShape 3">
          <a:extLst>
            <a:ext uri="{FF2B5EF4-FFF2-40B4-BE49-F238E27FC236}">
              <a16:creationId xmlns:a16="http://schemas.microsoft.com/office/drawing/2014/main" id="{47424532-9F7A-45C5-82FA-2464D46E2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5" name="AutoShape 3">
          <a:extLst>
            <a:ext uri="{FF2B5EF4-FFF2-40B4-BE49-F238E27FC236}">
              <a16:creationId xmlns:a16="http://schemas.microsoft.com/office/drawing/2014/main" id="{CE073956-88CE-41D1-9CF0-DD0AE7DBFC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6" name="AutoShape 3">
          <a:extLst>
            <a:ext uri="{FF2B5EF4-FFF2-40B4-BE49-F238E27FC236}">
              <a16:creationId xmlns:a16="http://schemas.microsoft.com/office/drawing/2014/main" id="{0DB5C18B-DE48-46A3-9592-D67FC3C5DC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7" name="AutoShape 3">
          <a:extLst>
            <a:ext uri="{FF2B5EF4-FFF2-40B4-BE49-F238E27FC236}">
              <a16:creationId xmlns:a16="http://schemas.microsoft.com/office/drawing/2014/main" id="{A8B3B09D-39EB-4D27-B906-2970E623CF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8" name="AutoShape 3">
          <a:extLst>
            <a:ext uri="{FF2B5EF4-FFF2-40B4-BE49-F238E27FC236}">
              <a16:creationId xmlns:a16="http://schemas.microsoft.com/office/drawing/2014/main" id="{119F4918-D341-440D-8FF6-537B4E4BFF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29" name="AutoShape 3">
          <a:extLst>
            <a:ext uri="{FF2B5EF4-FFF2-40B4-BE49-F238E27FC236}">
              <a16:creationId xmlns:a16="http://schemas.microsoft.com/office/drawing/2014/main" id="{963323E7-02C5-465D-953B-62A02D27AD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0" name="AutoShape 3">
          <a:extLst>
            <a:ext uri="{FF2B5EF4-FFF2-40B4-BE49-F238E27FC236}">
              <a16:creationId xmlns:a16="http://schemas.microsoft.com/office/drawing/2014/main" id="{935DFC45-1498-4203-8F2C-53F50347DF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1" name="AutoShape 3">
          <a:extLst>
            <a:ext uri="{FF2B5EF4-FFF2-40B4-BE49-F238E27FC236}">
              <a16:creationId xmlns:a16="http://schemas.microsoft.com/office/drawing/2014/main" id="{7C36771A-E30C-4AA3-B2F3-F5E4B37C40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2" name="AutoShape 3">
          <a:extLst>
            <a:ext uri="{FF2B5EF4-FFF2-40B4-BE49-F238E27FC236}">
              <a16:creationId xmlns:a16="http://schemas.microsoft.com/office/drawing/2014/main" id="{B3CDA18B-669C-4032-966C-EE48901C4A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3" name="AutoShape 3">
          <a:extLst>
            <a:ext uri="{FF2B5EF4-FFF2-40B4-BE49-F238E27FC236}">
              <a16:creationId xmlns:a16="http://schemas.microsoft.com/office/drawing/2014/main" id="{E7BC36F8-620A-4076-B611-DE39A3EFAE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4" name="AutoShape 3">
          <a:extLst>
            <a:ext uri="{FF2B5EF4-FFF2-40B4-BE49-F238E27FC236}">
              <a16:creationId xmlns:a16="http://schemas.microsoft.com/office/drawing/2014/main" id="{AA269832-30DE-4CC3-91E6-BEA4379070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5" name="AutoShape 3">
          <a:extLst>
            <a:ext uri="{FF2B5EF4-FFF2-40B4-BE49-F238E27FC236}">
              <a16:creationId xmlns:a16="http://schemas.microsoft.com/office/drawing/2014/main" id="{FBEAD3A3-4022-4018-A681-EF46E9AE8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6" name="AutoShape 3">
          <a:extLst>
            <a:ext uri="{FF2B5EF4-FFF2-40B4-BE49-F238E27FC236}">
              <a16:creationId xmlns:a16="http://schemas.microsoft.com/office/drawing/2014/main" id="{3681ACB1-CFC5-4453-9AA4-EF92BBD891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7" name="AutoShape 3">
          <a:extLst>
            <a:ext uri="{FF2B5EF4-FFF2-40B4-BE49-F238E27FC236}">
              <a16:creationId xmlns:a16="http://schemas.microsoft.com/office/drawing/2014/main" id="{89C9667D-5264-426D-807F-64D142A875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8" name="AutoShape 3">
          <a:extLst>
            <a:ext uri="{FF2B5EF4-FFF2-40B4-BE49-F238E27FC236}">
              <a16:creationId xmlns:a16="http://schemas.microsoft.com/office/drawing/2014/main" id="{DBA5A6B3-0109-44E0-8706-E73E1355F9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39" name="AutoShape 3">
          <a:extLst>
            <a:ext uri="{FF2B5EF4-FFF2-40B4-BE49-F238E27FC236}">
              <a16:creationId xmlns:a16="http://schemas.microsoft.com/office/drawing/2014/main" id="{2925B171-5267-4B44-AA74-57C773700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0" name="AutoShape 3">
          <a:extLst>
            <a:ext uri="{FF2B5EF4-FFF2-40B4-BE49-F238E27FC236}">
              <a16:creationId xmlns:a16="http://schemas.microsoft.com/office/drawing/2014/main" id="{967BE787-57B5-4E16-9BEF-04F8D68B08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1" name="AutoShape 3">
          <a:extLst>
            <a:ext uri="{FF2B5EF4-FFF2-40B4-BE49-F238E27FC236}">
              <a16:creationId xmlns:a16="http://schemas.microsoft.com/office/drawing/2014/main" id="{0527CAB8-5465-4CA5-B99D-D582589612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2" name="AutoShape 3">
          <a:extLst>
            <a:ext uri="{FF2B5EF4-FFF2-40B4-BE49-F238E27FC236}">
              <a16:creationId xmlns:a16="http://schemas.microsoft.com/office/drawing/2014/main" id="{98E12180-BB39-47D1-9853-DD87E8E67E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3" name="AutoShape 3">
          <a:extLst>
            <a:ext uri="{FF2B5EF4-FFF2-40B4-BE49-F238E27FC236}">
              <a16:creationId xmlns:a16="http://schemas.microsoft.com/office/drawing/2014/main" id="{E854646B-7873-44BA-B06B-C408A37CD8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4" name="AutoShape 3">
          <a:extLst>
            <a:ext uri="{FF2B5EF4-FFF2-40B4-BE49-F238E27FC236}">
              <a16:creationId xmlns:a16="http://schemas.microsoft.com/office/drawing/2014/main" id="{C3E0A925-E6DA-4618-9A44-0F213D254D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5" name="AutoShape 3">
          <a:extLst>
            <a:ext uri="{FF2B5EF4-FFF2-40B4-BE49-F238E27FC236}">
              <a16:creationId xmlns:a16="http://schemas.microsoft.com/office/drawing/2014/main" id="{E935568E-6F62-4FEE-96E6-97137AD800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6" name="AutoShape 3">
          <a:extLst>
            <a:ext uri="{FF2B5EF4-FFF2-40B4-BE49-F238E27FC236}">
              <a16:creationId xmlns:a16="http://schemas.microsoft.com/office/drawing/2014/main" id="{B7338C84-2FD3-4280-8C58-0645A2FEF6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7" name="AutoShape 3">
          <a:extLst>
            <a:ext uri="{FF2B5EF4-FFF2-40B4-BE49-F238E27FC236}">
              <a16:creationId xmlns:a16="http://schemas.microsoft.com/office/drawing/2014/main" id="{5A3F8C37-7565-4972-9FF0-4883BE9F98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8" name="AutoShape 3">
          <a:extLst>
            <a:ext uri="{FF2B5EF4-FFF2-40B4-BE49-F238E27FC236}">
              <a16:creationId xmlns:a16="http://schemas.microsoft.com/office/drawing/2014/main" id="{BA9A58AD-DFA1-4BBD-9A65-20A3466EC7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49" name="AutoShape 3">
          <a:extLst>
            <a:ext uri="{FF2B5EF4-FFF2-40B4-BE49-F238E27FC236}">
              <a16:creationId xmlns:a16="http://schemas.microsoft.com/office/drawing/2014/main" id="{A73BDFCF-A097-4221-839D-E27823D68F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0" name="AutoShape 3">
          <a:extLst>
            <a:ext uri="{FF2B5EF4-FFF2-40B4-BE49-F238E27FC236}">
              <a16:creationId xmlns:a16="http://schemas.microsoft.com/office/drawing/2014/main" id="{42B75439-5163-4690-A713-869917FCAC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1" name="AutoShape 3">
          <a:extLst>
            <a:ext uri="{FF2B5EF4-FFF2-40B4-BE49-F238E27FC236}">
              <a16:creationId xmlns:a16="http://schemas.microsoft.com/office/drawing/2014/main" id="{AF3F77C7-02AD-4931-8A08-A9978EC17C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2" name="AutoShape 3">
          <a:extLst>
            <a:ext uri="{FF2B5EF4-FFF2-40B4-BE49-F238E27FC236}">
              <a16:creationId xmlns:a16="http://schemas.microsoft.com/office/drawing/2014/main" id="{1B7955F0-106D-4A23-A88E-1843DCDB58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3" name="AutoShape 3">
          <a:extLst>
            <a:ext uri="{FF2B5EF4-FFF2-40B4-BE49-F238E27FC236}">
              <a16:creationId xmlns:a16="http://schemas.microsoft.com/office/drawing/2014/main" id="{BF05DE27-53AB-41DC-8D6E-DD5ED6D70F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4" name="AutoShape 3">
          <a:extLst>
            <a:ext uri="{FF2B5EF4-FFF2-40B4-BE49-F238E27FC236}">
              <a16:creationId xmlns:a16="http://schemas.microsoft.com/office/drawing/2014/main" id="{31FA04D7-FF1F-4567-B58E-389318F034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5" name="AutoShape 3">
          <a:extLst>
            <a:ext uri="{FF2B5EF4-FFF2-40B4-BE49-F238E27FC236}">
              <a16:creationId xmlns:a16="http://schemas.microsoft.com/office/drawing/2014/main" id="{FA1F0182-13E2-4E35-84BB-5999B308A7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6" name="AutoShape 3">
          <a:extLst>
            <a:ext uri="{FF2B5EF4-FFF2-40B4-BE49-F238E27FC236}">
              <a16:creationId xmlns:a16="http://schemas.microsoft.com/office/drawing/2014/main" id="{B6B12E89-B091-4D79-8972-F04BE448DA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7" name="AutoShape 3">
          <a:extLst>
            <a:ext uri="{FF2B5EF4-FFF2-40B4-BE49-F238E27FC236}">
              <a16:creationId xmlns:a16="http://schemas.microsoft.com/office/drawing/2014/main" id="{A78C4808-D88D-4E66-BBEC-42FA6CA3C7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8" name="AutoShape 3">
          <a:extLst>
            <a:ext uri="{FF2B5EF4-FFF2-40B4-BE49-F238E27FC236}">
              <a16:creationId xmlns:a16="http://schemas.microsoft.com/office/drawing/2014/main" id="{F3335FB9-48CB-4C5B-8406-B57B3B2FF7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59" name="AutoShape 3">
          <a:extLst>
            <a:ext uri="{FF2B5EF4-FFF2-40B4-BE49-F238E27FC236}">
              <a16:creationId xmlns:a16="http://schemas.microsoft.com/office/drawing/2014/main" id="{11479A44-D890-49EA-A64F-26DF31BB09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0" name="AutoShape 3">
          <a:extLst>
            <a:ext uri="{FF2B5EF4-FFF2-40B4-BE49-F238E27FC236}">
              <a16:creationId xmlns:a16="http://schemas.microsoft.com/office/drawing/2014/main" id="{BDAE512A-73F5-4A16-9D57-8F142CEF30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1" name="AutoShape 3">
          <a:extLst>
            <a:ext uri="{FF2B5EF4-FFF2-40B4-BE49-F238E27FC236}">
              <a16:creationId xmlns:a16="http://schemas.microsoft.com/office/drawing/2014/main" id="{45BBA9D1-CFD0-41BF-9FC9-F0637F2F7F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2" name="AutoShape 3">
          <a:extLst>
            <a:ext uri="{FF2B5EF4-FFF2-40B4-BE49-F238E27FC236}">
              <a16:creationId xmlns:a16="http://schemas.microsoft.com/office/drawing/2014/main" id="{179B4B59-6460-479A-9F66-A05C6F5506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3" name="AutoShape 3">
          <a:extLst>
            <a:ext uri="{FF2B5EF4-FFF2-40B4-BE49-F238E27FC236}">
              <a16:creationId xmlns:a16="http://schemas.microsoft.com/office/drawing/2014/main" id="{8341EDE7-F363-441C-AB11-7E42AE757D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4" name="AutoShape 3">
          <a:extLst>
            <a:ext uri="{FF2B5EF4-FFF2-40B4-BE49-F238E27FC236}">
              <a16:creationId xmlns:a16="http://schemas.microsoft.com/office/drawing/2014/main" id="{808C56BA-8F84-49C5-A7E0-856687C7C2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5" name="AutoShape 3">
          <a:extLst>
            <a:ext uri="{FF2B5EF4-FFF2-40B4-BE49-F238E27FC236}">
              <a16:creationId xmlns:a16="http://schemas.microsoft.com/office/drawing/2014/main" id="{4694EAE5-EDFD-422D-B11B-A047FE0D2D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6" name="AutoShape 3">
          <a:extLst>
            <a:ext uri="{FF2B5EF4-FFF2-40B4-BE49-F238E27FC236}">
              <a16:creationId xmlns:a16="http://schemas.microsoft.com/office/drawing/2014/main" id="{08E2F454-F0D3-48D1-8355-0B188EC92E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7" name="AutoShape 3">
          <a:extLst>
            <a:ext uri="{FF2B5EF4-FFF2-40B4-BE49-F238E27FC236}">
              <a16:creationId xmlns:a16="http://schemas.microsoft.com/office/drawing/2014/main" id="{862B50DC-D1C9-4AF7-8A8F-9E36B3AE9B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8" name="AutoShape 3">
          <a:extLst>
            <a:ext uri="{FF2B5EF4-FFF2-40B4-BE49-F238E27FC236}">
              <a16:creationId xmlns:a16="http://schemas.microsoft.com/office/drawing/2014/main" id="{8FE3E0F7-E164-4213-AD2D-59108AF87D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69" name="AutoShape 3">
          <a:extLst>
            <a:ext uri="{FF2B5EF4-FFF2-40B4-BE49-F238E27FC236}">
              <a16:creationId xmlns:a16="http://schemas.microsoft.com/office/drawing/2014/main" id="{0E489631-0238-40CC-8018-7038D22F88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0" name="AutoShape 3">
          <a:extLst>
            <a:ext uri="{FF2B5EF4-FFF2-40B4-BE49-F238E27FC236}">
              <a16:creationId xmlns:a16="http://schemas.microsoft.com/office/drawing/2014/main" id="{A13F3EED-C436-4025-88F3-CA4E2DEAF9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1" name="AutoShape 3">
          <a:extLst>
            <a:ext uri="{FF2B5EF4-FFF2-40B4-BE49-F238E27FC236}">
              <a16:creationId xmlns:a16="http://schemas.microsoft.com/office/drawing/2014/main" id="{42C8FD29-BDD7-48C6-A9D9-3D67D9B0A0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2" name="AutoShape 3">
          <a:extLst>
            <a:ext uri="{FF2B5EF4-FFF2-40B4-BE49-F238E27FC236}">
              <a16:creationId xmlns:a16="http://schemas.microsoft.com/office/drawing/2014/main" id="{69A8E90D-0B2E-4BEE-A276-924C0F270A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3" name="AutoShape 3">
          <a:extLst>
            <a:ext uri="{FF2B5EF4-FFF2-40B4-BE49-F238E27FC236}">
              <a16:creationId xmlns:a16="http://schemas.microsoft.com/office/drawing/2014/main" id="{D10E667D-FF58-471D-AE9B-422214763E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4" name="AutoShape 3">
          <a:extLst>
            <a:ext uri="{FF2B5EF4-FFF2-40B4-BE49-F238E27FC236}">
              <a16:creationId xmlns:a16="http://schemas.microsoft.com/office/drawing/2014/main" id="{6B43446A-297C-4903-A31D-604828278C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5" name="AutoShape 3">
          <a:extLst>
            <a:ext uri="{FF2B5EF4-FFF2-40B4-BE49-F238E27FC236}">
              <a16:creationId xmlns:a16="http://schemas.microsoft.com/office/drawing/2014/main" id="{5CE354C8-B912-4A0C-BB29-B14916C0DB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6" name="AutoShape 3">
          <a:extLst>
            <a:ext uri="{FF2B5EF4-FFF2-40B4-BE49-F238E27FC236}">
              <a16:creationId xmlns:a16="http://schemas.microsoft.com/office/drawing/2014/main" id="{99A6DC42-0E74-4B4B-8F08-23CE3CE6AE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7" name="AutoShape 3">
          <a:extLst>
            <a:ext uri="{FF2B5EF4-FFF2-40B4-BE49-F238E27FC236}">
              <a16:creationId xmlns:a16="http://schemas.microsoft.com/office/drawing/2014/main" id="{E4D16763-E314-4A1C-A8F8-FFFFA8CD39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8" name="AutoShape 3">
          <a:extLst>
            <a:ext uri="{FF2B5EF4-FFF2-40B4-BE49-F238E27FC236}">
              <a16:creationId xmlns:a16="http://schemas.microsoft.com/office/drawing/2014/main" id="{63BD7FBC-FD42-4D82-A200-2B75B8B547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79" name="AutoShape 3">
          <a:extLst>
            <a:ext uri="{FF2B5EF4-FFF2-40B4-BE49-F238E27FC236}">
              <a16:creationId xmlns:a16="http://schemas.microsoft.com/office/drawing/2014/main" id="{D7447CFC-6D82-4819-8BA0-12EE04FA4C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0" name="AutoShape 3">
          <a:extLst>
            <a:ext uri="{FF2B5EF4-FFF2-40B4-BE49-F238E27FC236}">
              <a16:creationId xmlns:a16="http://schemas.microsoft.com/office/drawing/2014/main" id="{D5CA7691-53D1-4EED-A0A3-74420F6D7A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1" name="AutoShape 3">
          <a:extLst>
            <a:ext uri="{FF2B5EF4-FFF2-40B4-BE49-F238E27FC236}">
              <a16:creationId xmlns:a16="http://schemas.microsoft.com/office/drawing/2014/main" id="{4B12DD6F-9D22-485B-B193-A728459D10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2" name="AutoShape 3">
          <a:extLst>
            <a:ext uri="{FF2B5EF4-FFF2-40B4-BE49-F238E27FC236}">
              <a16:creationId xmlns:a16="http://schemas.microsoft.com/office/drawing/2014/main" id="{4CEAC44A-E55E-4E1B-B4FC-9058ED2D59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3" name="AutoShape 3">
          <a:extLst>
            <a:ext uri="{FF2B5EF4-FFF2-40B4-BE49-F238E27FC236}">
              <a16:creationId xmlns:a16="http://schemas.microsoft.com/office/drawing/2014/main" id="{DA11C8D2-05F9-4A3D-A761-C1C11ECE25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4" name="AutoShape 3">
          <a:extLst>
            <a:ext uri="{FF2B5EF4-FFF2-40B4-BE49-F238E27FC236}">
              <a16:creationId xmlns:a16="http://schemas.microsoft.com/office/drawing/2014/main" id="{8FC9476D-A861-4C4B-8272-AA15BB3A9D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5" name="AutoShape 3">
          <a:extLst>
            <a:ext uri="{FF2B5EF4-FFF2-40B4-BE49-F238E27FC236}">
              <a16:creationId xmlns:a16="http://schemas.microsoft.com/office/drawing/2014/main" id="{DD25563D-0FB5-4CEE-8207-992EDE220E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6" name="AutoShape 3">
          <a:extLst>
            <a:ext uri="{FF2B5EF4-FFF2-40B4-BE49-F238E27FC236}">
              <a16:creationId xmlns:a16="http://schemas.microsoft.com/office/drawing/2014/main" id="{86F1ACC4-AAB9-4F7E-AEE8-260235F919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7" name="AutoShape 3">
          <a:extLst>
            <a:ext uri="{FF2B5EF4-FFF2-40B4-BE49-F238E27FC236}">
              <a16:creationId xmlns:a16="http://schemas.microsoft.com/office/drawing/2014/main" id="{790FA187-BBA1-4327-8620-71E4043052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8" name="AutoShape 3">
          <a:extLst>
            <a:ext uri="{FF2B5EF4-FFF2-40B4-BE49-F238E27FC236}">
              <a16:creationId xmlns:a16="http://schemas.microsoft.com/office/drawing/2014/main" id="{FFF0AB13-6E6E-432E-858F-B58DDF0CA1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89" name="AutoShape 3">
          <a:extLst>
            <a:ext uri="{FF2B5EF4-FFF2-40B4-BE49-F238E27FC236}">
              <a16:creationId xmlns:a16="http://schemas.microsoft.com/office/drawing/2014/main" id="{60F46D68-05DC-475D-B5EE-9BE761BA4C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0" name="AutoShape 3">
          <a:extLst>
            <a:ext uri="{FF2B5EF4-FFF2-40B4-BE49-F238E27FC236}">
              <a16:creationId xmlns:a16="http://schemas.microsoft.com/office/drawing/2014/main" id="{88DFB8DF-3A67-48E1-97CE-CA9F2510E4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1" name="AutoShape 3">
          <a:extLst>
            <a:ext uri="{FF2B5EF4-FFF2-40B4-BE49-F238E27FC236}">
              <a16:creationId xmlns:a16="http://schemas.microsoft.com/office/drawing/2014/main" id="{71F9C733-8179-455F-82A4-379ADC17AD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2" name="AutoShape 3">
          <a:extLst>
            <a:ext uri="{FF2B5EF4-FFF2-40B4-BE49-F238E27FC236}">
              <a16:creationId xmlns:a16="http://schemas.microsoft.com/office/drawing/2014/main" id="{79E09F53-50DB-4BE6-8790-DABDBF00D1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3" name="AutoShape 3">
          <a:extLst>
            <a:ext uri="{FF2B5EF4-FFF2-40B4-BE49-F238E27FC236}">
              <a16:creationId xmlns:a16="http://schemas.microsoft.com/office/drawing/2014/main" id="{21E5EA70-0934-4FAB-9A87-332B7CA7B9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4" name="AutoShape 3">
          <a:extLst>
            <a:ext uri="{FF2B5EF4-FFF2-40B4-BE49-F238E27FC236}">
              <a16:creationId xmlns:a16="http://schemas.microsoft.com/office/drawing/2014/main" id="{07A3DF91-57D2-4CFA-9AC1-51773CF581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5" name="AutoShape 3">
          <a:extLst>
            <a:ext uri="{FF2B5EF4-FFF2-40B4-BE49-F238E27FC236}">
              <a16:creationId xmlns:a16="http://schemas.microsoft.com/office/drawing/2014/main" id="{3DAFA04F-27B6-4678-A3F4-0EE4E41E84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6" name="AutoShape 3">
          <a:extLst>
            <a:ext uri="{FF2B5EF4-FFF2-40B4-BE49-F238E27FC236}">
              <a16:creationId xmlns:a16="http://schemas.microsoft.com/office/drawing/2014/main" id="{BD9B9526-0C9E-447D-91CC-7DCA3360E2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7" name="AutoShape 3">
          <a:extLst>
            <a:ext uri="{FF2B5EF4-FFF2-40B4-BE49-F238E27FC236}">
              <a16:creationId xmlns:a16="http://schemas.microsoft.com/office/drawing/2014/main" id="{EAE0A46A-2487-432E-B3F3-12FB2512DE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8" name="AutoShape 3">
          <a:extLst>
            <a:ext uri="{FF2B5EF4-FFF2-40B4-BE49-F238E27FC236}">
              <a16:creationId xmlns:a16="http://schemas.microsoft.com/office/drawing/2014/main" id="{7F727E79-25B6-4544-8C56-64F3FB32E7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284</xdr:row>
      <xdr:rowOff>0</xdr:rowOff>
    </xdr:from>
    <xdr:ext cx="304800" cy="304800"/>
    <xdr:sp macro="" textlink="">
      <xdr:nvSpPr>
        <xdr:cNvPr id="4499" name="AutoShape 3">
          <a:extLst>
            <a:ext uri="{FF2B5EF4-FFF2-40B4-BE49-F238E27FC236}">
              <a16:creationId xmlns:a16="http://schemas.microsoft.com/office/drawing/2014/main" id="{0FEDBF70-CF90-415A-BBCB-D3A390CF9D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0" name="AutoShape 3">
          <a:extLst>
            <a:ext uri="{FF2B5EF4-FFF2-40B4-BE49-F238E27FC236}">
              <a16:creationId xmlns:a16="http://schemas.microsoft.com/office/drawing/2014/main" id="{839ADFAE-A48E-48B2-8725-B232AF1D94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1" name="AutoShape 3">
          <a:extLst>
            <a:ext uri="{FF2B5EF4-FFF2-40B4-BE49-F238E27FC236}">
              <a16:creationId xmlns:a16="http://schemas.microsoft.com/office/drawing/2014/main" id="{7185621B-4A31-4505-B1BC-B056976D48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2" name="AutoShape 3">
          <a:extLst>
            <a:ext uri="{FF2B5EF4-FFF2-40B4-BE49-F238E27FC236}">
              <a16:creationId xmlns:a16="http://schemas.microsoft.com/office/drawing/2014/main" id="{8B2173E1-0DEC-4573-8761-3A54438159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3" name="AutoShape 3">
          <a:extLst>
            <a:ext uri="{FF2B5EF4-FFF2-40B4-BE49-F238E27FC236}">
              <a16:creationId xmlns:a16="http://schemas.microsoft.com/office/drawing/2014/main" id="{35DA8CE8-98DB-4538-AAED-18910BB609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4" name="AutoShape 3">
          <a:extLst>
            <a:ext uri="{FF2B5EF4-FFF2-40B4-BE49-F238E27FC236}">
              <a16:creationId xmlns:a16="http://schemas.microsoft.com/office/drawing/2014/main" id="{B54620A3-583E-4902-A766-1ADE59B36E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5" name="AutoShape 3">
          <a:extLst>
            <a:ext uri="{FF2B5EF4-FFF2-40B4-BE49-F238E27FC236}">
              <a16:creationId xmlns:a16="http://schemas.microsoft.com/office/drawing/2014/main" id="{2D2B0699-1B4B-4B78-ABF8-8680DCDC10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6" name="AutoShape 3">
          <a:extLst>
            <a:ext uri="{FF2B5EF4-FFF2-40B4-BE49-F238E27FC236}">
              <a16:creationId xmlns:a16="http://schemas.microsoft.com/office/drawing/2014/main" id="{540B9EFC-A4FF-4B34-8F76-A53C320064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7" name="AutoShape 3">
          <a:extLst>
            <a:ext uri="{FF2B5EF4-FFF2-40B4-BE49-F238E27FC236}">
              <a16:creationId xmlns:a16="http://schemas.microsoft.com/office/drawing/2014/main" id="{0E1C3309-6F16-4C2B-8F16-1F30EBDB55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8" name="AutoShape 3">
          <a:extLst>
            <a:ext uri="{FF2B5EF4-FFF2-40B4-BE49-F238E27FC236}">
              <a16:creationId xmlns:a16="http://schemas.microsoft.com/office/drawing/2014/main" id="{FA9D5C10-FA3D-4980-8FB2-C7957BB929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09" name="AutoShape 3">
          <a:extLst>
            <a:ext uri="{FF2B5EF4-FFF2-40B4-BE49-F238E27FC236}">
              <a16:creationId xmlns:a16="http://schemas.microsoft.com/office/drawing/2014/main" id="{A0BAEBE2-A6E7-4C71-9E72-8D8851468F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0" name="AutoShape 3">
          <a:extLst>
            <a:ext uri="{FF2B5EF4-FFF2-40B4-BE49-F238E27FC236}">
              <a16:creationId xmlns:a16="http://schemas.microsoft.com/office/drawing/2014/main" id="{0436D84D-C593-45E6-86D4-F8676B7BC2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1" name="AutoShape 3">
          <a:extLst>
            <a:ext uri="{FF2B5EF4-FFF2-40B4-BE49-F238E27FC236}">
              <a16:creationId xmlns:a16="http://schemas.microsoft.com/office/drawing/2014/main" id="{427571C9-C982-429E-85C5-BBAF4772C7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2" name="AutoShape 3">
          <a:extLst>
            <a:ext uri="{FF2B5EF4-FFF2-40B4-BE49-F238E27FC236}">
              <a16:creationId xmlns:a16="http://schemas.microsoft.com/office/drawing/2014/main" id="{BFC1713A-2472-4EE2-A3EB-94FDF96977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3" name="AutoShape 3">
          <a:extLst>
            <a:ext uri="{FF2B5EF4-FFF2-40B4-BE49-F238E27FC236}">
              <a16:creationId xmlns:a16="http://schemas.microsoft.com/office/drawing/2014/main" id="{15930510-89C0-4C17-A095-59892F8BFB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4" name="AutoShape 3">
          <a:extLst>
            <a:ext uri="{FF2B5EF4-FFF2-40B4-BE49-F238E27FC236}">
              <a16:creationId xmlns:a16="http://schemas.microsoft.com/office/drawing/2014/main" id="{1E4F91D2-7111-429E-A6FA-D3FD5AEA6E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5" name="AutoShape 3">
          <a:extLst>
            <a:ext uri="{FF2B5EF4-FFF2-40B4-BE49-F238E27FC236}">
              <a16:creationId xmlns:a16="http://schemas.microsoft.com/office/drawing/2014/main" id="{D7D7B4A3-EF35-45BD-9783-EB3A04A530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6" name="AutoShape 3">
          <a:extLst>
            <a:ext uri="{FF2B5EF4-FFF2-40B4-BE49-F238E27FC236}">
              <a16:creationId xmlns:a16="http://schemas.microsoft.com/office/drawing/2014/main" id="{5C4F03C0-7CC2-46AB-9810-3C89800D6F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7" name="AutoShape 3">
          <a:extLst>
            <a:ext uri="{FF2B5EF4-FFF2-40B4-BE49-F238E27FC236}">
              <a16:creationId xmlns:a16="http://schemas.microsoft.com/office/drawing/2014/main" id="{C11DCACA-E772-4E0B-AB42-8FF504CA53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8" name="AutoShape 3">
          <a:extLst>
            <a:ext uri="{FF2B5EF4-FFF2-40B4-BE49-F238E27FC236}">
              <a16:creationId xmlns:a16="http://schemas.microsoft.com/office/drawing/2014/main" id="{3FB4D1F0-D756-4F96-B61B-78F646CDB1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19" name="AutoShape 3">
          <a:extLst>
            <a:ext uri="{FF2B5EF4-FFF2-40B4-BE49-F238E27FC236}">
              <a16:creationId xmlns:a16="http://schemas.microsoft.com/office/drawing/2014/main" id="{333AE997-B3DC-4930-8B4C-EF6CE093A8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0" name="AutoShape 3">
          <a:extLst>
            <a:ext uri="{FF2B5EF4-FFF2-40B4-BE49-F238E27FC236}">
              <a16:creationId xmlns:a16="http://schemas.microsoft.com/office/drawing/2014/main" id="{EAD722D2-25EF-4EF3-8C92-ED437E411D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1" name="AutoShape 3">
          <a:extLst>
            <a:ext uri="{FF2B5EF4-FFF2-40B4-BE49-F238E27FC236}">
              <a16:creationId xmlns:a16="http://schemas.microsoft.com/office/drawing/2014/main" id="{BF3798A2-5518-4374-803A-62D22DF999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2" name="AutoShape 3">
          <a:extLst>
            <a:ext uri="{FF2B5EF4-FFF2-40B4-BE49-F238E27FC236}">
              <a16:creationId xmlns:a16="http://schemas.microsoft.com/office/drawing/2014/main" id="{F9EB0045-ED76-44F4-A835-059FC4E25D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3" name="AutoShape 3">
          <a:extLst>
            <a:ext uri="{FF2B5EF4-FFF2-40B4-BE49-F238E27FC236}">
              <a16:creationId xmlns:a16="http://schemas.microsoft.com/office/drawing/2014/main" id="{F935B4EE-D1DB-44D6-9BC5-E7F3C7E029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4" name="AutoShape 3">
          <a:extLst>
            <a:ext uri="{FF2B5EF4-FFF2-40B4-BE49-F238E27FC236}">
              <a16:creationId xmlns:a16="http://schemas.microsoft.com/office/drawing/2014/main" id="{E43AE537-8B9A-4CAC-BADA-B71FD81490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5" name="AutoShape 3">
          <a:extLst>
            <a:ext uri="{FF2B5EF4-FFF2-40B4-BE49-F238E27FC236}">
              <a16:creationId xmlns:a16="http://schemas.microsoft.com/office/drawing/2014/main" id="{978B00EA-E4E2-4FBD-9285-0D72DE3B90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6" name="AutoShape 3">
          <a:extLst>
            <a:ext uri="{FF2B5EF4-FFF2-40B4-BE49-F238E27FC236}">
              <a16:creationId xmlns:a16="http://schemas.microsoft.com/office/drawing/2014/main" id="{56CDB306-6171-4788-AEFA-B3B85CCB83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7" name="AutoShape 3">
          <a:extLst>
            <a:ext uri="{FF2B5EF4-FFF2-40B4-BE49-F238E27FC236}">
              <a16:creationId xmlns:a16="http://schemas.microsoft.com/office/drawing/2014/main" id="{EF0741E8-3203-4B7B-B153-52F74A09FA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8" name="AutoShape 3">
          <a:extLst>
            <a:ext uri="{FF2B5EF4-FFF2-40B4-BE49-F238E27FC236}">
              <a16:creationId xmlns:a16="http://schemas.microsoft.com/office/drawing/2014/main" id="{82ADB077-1AE1-404E-B753-41BCBF39A0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29" name="AutoShape 3">
          <a:extLst>
            <a:ext uri="{FF2B5EF4-FFF2-40B4-BE49-F238E27FC236}">
              <a16:creationId xmlns:a16="http://schemas.microsoft.com/office/drawing/2014/main" id="{78C5E43A-FD61-4B45-ACBB-B59CF246CC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0" name="AutoShape 3">
          <a:extLst>
            <a:ext uri="{FF2B5EF4-FFF2-40B4-BE49-F238E27FC236}">
              <a16:creationId xmlns:a16="http://schemas.microsoft.com/office/drawing/2014/main" id="{773A11E7-2206-4C56-978C-8D488E1F5F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1" name="AutoShape 3">
          <a:extLst>
            <a:ext uri="{FF2B5EF4-FFF2-40B4-BE49-F238E27FC236}">
              <a16:creationId xmlns:a16="http://schemas.microsoft.com/office/drawing/2014/main" id="{F6445122-6037-4C5D-A9E7-6C15F5E1FB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2" name="AutoShape 3">
          <a:extLst>
            <a:ext uri="{FF2B5EF4-FFF2-40B4-BE49-F238E27FC236}">
              <a16:creationId xmlns:a16="http://schemas.microsoft.com/office/drawing/2014/main" id="{5F44BD05-D93D-4AC7-AA09-1F7B7DDB82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3" name="AutoShape 3">
          <a:extLst>
            <a:ext uri="{FF2B5EF4-FFF2-40B4-BE49-F238E27FC236}">
              <a16:creationId xmlns:a16="http://schemas.microsoft.com/office/drawing/2014/main" id="{A9E39710-6AB8-4C81-9EFD-0C15ACA405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4" name="AutoShape 3">
          <a:extLst>
            <a:ext uri="{FF2B5EF4-FFF2-40B4-BE49-F238E27FC236}">
              <a16:creationId xmlns:a16="http://schemas.microsoft.com/office/drawing/2014/main" id="{08B49C84-2237-4A58-9835-2718DB32FF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5" name="AutoShape 3">
          <a:extLst>
            <a:ext uri="{FF2B5EF4-FFF2-40B4-BE49-F238E27FC236}">
              <a16:creationId xmlns:a16="http://schemas.microsoft.com/office/drawing/2014/main" id="{21BBDD91-7EF6-4272-8536-19CD89107A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6" name="AutoShape 3">
          <a:extLst>
            <a:ext uri="{FF2B5EF4-FFF2-40B4-BE49-F238E27FC236}">
              <a16:creationId xmlns:a16="http://schemas.microsoft.com/office/drawing/2014/main" id="{F54C9E8E-F4FC-4652-9955-5B6EB86E2C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7" name="AutoShape 3">
          <a:extLst>
            <a:ext uri="{FF2B5EF4-FFF2-40B4-BE49-F238E27FC236}">
              <a16:creationId xmlns:a16="http://schemas.microsoft.com/office/drawing/2014/main" id="{F5547C8E-A5A7-4DEA-AEC4-91FE82B930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8" name="AutoShape 3">
          <a:extLst>
            <a:ext uri="{FF2B5EF4-FFF2-40B4-BE49-F238E27FC236}">
              <a16:creationId xmlns:a16="http://schemas.microsoft.com/office/drawing/2014/main" id="{95C038CC-9510-4F80-AB34-BF99A44097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39" name="AutoShape 3">
          <a:extLst>
            <a:ext uri="{FF2B5EF4-FFF2-40B4-BE49-F238E27FC236}">
              <a16:creationId xmlns:a16="http://schemas.microsoft.com/office/drawing/2014/main" id="{A22FE197-6D30-4660-81B9-F11F84FA21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0" name="AutoShape 3">
          <a:extLst>
            <a:ext uri="{FF2B5EF4-FFF2-40B4-BE49-F238E27FC236}">
              <a16:creationId xmlns:a16="http://schemas.microsoft.com/office/drawing/2014/main" id="{1DC33AD7-1A10-43FB-B40F-9D99BA6388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1" name="AutoShape 3">
          <a:extLst>
            <a:ext uri="{FF2B5EF4-FFF2-40B4-BE49-F238E27FC236}">
              <a16:creationId xmlns:a16="http://schemas.microsoft.com/office/drawing/2014/main" id="{7EE5741C-1444-46B9-B6CB-2FC4E48081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2" name="AutoShape 3">
          <a:extLst>
            <a:ext uri="{FF2B5EF4-FFF2-40B4-BE49-F238E27FC236}">
              <a16:creationId xmlns:a16="http://schemas.microsoft.com/office/drawing/2014/main" id="{B11EAD2D-B97A-4C27-A90D-1322830E6A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3" name="AutoShape 3">
          <a:extLst>
            <a:ext uri="{FF2B5EF4-FFF2-40B4-BE49-F238E27FC236}">
              <a16:creationId xmlns:a16="http://schemas.microsoft.com/office/drawing/2014/main" id="{3BC26B51-2440-4464-9E3F-D0DF0C8887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4" name="AutoShape 3">
          <a:extLst>
            <a:ext uri="{FF2B5EF4-FFF2-40B4-BE49-F238E27FC236}">
              <a16:creationId xmlns:a16="http://schemas.microsoft.com/office/drawing/2014/main" id="{D5C85157-D92D-4454-A725-148CAEB392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5" name="AutoShape 3">
          <a:extLst>
            <a:ext uri="{FF2B5EF4-FFF2-40B4-BE49-F238E27FC236}">
              <a16:creationId xmlns:a16="http://schemas.microsoft.com/office/drawing/2014/main" id="{4C305C3D-7266-4C7B-992D-A94B6101D1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6" name="AutoShape 3">
          <a:extLst>
            <a:ext uri="{FF2B5EF4-FFF2-40B4-BE49-F238E27FC236}">
              <a16:creationId xmlns:a16="http://schemas.microsoft.com/office/drawing/2014/main" id="{AB57FF1D-BBD0-4AC6-8D7A-1AF648871A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7" name="AutoShape 3">
          <a:extLst>
            <a:ext uri="{FF2B5EF4-FFF2-40B4-BE49-F238E27FC236}">
              <a16:creationId xmlns:a16="http://schemas.microsoft.com/office/drawing/2014/main" id="{133ED1AD-C847-4430-BD71-1C586A29E0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8" name="AutoShape 3">
          <a:extLst>
            <a:ext uri="{FF2B5EF4-FFF2-40B4-BE49-F238E27FC236}">
              <a16:creationId xmlns:a16="http://schemas.microsoft.com/office/drawing/2014/main" id="{29E2ADD6-D3F6-4DA0-8A75-203C51788C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49" name="AutoShape 3">
          <a:extLst>
            <a:ext uri="{FF2B5EF4-FFF2-40B4-BE49-F238E27FC236}">
              <a16:creationId xmlns:a16="http://schemas.microsoft.com/office/drawing/2014/main" id="{38D8F48A-0969-4011-B90F-767AAF092D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0" name="AutoShape 3">
          <a:extLst>
            <a:ext uri="{FF2B5EF4-FFF2-40B4-BE49-F238E27FC236}">
              <a16:creationId xmlns:a16="http://schemas.microsoft.com/office/drawing/2014/main" id="{F7BFF6B6-F8FE-47DE-9114-DBD948E106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1" name="AutoShape 3">
          <a:extLst>
            <a:ext uri="{FF2B5EF4-FFF2-40B4-BE49-F238E27FC236}">
              <a16:creationId xmlns:a16="http://schemas.microsoft.com/office/drawing/2014/main" id="{040BA183-72EF-4A3F-88B9-0D2962D0AA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2" name="AutoShape 3">
          <a:extLst>
            <a:ext uri="{FF2B5EF4-FFF2-40B4-BE49-F238E27FC236}">
              <a16:creationId xmlns:a16="http://schemas.microsoft.com/office/drawing/2014/main" id="{4AFA2234-7215-4541-94FD-EC0D6E8F9E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3" name="AutoShape 3">
          <a:extLst>
            <a:ext uri="{FF2B5EF4-FFF2-40B4-BE49-F238E27FC236}">
              <a16:creationId xmlns:a16="http://schemas.microsoft.com/office/drawing/2014/main" id="{B7B1C9F0-E31D-4EA0-9C2E-2760086273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4" name="AutoShape 3">
          <a:extLst>
            <a:ext uri="{FF2B5EF4-FFF2-40B4-BE49-F238E27FC236}">
              <a16:creationId xmlns:a16="http://schemas.microsoft.com/office/drawing/2014/main" id="{AF37ECC8-E3E9-40D3-B29C-BD05CBFA6D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5" name="AutoShape 3">
          <a:extLst>
            <a:ext uri="{FF2B5EF4-FFF2-40B4-BE49-F238E27FC236}">
              <a16:creationId xmlns:a16="http://schemas.microsoft.com/office/drawing/2014/main" id="{1E794716-344D-4A55-BE12-7490A4B15B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6" name="AutoShape 3">
          <a:extLst>
            <a:ext uri="{FF2B5EF4-FFF2-40B4-BE49-F238E27FC236}">
              <a16:creationId xmlns:a16="http://schemas.microsoft.com/office/drawing/2014/main" id="{78EB1B57-9322-4806-8F62-250E7ACF2B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7" name="AutoShape 3">
          <a:extLst>
            <a:ext uri="{FF2B5EF4-FFF2-40B4-BE49-F238E27FC236}">
              <a16:creationId xmlns:a16="http://schemas.microsoft.com/office/drawing/2014/main" id="{DC32FE1A-0BBD-4A01-B369-A982278ABD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8" name="AutoShape 3">
          <a:extLst>
            <a:ext uri="{FF2B5EF4-FFF2-40B4-BE49-F238E27FC236}">
              <a16:creationId xmlns:a16="http://schemas.microsoft.com/office/drawing/2014/main" id="{6A26758B-3891-495A-AE97-AB76557810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59" name="AutoShape 3">
          <a:extLst>
            <a:ext uri="{FF2B5EF4-FFF2-40B4-BE49-F238E27FC236}">
              <a16:creationId xmlns:a16="http://schemas.microsoft.com/office/drawing/2014/main" id="{32F28E4A-3853-40ED-B5C9-55AABEB39C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0" name="AutoShape 3">
          <a:extLst>
            <a:ext uri="{FF2B5EF4-FFF2-40B4-BE49-F238E27FC236}">
              <a16:creationId xmlns:a16="http://schemas.microsoft.com/office/drawing/2014/main" id="{069B1042-FDD9-48EF-A109-D67EFB3B29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1" name="AutoShape 3">
          <a:extLst>
            <a:ext uri="{FF2B5EF4-FFF2-40B4-BE49-F238E27FC236}">
              <a16:creationId xmlns:a16="http://schemas.microsoft.com/office/drawing/2014/main" id="{4ACE80E7-0BE6-4C66-B9C0-2B3CE401E1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2" name="AutoShape 3">
          <a:extLst>
            <a:ext uri="{FF2B5EF4-FFF2-40B4-BE49-F238E27FC236}">
              <a16:creationId xmlns:a16="http://schemas.microsoft.com/office/drawing/2014/main" id="{DD6510A8-0B7F-4EA2-AFAE-BD43422C6C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3" name="AutoShape 3">
          <a:extLst>
            <a:ext uri="{FF2B5EF4-FFF2-40B4-BE49-F238E27FC236}">
              <a16:creationId xmlns:a16="http://schemas.microsoft.com/office/drawing/2014/main" id="{A0804E0B-E044-4096-9F70-430DC962F9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4" name="AutoShape 3">
          <a:extLst>
            <a:ext uri="{FF2B5EF4-FFF2-40B4-BE49-F238E27FC236}">
              <a16:creationId xmlns:a16="http://schemas.microsoft.com/office/drawing/2014/main" id="{1C765E77-3DFB-458B-806F-466F564E23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5" name="AutoShape 3">
          <a:extLst>
            <a:ext uri="{FF2B5EF4-FFF2-40B4-BE49-F238E27FC236}">
              <a16:creationId xmlns:a16="http://schemas.microsoft.com/office/drawing/2014/main" id="{2790CB7B-7E91-4442-8D66-FC20988729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6" name="AutoShape 3">
          <a:extLst>
            <a:ext uri="{FF2B5EF4-FFF2-40B4-BE49-F238E27FC236}">
              <a16:creationId xmlns:a16="http://schemas.microsoft.com/office/drawing/2014/main" id="{1BE94D60-321F-4ED6-9B50-D10E43A8EE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7" name="AutoShape 3">
          <a:extLst>
            <a:ext uri="{FF2B5EF4-FFF2-40B4-BE49-F238E27FC236}">
              <a16:creationId xmlns:a16="http://schemas.microsoft.com/office/drawing/2014/main" id="{53C8426C-440C-423D-BA52-4FBE571BB6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8" name="AutoShape 3">
          <a:extLst>
            <a:ext uri="{FF2B5EF4-FFF2-40B4-BE49-F238E27FC236}">
              <a16:creationId xmlns:a16="http://schemas.microsoft.com/office/drawing/2014/main" id="{27FB0226-0258-4A3B-85EF-5E46699994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69" name="AutoShape 3">
          <a:extLst>
            <a:ext uri="{FF2B5EF4-FFF2-40B4-BE49-F238E27FC236}">
              <a16:creationId xmlns:a16="http://schemas.microsoft.com/office/drawing/2014/main" id="{EA6DB626-7758-472A-A514-63BE0D8896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0" name="AutoShape 3">
          <a:extLst>
            <a:ext uri="{FF2B5EF4-FFF2-40B4-BE49-F238E27FC236}">
              <a16:creationId xmlns:a16="http://schemas.microsoft.com/office/drawing/2014/main" id="{E39E4D0C-BD63-49C9-A909-7CDAE93332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1" name="AutoShape 3">
          <a:extLst>
            <a:ext uri="{FF2B5EF4-FFF2-40B4-BE49-F238E27FC236}">
              <a16:creationId xmlns:a16="http://schemas.microsoft.com/office/drawing/2014/main" id="{3EBAFDD4-4477-4398-925A-F23932886D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2" name="AutoShape 3">
          <a:extLst>
            <a:ext uri="{FF2B5EF4-FFF2-40B4-BE49-F238E27FC236}">
              <a16:creationId xmlns:a16="http://schemas.microsoft.com/office/drawing/2014/main" id="{9BE3081E-48DC-47F0-AE36-5C0E1E950F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3" name="AutoShape 3">
          <a:extLst>
            <a:ext uri="{FF2B5EF4-FFF2-40B4-BE49-F238E27FC236}">
              <a16:creationId xmlns:a16="http://schemas.microsoft.com/office/drawing/2014/main" id="{4D559F33-1993-441E-88CF-D847012F07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4" name="AutoShape 3">
          <a:extLst>
            <a:ext uri="{FF2B5EF4-FFF2-40B4-BE49-F238E27FC236}">
              <a16:creationId xmlns:a16="http://schemas.microsoft.com/office/drawing/2014/main" id="{BEDA8ADA-5371-449D-8E62-29ED54A915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5" name="AutoShape 3">
          <a:extLst>
            <a:ext uri="{FF2B5EF4-FFF2-40B4-BE49-F238E27FC236}">
              <a16:creationId xmlns:a16="http://schemas.microsoft.com/office/drawing/2014/main" id="{C39F3D7E-525D-42B6-8473-B2CC2977F7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6" name="AutoShape 3">
          <a:extLst>
            <a:ext uri="{FF2B5EF4-FFF2-40B4-BE49-F238E27FC236}">
              <a16:creationId xmlns:a16="http://schemas.microsoft.com/office/drawing/2014/main" id="{57DF23A2-50B1-4505-900D-1BF84B4EA9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7" name="AutoShape 3">
          <a:extLst>
            <a:ext uri="{FF2B5EF4-FFF2-40B4-BE49-F238E27FC236}">
              <a16:creationId xmlns:a16="http://schemas.microsoft.com/office/drawing/2014/main" id="{ABA845DB-5B83-45B7-B33F-42F7A9218E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8" name="AutoShape 3">
          <a:extLst>
            <a:ext uri="{FF2B5EF4-FFF2-40B4-BE49-F238E27FC236}">
              <a16:creationId xmlns:a16="http://schemas.microsoft.com/office/drawing/2014/main" id="{0D43F6C5-3BBB-4AEB-A817-92957D1700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79" name="AutoShape 3">
          <a:extLst>
            <a:ext uri="{FF2B5EF4-FFF2-40B4-BE49-F238E27FC236}">
              <a16:creationId xmlns:a16="http://schemas.microsoft.com/office/drawing/2014/main" id="{49B4772A-1397-4198-BF56-4D40A6F90E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285</xdr:row>
      <xdr:rowOff>0</xdr:rowOff>
    </xdr:from>
    <xdr:ext cx="304800" cy="304800"/>
    <xdr:sp macro="" textlink="">
      <xdr:nvSpPr>
        <xdr:cNvPr id="4580" name="AutoShape 3">
          <a:extLst>
            <a:ext uri="{FF2B5EF4-FFF2-40B4-BE49-F238E27FC236}">
              <a16:creationId xmlns:a16="http://schemas.microsoft.com/office/drawing/2014/main" id="{52A240A4-3E09-467A-B60E-CA1E91B5A3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1" name="AutoShape 3">
          <a:extLst>
            <a:ext uri="{FF2B5EF4-FFF2-40B4-BE49-F238E27FC236}">
              <a16:creationId xmlns:a16="http://schemas.microsoft.com/office/drawing/2014/main" id="{073C2664-7A0F-4457-873C-9EF12A14F4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2" name="AutoShape 3">
          <a:extLst>
            <a:ext uri="{FF2B5EF4-FFF2-40B4-BE49-F238E27FC236}">
              <a16:creationId xmlns:a16="http://schemas.microsoft.com/office/drawing/2014/main" id="{BFE55789-C29C-4A9B-BA60-62E56A1B7A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3" name="AutoShape 3">
          <a:extLst>
            <a:ext uri="{FF2B5EF4-FFF2-40B4-BE49-F238E27FC236}">
              <a16:creationId xmlns:a16="http://schemas.microsoft.com/office/drawing/2014/main" id="{F6A34652-F1E7-4169-B657-034A27DDAB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4" name="AutoShape 3">
          <a:extLst>
            <a:ext uri="{FF2B5EF4-FFF2-40B4-BE49-F238E27FC236}">
              <a16:creationId xmlns:a16="http://schemas.microsoft.com/office/drawing/2014/main" id="{3B4C3D98-9E0B-423C-9D34-96981D607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5" name="AutoShape 3">
          <a:extLst>
            <a:ext uri="{FF2B5EF4-FFF2-40B4-BE49-F238E27FC236}">
              <a16:creationId xmlns:a16="http://schemas.microsoft.com/office/drawing/2014/main" id="{0A143DE9-7F91-4B02-98A5-4B627D861B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6" name="AutoShape 3">
          <a:extLst>
            <a:ext uri="{FF2B5EF4-FFF2-40B4-BE49-F238E27FC236}">
              <a16:creationId xmlns:a16="http://schemas.microsoft.com/office/drawing/2014/main" id="{4D4E6628-EBE3-4756-96D7-3A95A34D0C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7" name="AutoShape 3">
          <a:extLst>
            <a:ext uri="{FF2B5EF4-FFF2-40B4-BE49-F238E27FC236}">
              <a16:creationId xmlns:a16="http://schemas.microsoft.com/office/drawing/2014/main" id="{3F853456-29F9-4CE5-957D-E17D4E785BE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8" name="AutoShape 3">
          <a:extLst>
            <a:ext uri="{FF2B5EF4-FFF2-40B4-BE49-F238E27FC236}">
              <a16:creationId xmlns:a16="http://schemas.microsoft.com/office/drawing/2014/main" id="{1B036D05-FABA-4F08-93EB-E7F766614E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89" name="AutoShape 3">
          <a:extLst>
            <a:ext uri="{FF2B5EF4-FFF2-40B4-BE49-F238E27FC236}">
              <a16:creationId xmlns:a16="http://schemas.microsoft.com/office/drawing/2014/main" id="{3A31BE22-5BB1-4867-BA1C-D361C8892F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0" name="AutoShape 3">
          <a:extLst>
            <a:ext uri="{FF2B5EF4-FFF2-40B4-BE49-F238E27FC236}">
              <a16:creationId xmlns:a16="http://schemas.microsoft.com/office/drawing/2014/main" id="{EF827764-3CAA-44B3-AF12-B8D772DC91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1" name="AutoShape 3">
          <a:extLst>
            <a:ext uri="{FF2B5EF4-FFF2-40B4-BE49-F238E27FC236}">
              <a16:creationId xmlns:a16="http://schemas.microsoft.com/office/drawing/2014/main" id="{4C0F6B48-8CA3-4FCE-AB39-F4FF0F6812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2" name="AutoShape 3">
          <a:extLst>
            <a:ext uri="{FF2B5EF4-FFF2-40B4-BE49-F238E27FC236}">
              <a16:creationId xmlns:a16="http://schemas.microsoft.com/office/drawing/2014/main" id="{F9B16C16-2748-4D29-99EB-0B872758A5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3" name="AutoShape 3">
          <a:extLst>
            <a:ext uri="{FF2B5EF4-FFF2-40B4-BE49-F238E27FC236}">
              <a16:creationId xmlns:a16="http://schemas.microsoft.com/office/drawing/2014/main" id="{996E8F93-608E-4E8C-A2B8-78EDA8E974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4" name="AutoShape 3">
          <a:extLst>
            <a:ext uri="{FF2B5EF4-FFF2-40B4-BE49-F238E27FC236}">
              <a16:creationId xmlns:a16="http://schemas.microsoft.com/office/drawing/2014/main" id="{038C1DDD-412E-4534-A6B8-1893926247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5" name="AutoShape 3">
          <a:extLst>
            <a:ext uri="{FF2B5EF4-FFF2-40B4-BE49-F238E27FC236}">
              <a16:creationId xmlns:a16="http://schemas.microsoft.com/office/drawing/2014/main" id="{B3490FEC-1DC7-44BE-80DA-8E82398734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6" name="AutoShape 3">
          <a:extLst>
            <a:ext uri="{FF2B5EF4-FFF2-40B4-BE49-F238E27FC236}">
              <a16:creationId xmlns:a16="http://schemas.microsoft.com/office/drawing/2014/main" id="{322CFF50-BD0B-43C0-8A4E-3AE1A1B01C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7" name="AutoShape 3">
          <a:extLst>
            <a:ext uri="{FF2B5EF4-FFF2-40B4-BE49-F238E27FC236}">
              <a16:creationId xmlns:a16="http://schemas.microsoft.com/office/drawing/2014/main" id="{018C272E-079A-4518-BB09-03CCF89D4E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8" name="AutoShape 3">
          <a:extLst>
            <a:ext uri="{FF2B5EF4-FFF2-40B4-BE49-F238E27FC236}">
              <a16:creationId xmlns:a16="http://schemas.microsoft.com/office/drawing/2014/main" id="{0F565E35-8444-4A70-BFCB-B5D4657B97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599" name="AutoShape 3">
          <a:extLst>
            <a:ext uri="{FF2B5EF4-FFF2-40B4-BE49-F238E27FC236}">
              <a16:creationId xmlns:a16="http://schemas.microsoft.com/office/drawing/2014/main" id="{B6754D30-64CE-46C4-A031-2CEF574877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0" name="AutoShape 3">
          <a:extLst>
            <a:ext uri="{FF2B5EF4-FFF2-40B4-BE49-F238E27FC236}">
              <a16:creationId xmlns:a16="http://schemas.microsoft.com/office/drawing/2014/main" id="{4BB14752-3F59-4B16-8B8A-54A2300173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1" name="AutoShape 3">
          <a:extLst>
            <a:ext uri="{FF2B5EF4-FFF2-40B4-BE49-F238E27FC236}">
              <a16:creationId xmlns:a16="http://schemas.microsoft.com/office/drawing/2014/main" id="{B29C73D0-0DBB-4B54-AF5D-67AA5550F2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2" name="AutoShape 3">
          <a:extLst>
            <a:ext uri="{FF2B5EF4-FFF2-40B4-BE49-F238E27FC236}">
              <a16:creationId xmlns:a16="http://schemas.microsoft.com/office/drawing/2014/main" id="{984EDEC7-4895-4826-B111-094EB1203E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3" name="AutoShape 3">
          <a:extLst>
            <a:ext uri="{FF2B5EF4-FFF2-40B4-BE49-F238E27FC236}">
              <a16:creationId xmlns:a16="http://schemas.microsoft.com/office/drawing/2014/main" id="{AB401B80-F5FC-473C-B8CD-AC51679C58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4" name="AutoShape 3">
          <a:extLst>
            <a:ext uri="{FF2B5EF4-FFF2-40B4-BE49-F238E27FC236}">
              <a16:creationId xmlns:a16="http://schemas.microsoft.com/office/drawing/2014/main" id="{340B7673-2EDD-46F6-98C1-920915B411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5" name="AutoShape 3">
          <a:extLst>
            <a:ext uri="{FF2B5EF4-FFF2-40B4-BE49-F238E27FC236}">
              <a16:creationId xmlns:a16="http://schemas.microsoft.com/office/drawing/2014/main" id="{B4341413-510D-450E-A3BD-0621C8BC06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6" name="AutoShape 3">
          <a:extLst>
            <a:ext uri="{FF2B5EF4-FFF2-40B4-BE49-F238E27FC236}">
              <a16:creationId xmlns:a16="http://schemas.microsoft.com/office/drawing/2014/main" id="{3D6EC3DF-23D5-4427-BE93-3B214137D8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7" name="AutoShape 3">
          <a:extLst>
            <a:ext uri="{FF2B5EF4-FFF2-40B4-BE49-F238E27FC236}">
              <a16:creationId xmlns:a16="http://schemas.microsoft.com/office/drawing/2014/main" id="{6F44E628-0C2B-4B55-BED3-AE748D0A25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8" name="AutoShape 3">
          <a:extLst>
            <a:ext uri="{FF2B5EF4-FFF2-40B4-BE49-F238E27FC236}">
              <a16:creationId xmlns:a16="http://schemas.microsoft.com/office/drawing/2014/main" id="{08A052B5-B62F-458F-A3D0-8DD63086A0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09" name="AutoShape 3">
          <a:extLst>
            <a:ext uri="{FF2B5EF4-FFF2-40B4-BE49-F238E27FC236}">
              <a16:creationId xmlns:a16="http://schemas.microsoft.com/office/drawing/2014/main" id="{12E46614-C3A3-4D28-A1C4-98AA6FC3E2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0" name="AutoShape 3">
          <a:extLst>
            <a:ext uri="{FF2B5EF4-FFF2-40B4-BE49-F238E27FC236}">
              <a16:creationId xmlns:a16="http://schemas.microsoft.com/office/drawing/2014/main" id="{0F9193F1-573E-46F6-AF24-C63F1E5DC8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1" name="AutoShape 3">
          <a:extLst>
            <a:ext uri="{FF2B5EF4-FFF2-40B4-BE49-F238E27FC236}">
              <a16:creationId xmlns:a16="http://schemas.microsoft.com/office/drawing/2014/main" id="{3D1E5B0F-AF79-4546-AF9D-CDF20A2385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2" name="AutoShape 3">
          <a:extLst>
            <a:ext uri="{FF2B5EF4-FFF2-40B4-BE49-F238E27FC236}">
              <a16:creationId xmlns:a16="http://schemas.microsoft.com/office/drawing/2014/main" id="{9D0EDD5F-E677-4488-830F-14783DDD23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3" name="AutoShape 3">
          <a:extLst>
            <a:ext uri="{FF2B5EF4-FFF2-40B4-BE49-F238E27FC236}">
              <a16:creationId xmlns:a16="http://schemas.microsoft.com/office/drawing/2014/main" id="{C383B2F9-4290-4D35-86BE-C37515492D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4" name="AutoShape 3">
          <a:extLst>
            <a:ext uri="{FF2B5EF4-FFF2-40B4-BE49-F238E27FC236}">
              <a16:creationId xmlns:a16="http://schemas.microsoft.com/office/drawing/2014/main" id="{2F1BC3A7-D902-44BB-A5AE-C111E2C811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5" name="AutoShape 3">
          <a:extLst>
            <a:ext uri="{FF2B5EF4-FFF2-40B4-BE49-F238E27FC236}">
              <a16:creationId xmlns:a16="http://schemas.microsoft.com/office/drawing/2014/main" id="{A3F04233-0742-429D-855F-E62FB3F71B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6" name="AutoShape 3">
          <a:extLst>
            <a:ext uri="{FF2B5EF4-FFF2-40B4-BE49-F238E27FC236}">
              <a16:creationId xmlns:a16="http://schemas.microsoft.com/office/drawing/2014/main" id="{4DA9718F-3CDE-4FD6-BCEF-8150BDB906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7" name="AutoShape 3">
          <a:extLst>
            <a:ext uri="{FF2B5EF4-FFF2-40B4-BE49-F238E27FC236}">
              <a16:creationId xmlns:a16="http://schemas.microsoft.com/office/drawing/2014/main" id="{B04ED43B-C9B0-4AD5-ADBB-54821050BE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8" name="AutoShape 3">
          <a:extLst>
            <a:ext uri="{FF2B5EF4-FFF2-40B4-BE49-F238E27FC236}">
              <a16:creationId xmlns:a16="http://schemas.microsoft.com/office/drawing/2014/main" id="{CD6254D9-6552-49D9-ADDF-840019AD69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19" name="AutoShape 3">
          <a:extLst>
            <a:ext uri="{FF2B5EF4-FFF2-40B4-BE49-F238E27FC236}">
              <a16:creationId xmlns:a16="http://schemas.microsoft.com/office/drawing/2014/main" id="{358B3B11-099B-4AEC-912B-E8CB70045D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0" name="AutoShape 3">
          <a:extLst>
            <a:ext uri="{FF2B5EF4-FFF2-40B4-BE49-F238E27FC236}">
              <a16:creationId xmlns:a16="http://schemas.microsoft.com/office/drawing/2014/main" id="{ED0E86F1-C112-4E42-A82D-D86A27BF68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1" name="AutoShape 3">
          <a:extLst>
            <a:ext uri="{FF2B5EF4-FFF2-40B4-BE49-F238E27FC236}">
              <a16:creationId xmlns:a16="http://schemas.microsoft.com/office/drawing/2014/main" id="{6D6FDDAF-E201-46AA-8DF2-E3D37DA026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2" name="AutoShape 3">
          <a:extLst>
            <a:ext uri="{FF2B5EF4-FFF2-40B4-BE49-F238E27FC236}">
              <a16:creationId xmlns:a16="http://schemas.microsoft.com/office/drawing/2014/main" id="{76DD1C00-0CBD-4235-A9CF-DE99BC452B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3" name="AutoShape 3">
          <a:extLst>
            <a:ext uri="{FF2B5EF4-FFF2-40B4-BE49-F238E27FC236}">
              <a16:creationId xmlns:a16="http://schemas.microsoft.com/office/drawing/2014/main" id="{228F936D-E2DB-40C0-9308-C0F44969C3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4" name="AutoShape 3">
          <a:extLst>
            <a:ext uri="{FF2B5EF4-FFF2-40B4-BE49-F238E27FC236}">
              <a16:creationId xmlns:a16="http://schemas.microsoft.com/office/drawing/2014/main" id="{027F927C-4415-4A89-A3A1-E324E2F5C3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5" name="AutoShape 3">
          <a:extLst>
            <a:ext uri="{FF2B5EF4-FFF2-40B4-BE49-F238E27FC236}">
              <a16:creationId xmlns:a16="http://schemas.microsoft.com/office/drawing/2014/main" id="{AE7D4B87-BE1D-4439-AEDA-5AB29D908F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6" name="AutoShape 3">
          <a:extLst>
            <a:ext uri="{FF2B5EF4-FFF2-40B4-BE49-F238E27FC236}">
              <a16:creationId xmlns:a16="http://schemas.microsoft.com/office/drawing/2014/main" id="{3D0CF894-3914-4518-B582-B666ACB68D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7" name="AutoShape 3">
          <a:extLst>
            <a:ext uri="{FF2B5EF4-FFF2-40B4-BE49-F238E27FC236}">
              <a16:creationId xmlns:a16="http://schemas.microsoft.com/office/drawing/2014/main" id="{176E79BA-4ABA-4843-A79C-F52F619EE6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8" name="AutoShape 3">
          <a:extLst>
            <a:ext uri="{FF2B5EF4-FFF2-40B4-BE49-F238E27FC236}">
              <a16:creationId xmlns:a16="http://schemas.microsoft.com/office/drawing/2014/main" id="{B16DF502-7FF4-4E0C-9BF6-0851CD5DBE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29" name="AutoShape 3">
          <a:extLst>
            <a:ext uri="{FF2B5EF4-FFF2-40B4-BE49-F238E27FC236}">
              <a16:creationId xmlns:a16="http://schemas.microsoft.com/office/drawing/2014/main" id="{AD1E2FEC-EB84-481D-AD4D-CCA238EFC3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0" name="AutoShape 3">
          <a:extLst>
            <a:ext uri="{FF2B5EF4-FFF2-40B4-BE49-F238E27FC236}">
              <a16:creationId xmlns:a16="http://schemas.microsoft.com/office/drawing/2014/main" id="{5E17E200-5BAB-49ED-B27F-83849F32DD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1" name="AutoShape 3">
          <a:extLst>
            <a:ext uri="{FF2B5EF4-FFF2-40B4-BE49-F238E27FC236}">
              <a16:creationId xmlns:a16="http://schemas.microsoft.com/office/drawing/2014/main" id="{9918C7C2-FE76-486C-9875-A929D70215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2" name="AutoShape 3">
          <a:extLst>
            <a:ext uri="{FF2B5EF4-FFF2-40B4-BE49-F238E27FC236}">
              <a16:creationId xmlns:a16="http://schemas.microsoft.com/office/drawing/2014/main" id="{A8B4B815-CB1E-49B8-BD86-69CDA057FA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3" name="AutoShape 3">
          <a:extLst>
            <a:ext uri="{FF2B5EF4-FFF2-40B4-BE49-F238E27FC236}">
              <a16:creationId xmlns:a16="http://schemas.microsoft.com/office/drawing/2014/main" id="{9725C96F-1904-4D02-9FAB-59A12C4386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4" name="AutoShape 3">
          <a:extLst>
            <a:ext uri="{FF2B5EF4-FFF2-40B4-BE49-F238E27FC236}">
              <a16:creationId xmlns:a16="http://schemas.microsoft.com/office/drawing/2014/main" id="{09741413-5A89-4130-BA52-D68E70D56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5" name="AutoShape 3">
          <a:extLst>
            <a:ext uri="{FF2B5EF4-FFF2-40B4-BE49-F238E27FC236}">
              <a16:creationId xmlns:a16="http://schemas.microsoft.com/office/drawing/2014/main" id="{5482001B-CB63-44CD-85DD-6493C799EC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6" name="AutoShape 3">
          <a:extLst>
            <a:ext uri="{FF2B5EF4-FFF2-40B4-BE49-F238E27FC236}">
              <a16:creationId xmlns:a16="http://schemas.microsoft.com/office/drawing/2014/main" id="{655E7A85-62BA-44B6-99F0-8B6F7014AF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7" name="AutoShape 3">
          <a:extLst>
            <a:ext uri="{FF2B5EF4-FFF2-40B4-BE49-F238E27FC236}">
              <a16:creationId xmlns:a16="http://schemas.microsoft.com/office/drawing/2014/main" id="{E4D43D91-2206-4C70-9082-D5C530A792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8" name="AutoShape 3">
          <a:extLst>
            <a:ext uri="{FF2B5EF4-FFF2-40B4-BE49-F238E27FC236}">
              <a16:creationId xmlns:a16="http://schemas.microsoft.com/office/drawing/2014/main" id="{19B494B2-B9C8-4450-9598-987FE589B4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39" name="AutoShape 3">
          <a:extLst>
            <a:ext uri="{FF2B5EF4-FFF2-40B4-BE49-F238E27FC236}">
              <a16:creationId xmlns:a16="http://schemas.microsoft.com/office/drawing/2014/main" id="{147716B8-A9E9-4D98-A479-2AB6ECB1AA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0" name="AutoShape 3">
          <a:extLst>
            <a:ext uri="{FF2B5EF4-FFF2-40B4-BE49-F238E27FC236}">
              <a16:creationId xmlns:a16="http://schemas.microsoft.com/office/drawing/2014/main" id="{F44A988A-2C77-477B-AAA3-739601B9A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1" name="AutoShape 3">
          <a:extLst>
            <a:ext uri="{FF2B5EF4-FFF2-40B4-BE49-F238E27FC236}">
              <a16:creationId xmlns:a16="http://schemas.microsoft.com/office/drawing/2014/main" id="{9C88F7A1-A926-438E-A872-29F1677A4F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2" name="AutoShape 3">
          <a:extLst>
            <a:ext uri="{FF2B5EF4-FFF2-40B4-BE49-F238E27FC236}">
              <a16:creationId xmlns:a16="http://schemas.microsoft.com/office/drawing/2014/main" id="{5FC0CB3E-CDBF-4E92-AA58-8292E598AC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3" name="AutoShape 3">
          <a:extLst>
            <a:ext uri="{FF2B5EF4-FFF2-40B4-BE49-F238E27FC236}">
              <a16:creationId xmlns:a16="http://schemas.microsoft.com/office/drawing/2014/main" id="{51EDC8F1-39D9-4697-9017-DD93FB0BF5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4" name="AutoShape 3">
          <a:extLst>
            <a:ext uri="{FF2B5EF4-FFF2-40B4-BE49-F238E27FC236}">
              <a16:creationId xmlns:a16="http://schemas.microsoft.com/office/drawing/2014/main" id="{FC15428D-E1F8-49EE-9716-632D6F0302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5" name="AutoShape 3">
          <a:extLst>
            <a:ext uri="{FF2B5EF4-FFF2-40B4-BE49-F238E27FC236}">
              <a16:creationId xmlns:a16="http://schemas.microsoft.com/office/drawing/2014/main" id="{6362FAC2-8CA8-48D9-AD47-44F09D5D99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6" name="AutoShape 3">
          <a:extLst>
            <a:ext uri="{FF2B5EF4-FFF2-40B4-BE49-F238E27FC236}">
              <a16:creationId xmlns:a16="http://schemas.microsoft.com/office/drawing/2014/main" id="{27A9B408-C27E-4A48-8019-4DE084CFEC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7" name="AutoShape 3">
          <a:extLst>
            <a:ext uri="{FF2B5EF4-FFF2-40B4-BE49-F238E27FC236}">
              <a16:creationId xmlns:a16="http://schemas.microsoft.com/office/drawing/2014/main" id="{A49821DD-1DF9-4870-9257-FC25926DE4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8" name="AutoShape 3">
          <a:extLst>
            <a:ext uri="{FF2B5EF4-FFF2-40B4-BE49-F238E27FC236}">
              <a16:creationId xmlns:a16="http://schemas.microsoft.com/office/drawing/2014/main" id="{03AD4C9C-B5A0-472C-9036-C94E4503CD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49" name="AutoShape 3">
          <a:extLst>
            <a:ext uri="{FF2B5EF4-FFF2-40B4-BE49-F238E27FC236}">
              <a16:creationId xmlns:a16="http://schemas.microsoft.com/office/drawing/2014/main" id="{A2D3D005-D3A1-417A-8343-CD120C109D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0" name="AutoShape 3">
          <a:extLst>
            <a:ext uri="{FF2B5EF4-FFF2-40B4-BE49-F238E27FC236}">
              <a16:creationId xmlns:a16="http://schemas.microsoft.com/office/drawing/2014/main" id="{6B3EEC1F-A965-4FCF-9C31-423B55D5EC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1" name="AutoShape 3">
          <a:extLst>
            <a:ext uri="{FF2B5EF4-FFF2-40B4-BE49-F238E27FC236}">
              <a16:creationId xmlns:a16="http://schemas.microsoft.com/office/drawing/2014/main" id="{0E382EFE-D8E3-4D55-A478-304E2BE57A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2" name="AutoShape 3">
          <a:extLst>
            <a:ext uri="{FF2B5EF4-FFF2-40B4-BE49-F238E27FC236}">
              <a16:creationId xmlns:a16="http://schemas.microsoft.com/office/drawing/2014/main" id="{4670E345-4FBB-465A-A80E-9E1C10A065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3" name="AutoShape 3">
          <a:extLst>
            <a:ext uri="{FF2B5EF4-FFF2-40B4-BE49-F238E27FC236}">
              <a16:creationId xmlns:a16="http://schemas.microsoft.com/office/drawing/2014/main" id="{FD19B041-109E-402E-922F-261A38A67E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4" name="AutoShape 3">
          <a:extLst>
            <a:ext uri="{FF2B5EF4-FFF2-40B4-BE49-F238E27FC236}">
              <a16:creationId xmlns:a16="http://schemas.microsoft.com/office/drawing/2014/main" id="{619333A4-9354-4EAB-93F7-01FFA6F6F9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5" name="AutoShape 3">
          <a:extLst>
            <a:ext uri="{FF2B5EF4-FFF2-40B4-BE49-F238E27FC236}">
              <a16:creationId xmlns:a16="http://schemas.microsoft.com/office/drawing/2014/main" id="{EE5416AA-B449-4098-9465-E2D456A273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6" name="AutoShape 3">
          <a:extLst>
            <a:ext uri="{FF2B5EF4-FFF2-40B4-BE49-F238E27FC236}">
              <a16:creationId xmlns:a16="http://schemas.microsoft.com/office/drawing/2014/main" id="{4D397822-545A-4018-974D-B15E393E92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7" name="AutoShape 3">
          <a:extLst>
            <a:ext uri="{FF2B5EF4-FFF2-40B4-BE49-F238E27FC236}">
              <a16:creationId xmlns:a16="http://schemas.microsoft.com/office/drawing/2014/main" id="{A50FE435-24C0-4113-8B9D-93FCDAF60E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8" name="AutoShape 3">
          <a:extLst>
            <a:ext uri="{FF2B5EF4-FFF2-40B4-BE49-F238E27FC236}">
              <a16:creationId xmlns:a16="http://schemas.microsoft.com/office/drawing/2014/main" id="{35CEA73C-7F18-4135-B2F2-D0B8189930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59" name="AutoShape 3">
          <a:extLst>
            <a:ext uri="{FF2B5EF4-FFF2-40B4-BE49-F238E27FC236}">
              <a16:creationId xmlns:a16="http://schemas.microsoft.com/office/drawing/2014/main" id="{682604C9-89D5-45C5-BF6E-7C626D47BD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60" name="AutoShape 3">
          <a:extLst>
            <a:ext uri="{FF2B5EF4-FFF2-40B4-BE49-F238E27FC236}">
              <a16:creationId xmlns:a16="http://schemas.microsoft.com/office/drawing/2014/main" id="{8A08F040-8FD2-4D35-9C19-5A2C17F857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286</xdr:row>
      <xdr:rowOff>0</xdr:rowOff>
    </xdr:from>
    <xdr:ext cx="304800" cy="304800"/>
    <xdr:sp macro="" textlink="">
      <xdr:nvSpPr>
        <xdr:cNvPr id="4661" name="AutoShape 3">
          <a:extLst>
            <a:ext uri="{FF2B5EF4-FFF2-40B4-BE49-F238E27FC236}">
              <a16:creationId xmlns:a16="http://schemas.microsoft.com/office/drawing/2014/main" id="{BFABAB21-4526-49BC-8242-88664BE35F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2" name="AutoShape 3">
          <a:extLst>
            <a:ext uri="{FF2B5EF4-FFF2-40B4-BE49-F238E27FC236}">
              <a16:creationId xmlns:a16="http://schemas.microsoft.com/office/drawing/2014/main" id="{1832D43B-EA55-40AA-9D29-E81377A12D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3" name="AutoShape 3">
          <a:extLst>
            <a:ext uri="{FF2B5EF4-FFF2-40B4-BE49-F238E27FC236}">
              <a16:creationId xmlns:a16="http://schemas.microsoft.com/office/drawing/2014/main" id="{A652526C-D949-4913-A8CA-FAD9E33C7E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4" name="AutoShape 3">
          <a:extLst>
            <a:ext uri="{FF2B5EF4-FFF2-40B4-BE49-F238E27FC236}">
              <a16:creationId xmlns:a16="http://schemas.microsoft.com/office/drawing/2014/main" id="{5CF3D3AB-B1A2-4DE2-ADFE-AE3D459869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5" name="AutoShape 3">
          <a:extLst>
            <a:ext uri="{FF2B5EF4-FFF2-40B4-BE49-F238E27FC236}">
              <a16:creationId xmlns:a16="http://schemas.microsoft.com/office/drawing/2014/main" id="{DEE14927-A890-4742-89E4-3511139A55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6" name="AutoShape 3">
          <a:extLst>
            <a:ext uri="{FF2B5EF4-FFF2-40B4-BE49-F238E27FC236}">
              <a16:creationId xmlns:a16="http://schemas.microsoft.com/office/drawing/2014/main" id="{5D952911-775F-4171-B338-08223F7D94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7" name="AutoShape 3">
          <a:extLst>
            <a:ext uri="{FF2B5EF4-FFF2-40B4-BE49-F238E27FC236}">
              <a16:creationId xmlns:a16="http://schemas.microsoft.com/office/drawing/2014/main" id="{7190B7A7-0366-4FB0-AF7B-BDB3B36396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8" name="AutoShape 3">
          <a:extLst>
            <a:ext uri="{FF2B5EF4-FFF2-40B4-BE49-F238E27FC236}">
              <a16:creationId xmlns:a16="http://schemas.microsoft.com/office/drawing/2014/main" id="{6FD1FE0F-BEDA-48A2-A65A-DE2C054594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69" name="AutoShape 3">
          <a:extLst>
            <a:ext uri="{FF2B5EF4-FFF2-40B4-BE49-F238E27FC236}">
              <a16:creationId xmlns:a16="http://schemas.microsoft.com/office/drawing/2014/main" id="{73A4DB93-5F2E-4382-8AC9-73499BBB55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0" name="AutoShape 3">
          <a:extLst>
            <a:ext uri="{FF2B5EF4-FFF2-40B4-BE49-F238E27FC236}">
              <a16:creationId xmlns:a16="http://schemas.microsoft.com/office/drawing/2014/main" id="{C8A3161D-C72C-4D13-954A-87E792EAB4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1" name="AutoShape 3">
          <a:extLst>
            <a:ext uri="{FF2B5EF4-FFF2-40B4-BE49-F238E27FC236}">
              <a16:creationId xmlns:a16="http://schemas.microsoft.com/office/drawing/2014/main" id="{0107C19C-BB60-4E3D-BAAF-B4F0300F8D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2" name="AutoShape 3">
          <a:extLst>
            <a:ext uri="{FF2B5EF4-FFF2-40B4-BE49-F238E27FC236}">
              <a16:creationId xmlns:a16="http://schemas.microsoft.com/office/drawing/2014/main" id="{2ACB5B13-668F-418B-B240-90603A1A13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3" name="AutoShape 3">
          <a:extLst>
            <a:ext uri="{FF2B5EF4-FFF2-40B4-BE49-F238E27FC236}">
              <a16:creationId xmlns:a16="http://schemas.microsoft.com/office/drawing/2014/main" id="{365768B7-1666-42FF-835E-1B03286448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4" name="AutoShape 3">
          <a:extLst>
            <a:ext uri="{FF2B5EF4-FFF2-40B4-BE49-F238E27FC236}">
              <a16:creationId xmlns:a16="http://schemas.microsoft.com/office/drawing/2014/main" id="{23DD69C7-2060-48D1-91AB-87F5FAFC4E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5" name="AutoShape 3">
          <a:extLst>
            <a:ext uri="{FF2B5EF4-FFF2-40B4-BE49-F238E27FC236}">
              <a16:creationId xmlns:a16="http://schemas.microsoft.com/office/drawing/2014/main" id="{1AE7EF6D-3D27-43B0-8B93-136540ADBA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6" name="AutoShape 3">
          <a:extLst>
            <a:ext uri="{FF2B5EF4-FFF2-40B4-BE49-F238E27FC236}">
              <a16:creationId xmlns:a16="http://schemas.microsoft.com/office/drawing/2014/main" id="{085E592A-C715-49F1-9FEE-281A4C99C4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7" name="AutoShape 3">
          <a:extLst>
            <a:ext uri="{FF2B5EF4-FFF2-40B4-BE49-F238E27FC236}">
              <a16:creationId xmlns:a16="http://schemas.microsoft.com/office/drawing/2014/main" id="{120BA836-59BC-4F4B-A9E4-607F1FDCBB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8" name="AutoShape 3">
          <a:extLst>
            <a:ext uri="{FF2B5EF4-FFF2-40B4-BE49-F238E27FC236}">
              <a16:creationId xmlns:a16="http://schemas.microsoft.com/office/drawing/2014/main" id="{4B206B42-D561-4356-9005-934722EDE0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79" name="AutoShape 3">
          <a:extLst>
            <a:ext uri="{FF2B5EF4-FFF2-40B4-BE49-F238E27FC236}">
              <a16:creationId xmlns:a16="http://schemas.microsoft.com/office/drawing/2014/main" id="{763F9E3E-F866-4CCC-BEDF-8CE5B2BBFC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0" name="AutoShape 3">
          <a:extLst>
            <a:ext uri="{FF2B5EF4-FFF2-40B4-BE49-F238E27FC236}">
              <a16:creationId xmlns:a16="http://schemas.microsoft.com/office/drawing/2014/main" id="{03BE2CBD-A122-4C2F-8451-5D95C8E1D1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1" name="AutoShape 3">
          <a:extLst>
            <a:ext uri="{FF2B5EF4-FFF2-40B4-BE49-F238E27FC236}">
              <a16:creationId xmlns:a16="http://schemas.microsoft.com/office/drawing/2014/main" id="{4544812C-8311-40A7-BD28-C143D068CC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2" name="AutoShape 3">
          <a:extLst>
            <a:ext uri="{FF2B5EF4-FFF2-40B4-BE49-F238E27FC236}">
              <a16:creationId xmlns:a16="http://schemas.microsoft.com/office/drawing/2014/main" id="{AA1088B8-5E52-4F9D-A816-9C64D3CBCF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3" name="AutoShape 3">
          <a:extLst>
            <a:ext uri="{FF2B5EF4-FFF2-40B4-BE49-F238E27FC236}">
              <a16:creationId xmlns:a16="http://schemas.microsoft.com/office/drawing/2014/main" id="{A986A802-771A-4B3A-AAC4-ED5B95B52E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4" name="AutoShape 3">
          <a:extLst>
            <a:ext uri="{FF2B5EF4-FFF2-40B4-BE49-F238E27FC236}">
              <a16:creationId xmlns:a16="http://schemas.microsoft.com/office/drawing/2014/main" id="{C4C11264-7506-4071-A740-3C0F7893D7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5" name="AutoShape 3">
          <a:extLst>
            <a:ext uri="{FF2B5EF4-FFF2-40B4-BE49-F238E27FC236}">
              <a16:creationId xmlns:a16="http://schemas.microsoft.com/office/drawing/2014/main" id="{48EF3E28-BF4B-47DE-BD0A-0BF3903EC4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6" name="AutoShape 3">
          <a:extLst>
            <a:ext uri="{FF2B5EF4-FFF2-40B4-BE49-F238E27FC236}">
              <a16:creationId xmlns:a16="http://schemas.microsoft.com/office/drawing/2014/main" id="{3D54E990-3129-4CE3-BC9E-7044578BF0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7" name="AutoShape 3">
          <a:extLst>
            <a:ext uri="{FF2B5EF4-FFF2-40B4-BE49-F238E27FC236}">
              <a16:creationId xmlns:a16="http://schemas.microsoft.com/office/drawing/2014/main" id="{9156B44C-1671-46E9-A4CD-5FFA8B3FD3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8" name="AutoShape 3">
          <a:extLst>
            <a:ext uri="{FF2B5EF4-FFF2-40B4-BE49-F238E27FC236}">
              <a16:creationId xmlns:a16="http://schemas.microsoft.com/office/drawing/2014/main" id="{D0333C0B-6027-49C6-AB0C-7EB073F227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89" name="AutoShape 3">
          <a:extLst>
            <a:ext uri="{FF2B5EF4-FFF2-40B4-BE49-F238E27FC236}">
              <a16:creationId xmlns:a16="http://schemas.microsoft.com/office/drawing/2014/main" id="{0C9F4886-09BC-472B-8E6F-A8AC6C514B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0" name="AutoShape 3">
          <a:extLst>
            <a:ext uri="{FF2B5EF4-FFF2-40B4-BE49-F238E27FC236}">
              <a16:creationId xmlns:a16="http://schemas.microsoft.com/office/drawing/2014/main" id="{70FADA7C-EC2E-43E5-957E-E0F53D9E60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1" name="AutoShape 3">
          <a:extLst>
            <a:ext uri="{FF2B5EF4-FFF2-40B4-BE49-F238E27FC236}">
              <a16:creationId xmlns:a16="http://schemas.microsoft.com/office/drawing/2014/main" id="{87A25BED-CB8C-4584-A435-06C76CAEFC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2" name="AutoShape 3">
          <a:extLst>
            <a:ext uri="{FF2B5EF4-FFF2-40B4-BE49-F238E27FC236}">
              <a16:creationId xmlns:a16="http://schemas.microsoft.com/office/drawing/2014/main" id="{EB0DE9E6-18F8-416B-AD2F-1AC80283FA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3" name="AutoShape 3">
          <a:extLst>
            <a:ext uri="{FF2B5EF4-FFF2-40B4-BE49-F238E27FC236}">
              <a16:creationId xmlns:a16="http://schemas.microsoft.com/office/drawing/2014/main" id="{FEB366C3-AFB9-4AE6-B300-6201402C4C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4" name="AutoShape 3">
          <a:extLst>
            <a:ext uri="{FF2B5EF4-FFF2-40B4-BE49-F238E27FC236}">
              <a16:creationId xmlns:a16="http://schemas.microsoft.com/office/drawing/2014/main" id="{A3D6115D-C443-43C4-877B-9409C7CD60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5" name="AutoShape 3">
          <a:extLst>
            <a:ext uri="{FF2B5EF4-FFF2-40B4-BE49-F238E27FC236}">
              <a16:creationId xmlns:a16="http://schemas.microsoft.com/office/drawing/2014/main" id="{95539344-EB4D-45E1-A6BE-31EACABE59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6" name="AutoShape 3">
          <a:extLst>
            <a:ext uri="{FF2B5EF4-FFF2-40B4-BE49-F238E27FC236}">
              <a16:creationId xmlns:a16="http://schemas.microsoft.com/office/drawing/2014/main" id="{D4FAD957-1C5C-4EE6-8C4D-C82EB67607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7" name="AutoShape 3">
          <a:extLst>
            <a:ext uri="{FF2B5EF4-FFF2-40B4-BE49-F238E27FC236}">
              <a16:creationId xmlns:a16="http://schemas.microsoft.com/office/drawing/2014/main" id="{E03C4197-5038-4476-882E-0926E8EE05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8" name="AutoShape 3">
          <a:extLst>
            <a:ext uri="{FF2B5EF4-FFF2-40B4-BE49-F238E27FC236}">
              <a16:creationId xmlns:a16="http://schemas.microsoft.com/office/drawing/2014/main" id="{73B4E35B-A642-474C-B1B3-372B618746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699" name="AutoShape 3">
          <a:extLst>
            <a:ext uri="{FF2B5EF4-FFF2-40B4-BE49-F238E27FC236}">
              <a16:creationId xmlns:a16="http://schemas.microsoft.com/office/drawing/2014/main" id="{9E8CBB16-40F4-4D88-BA83-4309FC18C5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0" name="AutoShape 3">
          <a:extLst>
            <a:ext uri="{FF2B5EF4-FFF2-40B4-BE49-F238E27FC236}">
              <a16:creationId xmlns:a16="http://schemas.microsoft.com/office/drawing/2014/main" id="{F4CB1228-47A7-4254-82FC-0BE06BF377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1" name="AutoShape 3">
          <a:extLst>
            <a:ext uri="{FF2B5EF4-FFF2-40B4-BE49-F238E27FC236}">
              <a16:creationId xmlns:a16="http://schemas.microsoft.com/office/drawing/2014/main" id="{22173A63-B225-48A9-85F9-75C643140B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2" name="AutoShape 3">
          <a:extLst>
            <a:ext uri="{FF2B5EF4-FFF2-40B4-BE49-F238E27FC236}">
              <a16:creationId xmlns:a16="http://schemas.microsoft.com/office/drawing/2014/main" id="{F90C0357-3AD9-4B29-8B1F-973D9DADF3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3" name="AutoShape 3">
          <a:extLst>
            <a:ext uri="{FF2B5EF4-FFF2-40B4-BE49-F238E27FC236}">
              <a16:creationId xmlns:a16="http://schemas.microsoft.com/office/drawing/2014/main" id="{67D86511-53BA-4755-BAA7-A6908BC7A3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4" name="AutoShape 3">
          <a:extLst>
            <a:ext uri="{FF2B5EF4-FFF2-40B4-BE49-F238E27FC236}">
              <a16:creationId xmlns:a16="http://schemas.microsoft.com/office/drawing/2014/main" id="{EDCCF5A2-DA39-477A-BB7D-1F3886142E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5" name="AutoShape 3">
          <a:extLst>
            <a:ext uri="{FF2B5EF4-FFF2-40B4-BE49-F238E27FC236}">
              <a16:creationId xmlns:a16="http://schemas.microsoft.com/office/drawing/2014/main" id="{B48EA0CB-D0E1-4EDC-8293-6684FFAB4C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6" name="AutoShape 3">
          <a:extLst>
            <a:ext uri="{FF2B5EF4-FFF2-40B4-BE49-F238E27FC236}">
              <a16:creationId xmlns:a16="http://schemas.microsoft.com/office/drawing/2014/main" id="{C7E72B67-CFDC-4913-842E-3330677298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7" name="AutoShape 3">
          <a:extLst>
            <a:ext uri="{FF2B5EF4-FFF2-40B4-BE49-F238E27FC236}">
              <a16:creationId xmlns:a16="http://schemas.microsoft.com/office/drawing/2014/main" id="{57C596D2-BA79-4BAA-9114-087AB09BF8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8" name="AutoShape 3">
          <a:extLst>
            <a:ext uri="{FF2B5EF4-FFF2-40B4-BE49-F238E27FC236}">
              <a16:creationId xmlns:a16="http://schemas.microsoft.com/office/drawing/2014/main" id="{2844510D-1075-42F0-9C9D-7175740750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09" name="AutoShape 3">
          <a:extLst>
            <a:ext uri="{FF2B5EF4-FFF2-40B4-BE49-F238E27FC236}">
              <a16:creationId xmlns:a16="http://schemas.microsoft.com/office/drawing/2014/main" id="{9316F397-7A46-445E-9688-A02E058F09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0" name="AutoShape 3">
          <a:extLst>
            <a:ext uri="{FF2B5EF4-FFF2-40B4-BE49-F238E27FC236}">
              <a16:creationId xmlns:a16="http://schemas.microsoft.com/office/drawing/2014/main" id="{FE6EBDD8-CCBB-4E94-91EA-C1723CC580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1" name="AutoShape 3">
          <a:extLst>
            <a:ext uri="{FF2B5EF4-FFF2-40B4-BE49-F238E27FC236}">
              <a16:creationId xmlns:a16="http://schemas.microsoft.com/office/drawing/2014/main" id="{BF0EF23C-6B64-4169-8799-D6E90DE436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2" name="AutoShape 3">
          <a:extLst>
            <a:ext uri="{FF2B5EF4-FFF2-40B4-BE49-F238E27FC236}">
              <a16:creationId xmlns:a16="http://schemas.microsoft.com/office/drawing/2014/main" id="{7D7D4C69-86B1-4E16-83C2-29483AE649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3" name="AutoShape 3">
          <a:extLst>
            <a:ext uri="{FF2B5EF4-FFF2-40B4-BE49-F238E27FC236}">
              <a16:creationId xmlns:a16="http://schemas.microsoft.com/office/drawing/2014/main" id="{8FA0E6A0-5EE4-4F09-BB20-BFA8D5FDB4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4" name="AutoShape 3">
          <a:extLst>
            <a:ext uri="{FF2B5EF4-FFF2-40B4-BE49-F238E27FC236}">
              <a16:creationId xmlns:a16="http://schemas.microsoft.com/office/drawing/2014/main" id="{C5C912BF-CD62-444F-AC34-377B30708D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5" name="AutoShape 3">
          <a:extLst>
            <a:ext uri="{FF2B5EF4-FFF2-40B4-BE49-F238E27FC236}">
              <a16:creationId xmlns:a16="http://schemas.microsoft.com/office/drawing/2014/main" id="{1A3A931F-60E9-4F64-A839-F6FE7C3D6F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6" name="AutoShape 3">
          <a:extLst>
            <a:ext uri="{FF2B5EF4-FFF2-40B4-BE49-F238E27FC236}">
              <a16:creationId xmlns:a16="http://schemas.microsoft.com/office/drawing/2014/main" id="{CF5A4444-5DBA-4F9E-8098-00EE32763E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7" name="AutoShape 3">
          <a:extLst>
            <a:ext uri="{FF2B5EF4-FFF2-40B4-BE49-F238E27FC236}">
              <a16:creationId xmlns:a16="http://schemas.microsoft.com/office/drawing/2014/main" id="{BF6283DC-A24E-456B-A7C5-E8AFB9EA26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8" name="AutoShape 3">
          <a:extLst>
            <a:ext uri="{FF2B5EF4-FFF2-40B4-BE49-F238E27FC236}">
              <a16:creationId xmlns:a16="http://schemas.microsoft.com/office/drawing/2014/main" id="{A6C1250D-7049-45DC-8722-258AF2CD94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19" name="AutoShape 3">
          <a:extLst>
            <a:ext uri="{FF2B5EF4-FFF2-40B4-BE49-F238E27FC236}">
              <a16:creationId xmlns:a16="http://schemas.microsoft.com/office/drawing/2014/main" id="{13B33561-73F1-48C6-B7F1-B32973D991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0" name="AutoShape 3">
          <a:extLst>
            <a:ext uri="{FF2B5EF4-FFF2-40B4-BE49-F238E27FC236}">
              <a16:creationId xmlns:a16="http://schemas.microsoft.com/office/drawing/2014/main" id="{39F7044B-B525-4463-BAE1-CFC79DBE66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1" name="AutoShape 3">
          <a:extLst>
            <a:ext uri="{FF2B5EF4-FFF2-40B4-BE49-F238E27FC236}">
              <a16:creationId xmlns:a16="http://schemas.microsoft.com/office/drawing/2014/main" id="{8D5ACF61-EC64-42B4-BF0A-EBC829EC8D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2" name="AutoShape 3">
          <a:extLst>
            <a:ext uri="{FF2B5EF4-FFF2-40B4-BE49-F238E27FC236}">
              <a16:creationId xmlns:a16="http://schemas.microsoft.com/office/drawing/2014/main" id="{98F15387-09ED-4E6E-A059-EB0D3625C4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3" name="AutoShape 3">
          <a:extLst>
            <a:ext uri="{FF2B5EF4-FFF2-40B4-BE49-F238E27FC236}">
              <a16:creationId xmlns:a16="http://schemas.microsoft.com/office/drawing/2014/main" id="{73532CF4-12B2-4A24-B748-4B92933F3D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4" name="AutoShape 3">
          <a:extLst>
            <a:ext uri="{FF2B5EF4-FFF2-40B4-BE49-F238E27FC236}">
              <a16:creationId xmlns:a16="http://schemas.microsoft.com/office/drawing/2014/main" id="{9C231963-5DD2-4A10-B652-78A75E0139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5" name="AutoShape 3">
          <a:extLst>
            <a:ext uri="{FF2B5EF4-FFF2-40B4-BE49-F238E27FC236}">
              <a16:creationId xmlns:a16="http://schemas.microsoft.com/office/drawing/2014/main" id="{12753D28-BE9E-4AEC-BD15-7ECDA46603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6" name="AutoShape 3">
          <a:extLst>
            <a:ext uri="{FF2B5EF4-FFF2-40B4-BE49-F238E27FC236}">
              <a16:creationId xmlns:a16="http://schemas.microsoft.com/office/drawing/2014/main" id="{97236E3D-8640-4AF1-9649-2BF91C8580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7" name="AutoShape 3">
          <a:extLst>
            <a:ext uri="{FF2B5EF4-FFF2-40B4-BE49-F238E27FC236}">
              <a16:creationId xmlns:a16="http://schemas.microsoft.com/office/drawing/2014/main" id="{EA2D68E4-AC72-40F0-8BBC-7FE80CCE85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8" name="AutoShape 3">
          <a:extLst>
            <a:ext uri="{FF2B5EF4-FFF2-40B4-BE49-F238E27FC236}">
              <a16:creationId xmlns:a16="http://schemas.microsoft.com/office/drawing/2014/main" id="{348D927F-7165-4499-9DC2-7D7ADBB5E0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29" name="AutoShape 3">
          <a:extLst>
            <a:ext uri="{FF2B5EF4-FFF2-40B4-BE49-F238E27FC236}">
              <a16:creationId xmlns:a16="http://schemas.microsoft.com/office/drawing/2014/main" id="{77098166-36F0-46F5-86D3-90A307BE3A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0" name="AutoShape 3">
          <a:extLst>
            <a:ext uri="{FF2B5EF4-FFF2-40B4-BE49-F238E27FC236}">
              <a16:creationId xmlns:a16="http://schemas.microsoft.com/office/drawing/2014/main" id="{7B703A1B-5307-487E-BCE2-68B93F7D5E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1" name="AutoShape 3">
          <a:extLst>
            <a:ext uri="{FF2B5EF4-FFF2-40B4-BE49-F238E27FC236}">
              <a16:creationId xmlns:a16="http://schemas.microsoft.com/office/drawing/2014/main" id="{6F842A5C-D9C1-4219-82FD-ABAAF3C47D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2" name="AutoShape 3">
          <a:extLst>
            <a:ext uri="{FF2B5EF4-FFF2-40B4-BE49-F238E27FC236}">
              <a16:creationId xmlns:a16="http://schemas.microsoft.com/office/drawing/2014/main" id="{E38728A5-0BCB-407E-BE70-204663B7EC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3" name="AutoShape 3">
          <a:extLst>
            <a:ext uri="{FF2B5EF4-FFF2-40B4-BE49-F238E27FC236}">
              <a16:creationId xmlns:a16="http://schemas.microsoft.com/office/drawing/2014/main" id="{673514B5-47FD-496D-9E77-80634D327F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4" name="AutoShape 3">
          <a:extLst>
            <a:ext uri="{FF2B5EF4-FFF2-40B4-BE49-F238E27FC236}">
              <a16:creationId xmlns:a16="http://schemas.microsoft.com/office/drawing/2014/main" id="{91B5B460-C158-4941-A44F-65A6AFD6F2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5" name="AutoShape 3">
          <a:extLst>
            <a:ext uri="{FF2B5EF4-FFF2-40B4-BE49-F238E27FC236}">
              <a16:creationId xmlns:a16="http://schemas.microsoft.com/office/drawing/2014/main" id="{0219AA0E-1A38-4ABD-B237-14358243A7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6" name="AutoShape 3">
          <a:extLst>
            <a:ext uri="{FF2B5EF4-FFF2-40B4-BE49-F238E27FC236}">
              <a16:creationId xmlns:a16="http://schemas.microsoft.com/office/drawing/2014/main" id="{CB6F13C0-6C01-47EA-91A0-611279DA40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7" name="AutoShape 3">
          <a:extLst>
            <a:ext uri="{FF2B5EF4-FFF2-40B4-BE49-F238E27FC236}">
              <a16:creationId xmlns:a16="http://schemas.microsoft.com/office/drawing/2014/main" id="{B28001DA-CD3E-4A7A-93C2-F162721553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8" name="AutoShape 3">
          <a:extLst>
            <a:ext uri="{FF2B5EF4-FFF2-40B4-BE49-F238E27FC236}">
              <a16:creationId xmlns:a16="http://schemas.microsoft.com/office/drawing/2014/main" id="{972B97A4-012C-4615-8216-EFFE3A0D2B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39" name="AutoShape 3">
          <a:extLst>
            <a:ext uri="{FF2B5EF4-FFF2-40B4-BE49-F238E27FC236}">
              <a16:creationId xmlns:a16="http://schemas.microsoft.com/office/drawing/2014/main" id="{9B5C194C-6380-4F78-8B48-76A20AC4EE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40" name="AutoShape 3">
          <a:extLst>
            <a:ext uri="{FF2B5EF4-FFF2-40B4-BE49-F238E27FC236}">
              <a16:creationId xmlns:a16="http://schemas.microsoft.com/office/drawing/2014/main" id="{C98A53CD-D51B-48C6-88A3-DABDF99231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41" name="AutoShape 3">
          <a:extLst>
            <a:ext uri="{FF2B5EF4-FFF2-40B4-BE49-F238E27FC236}">
              <a16:creationId xmlns:a16="http://schemas.microsoft.com/office/drawing/2014/main" id="{BB9C9381-7C0E-415B-BD4E-01CC7A402D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287</xdr:row>
      <xdr:rowOff>0</xdr:rowOff>
    </xdr:from>
    <xdr:ext cx="304800" cy="304800"/>
    <xdr:sp macro="" textlink="">
      <xdr:nvSpPr>
        <xdr:cNvPr id="4742" name="AutoShape 3">
          <a:extLst>
            <a:ext uri="{FF2B5EF4-FFF2-40B4-BE49-F238E27FC236}">
              <a16:creationId xmlns:a16="http://schemas.microsoft.com/office/drawing/2014/main" id="{9B99D863-F267-4AFE-AD1C-9010A57748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3" name="AutoShape 3">
          <a:extLst>
            <a:ext uri="{FF2B5EF4-FFF2-40B4-BE49-F238E27FC236}">
              <a16:creationId xmlns:a16="http://schemas.microsoft.com/office/drawing/2014/main" id="{A62E111B-CDD7-47E0-B268-896C9EF4E7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4" name="AutoShape 3">
          <a:extLst>
            <a:ext uri="{FF2B5EF4-FFF2-40B4-BE49-F238E27FC236}">
              <a16:creationId xmlns:a16="http://schemas.microsoft.com/office/drawing/2014/main" id="{4520790B-44A3-406B-AF23-AE1353B9F8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5" name="AutoShape 3">
          <a:extLst>
            <a:ext uri="{FF2B5EF4-FFF2-40B4-BE49-F238E27FC236}">
              <a16:creationId xmlns:a16="http://schemas.microsoft.com/office/drawing/2014/main" id="{9810D941-4D2B-4C17-81D1-13C4C68C7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6" name="AutoShape 3">
          <a:extLst>
            <a:ext uri="{FF2B5EF4-FFF2-40B4-BE49-F238E27FC236}">
              <a16:creationId xmlns:a16="http://schemas.microsoft.com/office/drawing/2014/main" id="{81BA5056-454B-4FA9-A5D5-728C6ED111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7" name="AutoShape 3">
          <a:extLst>
            <a:ext uri="{FF2B5EF4-FFF2-40B4-BE49-F238E27FC236}">
              <a16:creationId xmlns:a16="http://schemas.microsoft.com/office/drawing/2014/main" id="{5F335259-F2B3-4419-90DC-9831C137B2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8" name="AutoShape 3">
          <a:extLst>
            <a:ext uri="{FF2B5EF4-FFF2-40B4-BE49-F238E27FC236}">
              <a16:creationId xmlns:a16="http://schemas.microsoft.com/office/drawing/2014/main" id="{47331FDC-83E5-4980-A94E-A056B9ADDD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49" name="AutoShape 3">
          <a:extLst>
            <a:ext uri="{FF2B5EF4-FFF2-40B4-BE49-F238E27FC236}">
              <a16:creationId xmlns:a16="http://schemas.microsoft.com/office/drawing/2014/main" id="{5EB8E30A-84E5-45DB-A607-28FB2DC2CB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0" name="AutoShape 3">
          <a:extLst>
            <a:ext uri="{FF2B5EF4-FFF2-40B4-BE49-F238E27FC236}">
              <a16:creationId xmlns:a16="http://schemas.microsoft.com/office/drawing/2014/main" id="{22EACEEB-1A81-4048-8232-8B2C13B71E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1" name="AutoShape 3">
          <a:extLst>
            <a:ext uri="{FF2B5EF4-FFF2-40B4-BE49-F238E27FC236}">
              <a16:creationId xmlns:a16="http://schemas.microsoft.com/office/drawing/2014/main" id="{4B6B2A8D-9831-47F6-8F58-834C725187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2" name="AutoShape 3">
          <a:extLst>
            <a:ext uri="{FF2B5EF4-FFF2-40B4-BE49-F238E27FC236}">
              <a16:creationId xmlns:a16="http://schemas.microsoft.com/office/drawing/2014/main" id="{BE6B1156-C92C-4D5B-AF38-D4F1EE6323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3" name="AutoShape 3">
          <a:extLst>
            <a:ext uri="{FF2B5EF4-FFF2-40B4-BE49-F238E27FC236}">
              <a16:creationId xmlns:a16="http://schemas.microsoft.com/office/drawing/2014/main" id="{BFC5036D-03C3-418B-983D-A21809D9B4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4" name="AutoShape 3">
          <a:extLst>
            <a:ext uri="{FF2B5EF4-FFF2-40B4-BE49-F238E27FC236}">
              <a16:creationId xmlns:a16="http://schemas.microsoft.com/office/drawing/2014/main" id="{70983DFA-72CC-4AF6-B876-2965697945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5" name="AutoShape 3">
          <a:extLst>
            <a:ext uri="{FF2B5EF4-FFF2-40B4-BE49-F238E27FC236}">
              <a16:creationId xmlns:a16="http://schemas.microsoft.com/office/drawing/2014/main" id="{466F4429-3F98-45E2-8588-87795BE36F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6" name="AutoShape 3">
          <a:extLst>
            <a:ext uri="{FF2B5EF4-FFF2-40B4-BE49-F238E27FC236}">
              <a16:creationId xmlns:a16="http://schemas.microsoft.com/office/drawing/2014/main" id="{0E7625C5-17E7-41C9-BFCF-4343F0A724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7" name="AutoShape 3">
          <a:extLst>
            <a:ext uri="{FF2B5EF4-FFF2-40B4-BE49-F238E27FC236}">
              <a16:creationId xmlns:a16="http://schemas.microsoft.com/office/drawing/2014/main" id="{E1985227-A1C0-4940-8CBA-8D27476FE5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8" name="AutoShape 3">
          <a:extLst>
            <a:ext uri="{FF2B5EF4-FFF2-40B4-BE49-F238E27FC236}">
              <a16:creationId xmlns:a16="http://schemas.microsoft.com/office/drawing/2014/main" id="{3E64D64E-0C9A-4B55-8530-97B6EDE74E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59" name="AutoShape 3">
          <a:extLst>
            <a:ext uri="{FF2B5EF4-FFF2-40B4-BE49-F238E27FC236}">
              <a16:creationId xmlns:a16="http://schemas.microsoft.com/office/drawing/2014/main" id="{028D9CDE-3308-4A8D-8D46-5497858FA5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0" name="AutoShape 3">
          <a:extLst>
            <a:ext uri="{FF2B5EF4-FFF2-40B4-BE49-F238E27FC236}">
              <a16:creationId xmlns:a16="http://schemas.microsoft.com/office/drawing/2014/main" id="{5DEA9516-28AA-4C42-985B-041BBC60BF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1" name="AutoShape 3">
          <a:extLst>
            <a:ext uri="{FF2B5EF4-FFF2-40B4-BE49-F238E27FC236}">
              <a16:creationId xmlns:a16="http://schemas.microsoft.com/office/drawing/2014/main" id="{A238CD11-A847-4A40-BC3C-A6A85D611A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2" name="AutoShape 3">
          <a:extLst>
            <a:ext uri="{FF2B5EF4-FFF2-40B4-BE49-F238E27FC236}">
              <a16:creationId xmlns:a16="http://schemas.microsoft.com/office/drawing/2014/main" id="{8304B3DF-D82B-4F34-8ECC-1F597D17793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3" name="AutoShape 3">
          <a:extLst>
            <a:ext uri="{FF2B5EF4-FFF2-40B4-BE49-F238E27FC236}">
              <a16:creationId xmlns:a16="http://schemas.microsoft.com/office/drawing/2014/main" id="{7F8C28A1-775F-4063-B9E3-3F4253B8C0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4" name="AutoShape 3">
          <a:extLst>
            <a:ext uri="{FF2B5EF4-FFF2-40B4-BE49-F238E27FC236}">
              <a16:creationId xmlns:a16="http://schemas.microsoft.com/office/drawing/2014/main" id="{45440089-C3D0-4535-806B-B72E182922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5" name="AutoShape 3">
          <a:extLst>
            <a:ext uri="{FF2B5EF4-FFF2-40B4-BE49-F238E27FC236}">
              <a16:creationId xmlns:a16="http://schemas.microsoft.com/office/drawing/2014/main" id="{3E427CED-2CDB-4C57-9A73-EDD97D114F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6" name="AutoShape 3">
          <a:extLst>
            <a:ext uri="{FF2B5EF4-FFF2-40B4-BE49-F238E27FC236}">
              <a16:creationId xmlns:a16="http://schemas.microsoft.com/office/drawing/2014/main" id="{333A0DC0-A283-406B-A8C0-ABD1F28043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7" name="AutoShape 3">
          <a:extLst>
            <a:ext uri="{FF2B5EF4-FFF2-40B4-BE49-F238E27FC236}">
              <a16:creationId xmlns:a16="http://schemas.microsoft.com/office/drawing/2014/main" id="{07311BCB-4741-4D85-8EC5-0404EB12C6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8" name="AutoShape 3">
          <a:extLst>
            <a:ext uri="{FF2B5EF4-FFF2-40B4-BE49-F238E27FC236}">
              <a16:creationId xmlns:a16="http://schemas.microsoft.com/office/drawing/2014/main" id="{06CBBF22-F5B4-48D9-8237-E7E016E750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69" name="AutoShape 3">
          <a:extLst>
            <a:ext uri="{FF2B5EF4-FFF2-40B4-BE49-F238E27FC236}">
              <a16:creationId xmlns:a16="http://schemas.microsoft.com/office/drawing/2014/main" id="{043B8C0C-760C-409A-8120-197EAD642C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0" name="AutoShape 3">
          <a:extLst>
            <a:ext uri="{FF2B5EF4-FFF2-40B4-BE49-F238E27FC236}">
              <a16:creationId xmlns:a16="http://schemas.microsoft.com/office/drawing/2014/main" id="{2BB6C756-DC08-4EEE-AC69-9EC14379E5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1" name="AutoShape 3">
          <a:extLst>
            <a:ext uri="{FF2B5EF4-FFF2-40B4-BE49-F238E27FC236}">
              <a16:creationId xmlns:a16="http://schemas.microsoft.com/office/drawing/2014/main" id="{AE93A230-2F58-4DAC-95D4-961C4C9B88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2" name="AutoShape 3">
          <a:extLst>
            <a:ext uri="{FF2B5EF4-FFF2-40B4-BE49-F238E27FC236}">
              <a16:creationId xmlns:a16="http://schemas.microsoft.com/office/drawing/2014/main" id="{115B3A4E-7DB4-49FE-ABB2-594086960E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3" name="AutoShape 3">
          <a:extLst>
            <a:ext uri="{FF2B5EF4-FFF2-40B4-BE49-F238E27FC236}">
              <a16:creationId xmlns:a16="http://schemas.microsoft.com/office/drawing/2014/main" id="{8F615D43-8B7A-41E8-9BF6-2D2B85F0D7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4" name="AutoShape 3">
          <a:extLst>
            <a:ext uri="{FF2B5EF4-FFF2-40B4-BE49-F238E27FC236}">
              <a16:creationId xmlns:a16="http://schemas.microsoft.com/office/drawing/2014/main" id="{7781A67D-A0CB-48F4-8D7C-18A96254C8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5" name="AutoShape 3">
          <a:extLst>
            <a:ext uri="{FF2B5EF4-FFF2-40B4-BE49-F238E27FC236}">
              <a16:creationId xmlns:a16="http://schemas.microsoft.com/office/drawing/2014/main" id="{AEA1F134-A8FD-454F-9889-290D985853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6" name="AutoShape 3">
          <a:extLst>
            <a:ext uri="{FF2B5EF4-FFF2-40B4-BE49-F238E27FC236}">
              <a16:creationId xmlns:a16="http://schemas.microsoft.com/office/drawing/2014/main" id="{462AB25B-6745-4429-A23D-52884910AB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7" name="AutoShape 3">
          <a:extLst>
            <a:ext uri="{FF2B5EF4-FFF2-40B4-BE49-F238E27FC236}">
              <a16:creationId xmlns:a16="http://schemas.microsoft.com/office/drawing/2014/main" id="{C2F1BD8F-216B-4E09-B4D5-86C276784E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8" name="AutoShape 3">
          <a:extLst>
            <a:ext uri="{FF2B5EF4-FFF2-40B4-BE49-F238E27FC236}">
              <a16:creationId xmlns:a16="http://schemas.microsoft.com/office/drawing/2014/main" id="{31CC2546-5AE7-4B0E-AC0D-8C90F386A4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79" name="AutoShape 3">
          <a:extLst>
            <a:ext uri="{FF2B5EF4-FFF2-40B4-BE49-F238E27FC236}">
              <a16:creationId xmlns:a16="http://schemas.microsoft.com/office/drawing/2014/main" id="{94240960-795C-47C6-AC7D-B936BDE09D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0" name="AutoShape 3">
          <a:extLst>
            <a:ext uri="{FF2B5EF4-FFF2-40B4-BE49-F238E27FC236}">
              <a16:creationId xmlns:a16="http://schemas.microsoft.com/office/drawing/2014/main" id="{4D3F1868-CA18-421E-B981-76EE16C049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1" name="AutoShape 3">
          <a:extLst>
            <a:ext uri="{FF2B5EF4-FFF2-40B4-BE49-F238E27FC236}">
              <a16:creationId xmlns:a16="http://schemas.microsoft.com/office/drawing/2014/main" id="{9BA60819-37E4-4131-AB7D-2E9BD2DF4D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2" name="AutoShape 3">
          <a:extLst>
            <a:ext uri="{FF2B5EF4-FFF2-40B4-BE49-F238E27FC236}">
              <a16:creationId xmlns:a16="http://schemas.microsoft.com/office/drawing/2014/main" id="{35EA05ED-4E1A-43A6-A86A-0CEE857DB3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3" name="AutoShape 3">
          <a:extLst>
            <a:ext uri="{FF2B5EF4-FFF2-40B4-BE49-F238E27FC236}">
              <a16:creationId xmlns:a16="http://schemas.microsoft.com/office/drawing/2014/main" id="{C23FF0E5-B740-4F6A-8052-4182AC6B6B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4" name="AutoShape 3">
          <a:extLst>
            <a:ext uri="{FF2B5EF4-FFF2-40B4-BE49-F238E27FC236}">
              <a16:creationId xmlns:a16="http://schemas.microsoft.com/office/drawing/2014/main" id="{EC071142-0DE7-4547-8A81-EA937DF887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5" name="AutoShape 3">
          <a:extLst>
            <a:ext uri="{FF2B5EF4-FFF2-40B4-BE49-F238E27FC236}">
              <a16:creationId xmlns:a16="http://schemas.microsoft.com/office/drawing/2014/main" id="{016C359C-FA0C-4AA8-8F61-311280DBFB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6" name="AutoShape 3">
          <a:extLst>
            <a:ext uri="{FF2B5EF4-FFF2-40B4-BE49-F238E27FC236}">
              <a16:creationId xmlns:a16="http://schemas.microsoft.com/office/drawing/2014/main" id="{146EBBB3-8EFF-4611-B673-5B1A270CB4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7" name="AutoShape 3">
          <a:extLst>
            <a:ext uri="{FF2B5EF4-FFF2-40B4-BE49-F238E27FC236}">
              <a16:creationId xmlns:a16="http://schemas.microsoft.com/office/drawing/2014/main" id="{36A25310-2887-49A4-BEAF-93F1E45564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8" name="AutoShape 3">
          <a:extLst>
            <a:ext uri="{FF2B5EF4-FFF2-40B4-BE49-F238E27FC236}">
              <a16:creationId xmlns:a16="http://schemas.microsoft.com/office/drawing/2014/main" id="{58015D34-C07A-4AB6-8F07-6D9CA81788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89" name="AutoShape 3">
          <a:extLst>
            <a:ext uri="{FF2B5EF4-FFF2-40B4-BE49-F238E27FC236}">
              <a16:creationId xmlns:a16="http://schemas.microsoft.com/office/drawing/2014/main" id="{BBE3D1D5-2202-4130-8417-880B0BD013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0" name="AutoShape 3">
          <a:extLst>
            <a:ext uri="{FF2B5EF4-FFF2-40B4-BE49-F238E27FC236}">
              <a16:creationId xmlns:a16="http://schemas.microsoft.com/office/drawing/2014/main" id="{1917380D-1475-406A-886D-3DBC7C9016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1" name="AutoShape 3">
          <a:extLst>
            <a:ext uri="{FF2B5EF4-FFF2-40B4-BE49-F238E27FC236}">
              <a16:creationId xmlns:a16="http://schemas.microsoft.com/office/drawing/2014/main" id="{21B22DDB-535E-4D98-B2A6-0748BFCC2F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2" name="AutoShape 3">
          <a:extLst>
            <a:ext uri="{FF2B5EF4-FFF2-40B4-BE49-F238E27FC236}">
              <a16:creationId xmlns:a16="http://schemas.microsoft.com/office/drawing/2014/main" id="{655C38A2-75CB-4A1F-B31B-C95E124A93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3" name="AutoShape 3">
          <a:extLst>
            <a:ext uri="{FF2B5EF4-FFF2-40B4-BE49-F238E27FC236}">
              <a16:creationId xmlns:a16="http://schemas.microsoft.com/office/drawing/2014/main" id="{DD588442-EB6A-470D-976D-1128D73B97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4" name="AutoShape 3">
          <a:extLst>
            <a:ext uri="{FF2B5EF4-FFF2-40B4-BE49-F238E27FC236}">
              <a16:creationId xmlns:a16="http://schemas.microsoft.com/office/drawing/2014/main" id="{8CC8326B-9DF7-4242-B177-83650C77CA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5" name="AutoShape 3">
          <a:extLst>
            <a:ext uri="{FF2B5EF4-FFF2-40B4-BE49-F238E27FC236}">
              <a16:creationId xmlns:a16="http://schemas.microsoft.com/office/drawing/2014/main" id="{A7F4D57A-8541-4DED-86DB-08FCA0E3D0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6" name="AutoShape 3">
          <a:extLst>
            <a:ext uri="{FF2B5EF4-FFF2-40B4-BE49-F238E27FC236}">
              <a16:creationId xmlns:a16="http://schemas.microsoft.com/office/drawing/2014/main" id="{CDE422BD-6A85-46EB-9CEC-C10E1466D8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7" name="AutoShape 3">
          <a:extLst>
            <a:ext uri="{FF2B5EF4-FFF2-40B4-BE49-F238E27FC236}">
              <a16:creationId xmlns:a16="http://schemas.microsoft.com/office/drawing/2014/main" id="{CAD33EB1-A787-4F67-8559-71B3F83354A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8" name="AutoShape 3">
          <a:extLst>
            <a:ext uri="{FF2B5EF4-FFF2-40B4-BE49-F238E27FC236}">
              <a16:creationId xmlns:a16="http://schemas.microsoft.com/office/drawing/2014/main" id="{C8E08427-95D5-4D82-819C-AC3DD992C1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799" name="AutoShape 3">
          <a:extLst>
            <a:ext uri="{FF2B5EF4-FFF2-40B4-BE49-F238E27FC236}">
              <a16:creationId xmlns:a16="http://schemas.microsoft.com/office/drawing/2014/main" id="{DF910F69-448B-41B2-AE33-6C0967A922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0" name="AutoShape 3">
          <a:extLst>
            <a:ext uri="{FF2B5EF4-FFF2-40B4-BE49-F238E27FC236}">
              <a16:creationId xmlns:a16="http://schemas.microsoft.com/office/drawing/2014/main" id="{EBAAADB8-BF57-4D75-9687-D6EF2419BD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1" name="AutoShape 3">
          <a:extLst>
            <a:ext uri="{FF2B5EF4-FFF2-40B4-BE49-F238E27FC236}">
              <a16:creationId xmlns:a16="http://schemas.microsoft.com/office/drawing/2014/main" id="{553E75B4-7E9D-490C-9C30-3229FC7F3C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2" name="AutoShape 3">
          <a:extLst>
            <a:ext uri="{FF2B5EF4-FFF2-40B4-BE49-F238E27FC236}">
              <a16:creationId xmlns:a16="http://schemas.microsoft.com/office/drawing/2014/main" id="{5FDFA704-AFF1-4C38-917E-7D1F312D24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3" name="AutoShape 3">
          <a:extLst>
            <a:ext uri="{FF2B5EF4-FFF2-40B4-BE49-F238E27FC236}">
              <a16:creationId xmlns:a16="http://schemas.microsoft.com/office/drawing/2014/main" id="{BCA01B6A-3E82-43E1-8B37-F5FE87C603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4" name="AutoShape 3">
          <a:extLst>
            <a:ext uri="{FF2B5EF4-FFF2-40B4-BE49-F238E27FC236}">
              <a16:creationId xmlns:a16="http://schemas.microsoft.com/office/drawing/2014/main" id="{C9E8D572-861A-4D62-A703-C176974C3F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5" name="AutoShape 3">
          <a:extLst>
            <a:ext uri="{FF2B5EF4-FFF2-40B4-BE49-F238E27FC236}">
              <a16:creationId xmlns:a16="http://schemas.microsoft.com/office/drawing/2014/main" id="{FA32A08A-6EFD-4DD1-B248-713EC0B8A3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6" name="AutoShape 3">
          <a:extLst>
            <a:ext uri="{FF2B5EF4-FFF2-40B4-BE49-F238E27FC236}">
              <a16:creationId xmlns:a16="http://schemas.microsoft.com/office/drawing/2014/main" id="{3E376661-68A2-48C1-9679-0291F7F367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7" name="AutoShape 3">
          <a:extLst>
            <a:ext uri="{FF2B5EF4-FFF2-40B4-BE49-F238E27FC236}">
              <a16:creationId xmlns:a16="http://schemas.microsoft.com/office/drawing/2014/main" id="{566F87D4-1C7A-415F-A19F-2181BB1329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8" name="AutoShape 3">
          <a:extLst>
            <a:ext uri="{FF2B5EF4-FFF2-40B4-BE49-F238E27FC236}">
              <a16:creationId xmlns:a16="http://schemas.microsoft.com/office/drawing/2014/main" id="{02C3C9DD-C903-448E-950A-986F5F62BF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09" name="AutoShape 3">
          <a:extLst>
            <a:ext uri="{FF2B5EF4-FFF2-40B4-BE49-F238E27FC236}">
              <a16:creationId xmlns:a16="http://schemas.microsoft.com/office/drawing/2014/main" id="{E5CAE420-8C09-4341-BA1B-9B3CA82204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0" name="AutoShape 3">
          <a:extLst>
            <a:ext uri="{FF2B5EF4-FFF2-40B4-BE49-F238E27FC236}">
              <a16:creationId xmlns:a16="http://schemas.microsoft.com/office/drawing/2014/main" id="{21AB5C1D-A7CC-4716-BBB2-8435E2B037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1" name="AutoShape 3">
          <a:extLst>
            <a:ext uri="{FF2B5EF4-FFF2-40B4-BE49-F238E27FC236}">
              <a16:creationId xmlns:a16="http://schemas.microsoft.com/office/drawing/2014/main" id="{BBEAF51B-5C7E-42A6-AAFA-FA16A96C2F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2" name="AutoShape 3">
          <a:extLst>
            <a:ext uri="{FF2B5EF4-FFF2-40B4-BE49-F238E27FC236}">
              <a16:creationId xmlns:a16="http://schemas.microsoft.com/office/drawing/2014/main" id="{0CB7FC02-10A7-48FC-A186-977EDB2434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3" name="AutoShape 3">
          <a:extLst>
            <a:ext uri="{FF2B5EF4-FFF2-40B4-BE49-F238E27FC236}">
              <a16:creationId xmlns:a16="http://schemas.microsoft.com/office/drawing/2014/main" id="{0F30B6A4-4EB8-44A9-B82F-A6733CFB26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4" name="AutoShape 3">
          <a:extLst>
            <a:ext uri="{FF2B5EF4-FFF2-40B4-BE49-F238E27FC236}">
              <a16:creationId xmlns:a16="http://schemas.microsoft.com/office/drawing/2014/main" id="{CA56FE0D-EA05-4FD4-A490-20E9233966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5" name="AutoShape 3">
          <a:extLst>
            <a:ext uri="{FF2B5EF4-FFF2-40B4-BE49-F238E27FC236}">
              <a16:creationId xmlns:a16="http://schemas.microsoft.com/office/drawing/2014/main" id="{391527CF-F9A8-4658-9815-97EF40CC0A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6" name="AutoShape 3">
          <a:extLst>
            <a:ext uri="{FF2B5EF4-FFF2-40B4-BE49-F238E27FC236}">
              <a16:creationId xmlns:a16="http://schemas.microsoft.com/office/drawing/2014/main" id="{41533B01-589F-4425-8876-52D7054B8B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7" name="AutoShape 3">
          <a:extLst>
            <a:ext uri="{FF2B5EF4-FFF2-40B4-BE49-F238E27FC236}">
              <a16:creationId xmlns:a16="http://schemas.microsoft.com/office/drawing/2014/main" id="{1416D0AC-87D9-492C-87C3-8D01A374B1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8" name="AutoShape 3">
          <a:extLst>
            <a:ext uri="{FF2B5EF4-FFF2-40B4-BE49-F238E27FC236}">
              <a16:creationId xmlns:a16="http://schemas.microsoft.com/office/drawing/2014/main" id="{FD8037D1-AF02-4E5B-A3D0-91AE60460B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19" name="AutoShape 3">
          <a:extLst>
            <a:ext uri="{FF2B5EF4-FFF2-40B4-BE49-F238E27FC236}">
              <a16:creationId xmlns:a16="http://schemas.microsoft.com/office/drawing/2014/main" id="{B975B6B1-C0C6-4C33-81E1-770C723520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20" name="AutoShape 3">
          <a:extLst>
            <a:ext uri="{FF2B5EF4-FFF2-40B4-BE49-F238E27FC236}">
              <a16:creationId xmlns:a16="http://schemas.microsoft.com/office/drawing/2014/main" id="{0800BA08-7A4C-466E-8C32-71AAA3FF26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21" name="AutoShape 3">
          <a:extLst>
            <a:ext uri="{FF2B5EF4-FFF2-40B4-BE49-F238E27FC236}">
              <a16:creationId xmlns:a16="http://schemas.microsoft.com/office/drawing/2014/main" id="{E24B18A2-BDF9-48ED-8311-88728D9E79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22" name="AutoShape 3">
          <a:extLst>
            <a:ext uri="{FF2B5EF4-FFF2-40B4-BE49-F238E27FC236}">
              <a16:creationId xmlns:a16="http://schemas.microsoft.com/office/drawing/2014/main" id="{0DC65C9C-3B23-461E-BACA-95E25086EE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288</xdr:row>
      <xdr:rowOff>0</xdr:rowOff>
    </xdr:from>
    <xdr:ext cx="304800" cy="304800"/>
    <xdr:sp macro="" textlink="">
      <xdr:nvSpPr>
        <xdr:cNvPr id="4823" name="AutoShape 3">
          <a:extLst>
            <a:ext uri="{FF2B5EF4-FFF2-40B4-BE49-F238E27FC236}">
              <a16:creationId xmlns:a16="http://schemas.microsoft.com/office/drawing/2014/main" id="{FE1BE2DE-1C2F-4E10-B7B4-8E42581BBB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4" name="AutoShape 3">
          <a:extLst>
            <a:ext uri="{FF2B5EF4-FFF2-40B4-BE49-F238E27FC236}">
              <a16:creationId xmlns:a16="http://schemas.microsoft.com/office/drawing/2014/main" id="{6EFC375B-2ECE-44DA-8B1B-EA7D408332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5" name="AutoShape 3">
          <a:extLst>
            <a:ext uri="{FF2B5EF4-FFF2-40B4-BE49-F238E27FC236}">
              <a16:creationId xmlns:a16="http://schemas.microsoft.com/office/drawing/2014/main" id="{A8C219D9-1AA0-48B5-BB57-8D8BD0F6B4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6" name="AutoShape 3">
          <a:extLst>
            <a:ext uri="{FF2B5EF4-FFF2-40B4-BE49-F238E27FC236}">
              <a16:creationId xmlns:a16="http://schemas.microsoft.com/office/drawing/2014/main" id="{B9ED5EBD-097B-4F24-8AEF-ED5CCD4CC6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7" name="AutoShape 3">
          <a:extLst>
            <a:ext uri="{FF2B5EF4-FFF2-40B4-BE49-F238E27FC236}">
              <a16:creationId xmlns:a16="http://schemas.microsoft.com/office/drawing/2014/main" id="{2284DD91-808B-401E-B77E-E0C7A1D96C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8" name="AutoShape 3">
          <a:extLst>
            <a:ext uri="{FF2B5EF4-FFF2-40B4-BE49-F238E27FC236}">
              <a16:creationId xmlns:a16="http://schemas.microsoft.com/office/drawing/2014/main" id="{8773ADDC-0D34-4A6F-AA45-009936E2A4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29" name="AutoShape 3">
          <a:extLst>
            <a:ext uri="{FF2B5EF4-FFF2-40B4-BE49-F238E27FC236}">
              <a16:creationId xmlns:a16="http://schemas.microsoft.com/office/drawing/2014/main" id="{9BDB8219-AE7B-440B-9743-C656A0B701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0" name="AutoShape 3">
          <a:extLst>
            <a:ext uri="{FF2B5EF4-FFF2-40B4-BE49-F238E27FC236}">
              <a16:creationId xmlns:a16="http://schemas.microsoft.com/office/drawing/2014/main" id="{CFB49900-0EA3-427B-8CCB-9F77BE2E1D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1" name="AutoShape 3">
          <a:extLst>
            <a:ext uri="{FF2B5EF4-FFF2-40B4-BE49-F238E27FC236}">
              <a16:creationId xmlns:a16="http://schemas.microsoft.com/office/drawing/2014/main" id="{9C562EAB-6524-4C2B-9168-10F69B38DB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2" name="AutoShape 3">
          <a:extLst>
            <a:ext uri="{FF2B5EF4-FFF2-40B4-BE49-F238E27FC236}">
              <a16:creationId xmlns:a16="http://schemas.microsoft.com/office/drawing/2014/main" id="{16AAA46D-4DC8-4935-BFC9-DBB618025E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3" name="AutoShape 3">
          <a:extLst>
            <a:ext uri="{FF2B5EF4-FFF2-40B4-BE49-F238E27FC236}">
              <a16:creationId xmlns:a16="http://schemas.microsoft.com/office/drawing/2014/main" id="{450B9CD8-1EA6-4B18-8E91-16FD5D5982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4" name="AutoShape 3">
          <a:extLst>
            <a:ext uri="{FF2B5EF4-FFF2-40B4-BE49-F238E27FC236}">
              <a16:creationId xmlns:a16="http://schemas.microsoft.com/office/drawing/2014/main" id="{47D00EE2-170A-4CAE-9280-91E37A5F0E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5" name="AutoShape 3">
          <a:extLst>
            <a:ext uri="{FF2B5EF4-FFF2-40B4-BE49-F238E27FC236}">
              <a16:creationId xmlns:a16="http://schemas.microsoft.com/office/drawing/2014/main" id="{242FA727-2F25-4B2F-A271-DE64693EE8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6" name="AutoShape 3">
          <a:extLst>
            <a:ext uri="{FF2B5EF4-FFF2-40B4-BE49-F238E27FC236}">
              <a16:creationId xmlns:a16="http://schemas.microsoft.com/office/drawing/2014/main" id="{6A268D9E-7E49-4C3A-A64D-B364D8AD83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7" name="AutoShape 3">
          <a:extLst>
            <a:ext uri="{FF2B5EF4-FFF2-40B4-BE49-F238E27FC236}">
              <a16:creationId xmlns:a16="http://schemas.microsoft.com/office/drawing/2014/main" id="{04545113-1A0D-4443-A2D6-F0E95CEAD2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8" name="AutoShape 3">
          <a:extLst>
            <a:ext uri="{FF2B5EF4-FFF2-40B4-BE49-F238E27FC236}">
              <a16:creationId xmlns:a16="http://schemas.microsoft.com/office/drawing/2014/main" id="{4BF5DEDF-D77A-4D5E-B6F6-8A6CD5F2CA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39" name="AutoShape 3">
          <a:extLst>
            <a:ext uri="{FF2B5EF4-FFF2-40B4-BE49-F238E27FC236}">
              <a16:creationId xmlns:a16="http://schemas.microsoft.com/office/drawing/2014/main" id="{0F91657B-7F6C-4E9D-9D01-831E719520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0" name="AutoShape 3">
          <a:extLst>
            <a:ext uri="{FF2B5EF4-FFF2-40B4-BE49-F238E27FC236}">
              <a16:creationId xmlns:a16="http://schemas.microsoft.com/office/drawing/2014/main" id="{BBDD69E8-D08A-41FF-8B59-A0D75C3ABD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1" name="AutoShape 3">
          <a:extLst>
            <a:ext uri="{FF2B5EF4-FFF2-40B4-BE49-F238E27FC236}">
              <a16:creationId xmlns:a16="http://schemas.microsoft.com/office/drawing/2014/main" id="{1D5DB801-B423-4C06-8E88-F572AA8449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2" name="AutoShape 3">
          <a:extLst>
            <a:ext uri="{FF2B5EF4-FFF2-40B4-BE49-F238E27FC236}">
              <a16:creationId xmlns:a16="http://schemas.microsoft.com/office/drawing/2014/main" id="{6DC2E65C-B64C-41B4-928F-5FFBC38F74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3" name="AutoShape 3">
          <a:extLst>
            <a:ext uri="{FF2B5EF4-FFF2-40B4-BE49-F238E27FC236}">
              <a16:creationId xmlns:a16="http://schemas.microsoft.com/office/drawing/2014/main" id="{014757AE-6D83-40D1-A715-BFFC71C9F6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4" name="AutoShape 3">
          <a:extLst>
            <a:ext uri="{FF2B5EF4-FFF2-40B4-BE49-F238E27FC236}">
              <a16:creationId xmlns:a16="http://schemas.microsoft.com/office/drawing/2014/main" id="{87F38943-3432-4CC2-8FF7-8B82A8F2DD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5" name="AutoShape 3">
          <a:extLst>
            <a:ext uri="{FF2B5EF4-FFF2-40B4-BE49-F238E27FC236}">
              <a16:creationId xmlns:a16="http://schemas.microsoft.com/office/drawing/2014/main" id="{692DC09E-D53B-4A25-BB3C-97ACD3ADF3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6" name="AutoShape 3">
          <a:extLst>
            <a:ext uri="{FF2B5EF4-FFF2-40B4-BE49-F238E27FC236}">
              <a16:creationId xmlns:a16="http://schemas.microsoft.com/office/drawing/2014/main" id="{11CACE64-201C-4AC1-B6D1-BB9CE419B7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7" name="AutoShape 3">
          <a:extLst>
            <a:ext uri="{FF2B5EF4-FFF2-40B4-BE49-F238E27FC236}">
              <a16:creationId xmlns:a16="http://schemas.microsoft.com/office/drawing/2014/main" id="{E6445F56-DAE9-4671-9C3C-A70F3EED39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8" name="AutoShape 3">
          <a:extLst>
            <a:ext uri="{FF2B5EF4-FFF2-40B4-BE49-F238E27FC236}">
              <a16:creationId xmlns:a16="http://schemas.microsoft.com/office/drawing/2014/main" id="{D4EF39B3-E022-4634-A95F-2C083B2C0E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49" name="AutoShape 3">
          <a:extLst>
            <a:ext uri="{FF2B5EF4-FFF2-40B4-BE49-F238E27FC236}">
              <a16:creationId xmlns:a16="http://schemas.microsoft.com/office/drawing/2014/main" id="{DC50004D-0A94-40DB-B434-C5C6BF5944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0" name="AutoShape 3">
          <a:extLst>
            <a:ext uri="{FF2B5EF4-FFF2-40B4-BE49-F238E27FC236}">
              <a16:creationId xmlns:a16="http://schemas.microsoft.com/office/drawing/2014/main" id="{51D48C3F-2187-41B5-BF20-B1ACD7D718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1" name="AutoShape 3">
          <a:extLst>
            <a:ext uri="{FF2B5EF4-FFF2-40B4-BE49-F238E27FC236}">
              <a16:creationId xmlns:a16="http://schemas.microsoft.com/office/drawing/2014/main" id="{BBB9EE44-E4BD-4B94-979E-6A2E33E986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2" name="AutoShape 3">
          <a:extLst>
            <a:ext uri="{FF2B5EF4-FFF2-40B4-BE49-F238E27FC236}">
              <a16:creationId xmlns:a16="http://schemas.microsoft.com/office/drawing/2014/main" id="{E157B8DB-31ED-4E6C-8AFC-B24CE69FEC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3" name="AutoShape 3">
          <a:extLst>
            <a:ext uri="{FF2B5EF4-FFF2-40B4-BE49-F238E27FC236}">
              <a16:creationId xmlns:a16="http://schemas.microsoft.com/office/drawing/2014/main" id="{04B10698-6364-4D87-8186-0E70F239FE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4" name="AutoShape 3">
          <a:extLst>
            <a:ext uri="{FF2B5EF4-FFF2-40B4-BE49-F238E27FC236}">
              <a16:creationId xmlns:a16="http://schemas.microsoft.com/office/drawing/2014/main" id="{AA677445-9528-4ACE-A4E4-5184FBE421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5" name="AutoShape 3">
          <a:extLst>
            <a:ext uri="{FF2B5EF4-FFF2-40B4-BE49-F238E27FC236}">
              <a16:creationId xmlns:a16="http://schemas.microsoft.com/office/drawing/2014/main" id="{E64969AF-5DAD-41E8-B71A-89BAF7676F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6" name="AutoShape 3">
          <a:extLst>
            <a:ext uri="{FF2B5EF4-FFF2-40B4-BE49-F238E27FC236}">
              <a16:creationId xmlns:a16="http://schemas.microsoft.com/office/drawing/2014/main" id="{BB154E98-B1CF-47CC-9E1D-72A19D4E65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7" name="AutoShape 3">
          <a:extLst>
            <a:ext uri="{FF2B5EF4-FFF2-40B4-BE49-F238E27FC236}">
              <a16:creationId xmlns:a16="http://schemas.microsoft.com/office/drawing/2014/main" id="{7E98B700-FF89-4CF6-8590-6DDCD5E1FAF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8" name="AutoShape 3">
          <a:extLst>
            <a:ext uri="{FF2B5EF4-FFF2-40B4-BE49-F238E27FC236}">
              <a16:creationId xmlns:a16="http://schemas.microsoft.com/office/drawing/2014/main" id="{5935A575-DCFB-4B40-A6AC-86FB49DE1B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59" name="AutoShape 3">
          <a:extLst>
            <a:ext uri="{FF2B5EF4-FFF2-40B4-BE49-F238E27FC236}">
              <a16:creationId xmlns:a16="http://schemas.microsoft.com/office/drawing/2014/main" id="{8DDE2AF5-A7A6-44E2-B198-2C072D22DE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0" name="AutoShape 3">
          <a:extLst>
            <a:ext uri="{FF2B5EF4-FFF2-40B4-BE49-F238E27FC236}">
              <a16:creationId xmlns:a16="http://schemas.microsoft.com/office/drawing/2014/main" id="{EDF07AEE-C9C8-4BFD-BFAE-6FEB2EA5DF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1" name="AutoShape 3">
          <a:extLst>
            <a:ext uri="{FF2B5EF4-FFF2-40B4-BE49-F238E27FC236}">
              <a16:creationId xmlns:a16="http://schemas.microsoft.com/office/drawing/2014/main" id="{32856F4C-F1AE-4EDE-B4A3-2AEEA66289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2" name="AutoShape 3">
          <a:extLst>
            <a:ext uri="{FF2B5EF4-FFF2-40B4-BE49-F238E27FC236}">
              <a16:creationId xmlns:a16="http://schemas.microsoft.com/office/drawing/2014/main" id="{6995F2CB-7132-4D08-A45C-3C2373A88D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3" name="AutoShape 3">
          <a:extLst>
            <a:ext uri="{FF2B5EF4-FFF2-40B4-BE49-F238E27FC236}">
              <a16:creationId xmlns:a16="http://schemas.microsoft.com/office/drawing/2014/main" id="{D0F4A388-AFF5-4BE5-B724-9C0B7DC00F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4" name="AutoShape 3">
          <a:extLst>
            <a:ext uri="{FF2B5EF4-FFF2-40B4-BE49-F238E27FC236}">
              <a16:creationId xmlns:a16="http://schemas.microsoft.com/office/drawing/2014/main" id="{D220FBFE-69D4-425C-A54C-018CF56F1C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5" name="AutoShape 3">
          <a:extLst>
            <a:ext uri="{FF2B5EF4-FFF2-40B4-BE49-F238E27FC236}">
              <a16:creationId xmlns:a16="http://schemas.microsoft.com/office/drawing/2014/main" id="{33642C62-A4DB-4CF6-9B19-0611269392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6" name="AutoShape 3">
          <a:extLst>
            <a:ext uri="{FF2B5EF4-FFF2-40B4-BE49-F238E27FC236}">
              <a16:creationId xmlns:a16="http://schemas.microsoft.com/office/drawing/2014/main" id="{92A4A99E-3C24-4B46-9062-2C7860258F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7" name="AutoShape 3">
          <a:extLst>
            <a:ext uri="{FF2B5EF4-FFF2-40B4-BE49-F238E27FC236}">
              <a16:creationId xmlns:a16="http://schemas.microsoft.com/office/drawing/2014/main" id="{3BFD93FB-CA99-409B-A2DA-68BDB8EF0C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8" name="AutoShape 3">
          <a:extLst>
            <a:ext uri="{FF2B5EF4-FFF2-40B4-BE49-F238E27FC236}">
              <a16:creationId xmlns:a16="http://schemas.microsoft.com/office/drawing/2014/main" id="{9B2107A6-82D7-4A5D-855B-03A9E7D185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69" name="AutoShape 3">
          <a:extLst>
            <a:ext uri="{FF2B5EF4-FFF2-40B4-BE49-F238E27FC236}">
              <a16:creationId xmlns:a16="http://schemas.microsoft.com/office/drawing/2014/main" id="{A49202CD-9F8C-4D36-8B1A-11D89F1C00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0" name="AutoShape 3">
          <a:extLst>
            <a:ext uri="{FF2B5EF4-FFF2-40B4-BE49-F238E27FC236}">
              <a16:creationId xmlns:a16="http://schemas.microsoft.com/office/drawing/2014/main" id="{B876C879-0DC8-4080-97D6-807470119D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1" name="AutoShape 3">
          <a:extLst>
            <a:ext uri="{FF2B5EF4-FFF2-40B4-BE49-F238E27FC236}">
              <a16:creationId xmlns:a16="http://schemas.microsoft.com/office/drawing/2014/main" id="{F8220946-946F-49DF-B25C-EC45828D36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2" name="AutoShape 3">
          <a:extLst>
            <a:ext uri="{FF2B5EF4-FFF2-40B4-BE49-F238E27FC236}">
              <a16:creationId xmlns:a16="http://schemas.microsoft.com/office/drawing/2014/main" id="{BD70CA7E-51FD-4FC8-A942-365DD8F1530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3" name="AutoShape 3">
          <a:extLst>
            <a:ext uri="{FF2B5EF4-FFF2-40B4-BE49-F238E27FC236}">
              <a16:creationId xmlns:a16="http://schemas.microsoft.com/office/drawing/2014/main" id="{28C23C37-6FA9-4FE0-B0C1-0878B9419B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4" name="AutoShape 3">
          <a:extLst>
            <a:ext uri="{FF2B5EF4-FFF2-40B4-BE49-F238E27FC236}">
              <a16:creationId xmlns:a16="http://schemas.microsoft.com/office/drawing/2014/main" id="{840FC061-5835-4E39-893E-A2388928F8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5" name="AutoShape 3">
          <a:extLst>
            <a:ext uri="{FF2B5EF4-FFF2-40B4-BE49-F238E27FC236}">
              <a16:creationId xmlns:a16="http://schemas.microsoft.com/office/drawing/2014/main" id="{13CBDEC1-205E-441C-938C-8D0346E782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6" name="AutoShape 3">
          <a:extLst>
            <a:ext uri="{FF2B5EF4-FFF2-40B4-BE49-F238E27FC236}">
              <a16:creationId xmlns:a16="http://schemas.microsoft.com/office/drawing/2014/main" id="{94C611F1-C974-47DC-8B9C-14557543A27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7" name="AutoShape 3">
          <a:extLst>
            <a:ext uri="{FF2B5EF4-FFF2-40B4-BE49-F238E27FC236}">
              <a16:creationId xmlns:a16="http://schemas.microsoft.com/office/drawing/2014/main" id="{3210ADAD-FFA7-4C7B-9250-93090CAF77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8" name="AutoShape 3">
          <a:extLst>
            <a:ext uri="{FF2B5EF4-FFF2-40B4-BE49-F238E27FC236}">
              <a16:creationId xmlns:a16="http://schemas.microsoft.com/office/drawing/2014/main" id="{6D2BE23A-E237-40EE-8222-2A5D28C82A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79" name="AutoShape 3">
          <a:extLst>
            <a:ext uri="{FF2B5EF4-FFF2-40B4-BE49-F238E27FC236}">
              <a16:creationId xmlns:a16="http://schemas.microsoft.com/office/drawing/2014/main" id="{65504F6B-DDB4-4A6D-A63F-5CB31E2CB8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0" name="AutoShape 3">
          <a:extLst>
            <a:ext uri="{FF2B5EF4-FFF2-40B4-BE49-F238E27FC236}">
              <a16:creationId xmlns:a16="http://schemas.microsoft.com/office/drawing/2014/main" id="{A0615EDD-ED9B-467A-8230-5B101A326B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1" name="AutoShape 3">
          <a:extLst>
            <a:ext uri="{FF2B5EF4-FFF2-40B4-BE49-F238E27FC236}">
              <a16:creationId xmlns:a16="http://schemas.microsoft.com/office/drawing/2014/main" id="{981A78E9-D2C2-411E-8580-BAF94EB01F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2" name="AutoShape 3">
          <a:extLst>
            <a:ext uri="{FF2B5EF4-FFF2-40B4-BE49-F238E27FC236}">
              <a16:creationId xmlns:a16="http://schemas.microsoft.com/office/drawing/2014/main" id="{7AAFCEDC-3339-4B68-8AFF-BB48C73E33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3" name="AutoShape 3">
          <a:extLst>
            <a:ext uri="{FF2B5EF4-FFF2-40B4-BE49-F238E27FC236}">
              <a16:creationId xmlns:a16="http://schemas.microsoft.com/office/drawing/2014/main" id="{CB3B46BB-5372-45C5-AEED-DA2E867557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4" name="AutoShape 3">
          <a:extLst>
            <a:ext uri="{FF2B5EF4-FFF2-40B4-BE49-F238E27FC236}">
              <a16:creationId xmlns:a16="http://schemas.microsoft.com/office/drawing/2014/main" id="{F73A1F54-F1D8-40A1-82B8-7A7213657C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5" name="AutoShape 3">
          <a:extLst>
            <a:ext uri="{FF2B5EF4-FFF2-40B4-BE49-F238E27FC236}">
              <a16:creationId xmlns:a16="http://schemas.microsoft.com/office/drawing/2014/main" id="{26E23BAE-ECE6-4A8C-8DD9-54A24AFCD0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6" name="AutoShape 3">
          <a:extLst>
            <a:ext uri="{FF2B5EF4-FFF2-40B4-BE49-F238E27FC236}">
              <a16:creationId xmlns:a16="http://schemas.microsoft.com/office/drawing/2014/main" id="{B7BF4F56-405E-4D37-A166-F1D26A8251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7" name="AutoShape 3">
          <a:extLst>
            <a:ext uri="{FF2B5EF4-FFF2-40B4-BE49-F238E27FC236}">
              <a16:creationId xmlns:a16="http://schemas.microsoft.com/office/drawing/2014/main" id="{7E8E90D3-CBAF-4E61-A9B6-A1B8B07DF9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8" name="AutoShape 3">
          <a:extLst>
            <a:ext uri="{FF2B5EF4-FFF2-40B4-BE49-F238E27FC236}">
              <a16:creationId xmlns:a16="http://schemas.microsoft.com/office/drawing/2014/main" id="{49FEEDE3-299D-4CFF-8DF1-0F387B2735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89" name="AutoShape 3">
          <a:extLst>
            <a:ext uri="{FF2B5EF4-FFF2-40B4-BE49-F238E27FC236}">
              <a16:creationId xmlns:a16="http://schemas.microsoft.com/office/drawing/2014/main" id="{54FCA1C7-0B64-4BFD-B11C-5B8A75E389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0" name="AutoShape 3">
          <a:extLst>
            <a:ext uri="{FF2B5EF4-FFF2-40B4-BE49-F238E27FC236}">
              <a16:creationId xmlns:a16="http://schemas.microsoft.com/office/drawing/2014/main" id="{E08C53CA-46C9-45DE-A59A-314B8C4CE9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1" name="AutoShape 3">
          <a:extLst>
            <a:ext uri="{FF2B5EF4-FFF2-40B4-BE49-F238E27FC236}">
              <a16:creationId xmlns:a16="http://schemas.microsoft.com/office/drawing/2014/main" id="{1A035112-83CB-4E0D-8DB8-B0CB56C026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2" name="AutoShape 3">
          <a:extLst>
            <a:ext uri="{FF2B5EF4-FFF2-40B4-BE49-F238E27FC236}">
              <a16:creationId xmlns:a16="http://schemas.microsoft.com/office/drawing/2014/main" id="{8A33DA7E-BF78-4973-B520-D5C893714A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3" name="AutoShape 3">
          <a:extLst>
            <a:ext uri="{FF2B5EF4-FFF2-40B4-BE49-F238E27FC236}">
              <a16:creationId xmlns:a16="http://schemas.microsoft.com/office/drawing/2014/main" id="{63F251D5-A4A4-4778-9F65-4F04E6F1F4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4" name="AutoShape 3">
          <a:extLst>
            <a:ext uri="{FF2B5EF4-FFF2-40B4-BE49-F238E27FC236}">
              <a16:creationId xmlns:a16="http://schemas.microsoft.com/office/drawing/2014/main" id="{482867D5-EBC5-4EB0-9AEE-9C1EBC75ED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5" name="AutoShape 3">
          <a:extLst>
            <a:ext uri="{FF2B5EF4-FFF2-40B4-BE49-F238E27FC236}">
              <a16:creationId xmlns:a16="http://schemas.microsoft.com/office/drawing/2014/main" id="{EED6FB31-3DE7-4574-9ADE-4D0A4D619B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6" name="AutoShape 3">
          <a:extLst>
            <a:ext uri="{FF2B5EF4-FFF2-40B4-BE49-F238E27FC236}">
              <a16:creationId xmlns:a16="http://schemas.microsoft.com/office/drawing/2014/main" id="{5AF9F074-40A2-4C54-AE83-E59E92677F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7" name="AutoShape 3">
          <a:extLst>
            <a:ext uri="{FF2B5EF4-FFF2-40B4-BE49-F238E27FC236}">
              <a16:creationId xmlns:a16="http://schemas.microsoft.com/office/drawing/2014/main" id="{766A6517-44EC-4A17-8388-14A51F064E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8" name="AutoShape 3">
          <a:extLst>
            <a:ext uri="{FF2B5EF4-FFF2-40B4-BE49-F238E27FC236}">
              <a16:creationId xmlns:a16="http://schemas.microsoft.com/office/drawing/2014/main" id="{951507B5-1220-4BEB-8788-52C8A61903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899" name="AutoShape 3">
          <a:extLst>
            <a:ext uri="{FF2B5EF4-FFF2-40B4-BE49-F238E27FC236}">
              <a16:creationId xmlns:a16="http://schemas.microsoft.com/office/drawing/2014/main" id="{6FE36B5C-7E77-41E8-A78F-8D1610036C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900" name="AutoShape 3">
          <a:extLst>
            <a:ext uri="{FF2B5EF4-FFF2-40B4-BE49-F238E27FC236}">
              <a16:creationId xmlns:a16="http://schemas.microsoft.com/office/drawing/2014/main" id="{B5246A44-C644-466F-952E-824BE993B6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901" name="AutoShape 3">
          <a:extLst>
            <a:ext uri="{FF2B5EF4-FFF2-40B4-BE49-F238E27FC236}">
              <a16:creationId xmlns:a16="http://schemas.microsoft.com/office/drawing/2014/main" id="{3A8A1C9B-F799-4734-B9E6-3BF9E31E2C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902" name="AutoShape 3">
          <a:extLst>
            <a:ext uri="{FF2B5EF4-FFF2-40B4-BE49-F238E27FC236}">
              <a16:creationId xmlns:a16="http://schemas.microsoft.com/office/drawing/2014/main" id="{3EE90F7B-B2E3-4D94-88BA-29C90DF4384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903" name="AutoShape 3">
          <a:extLst>
            <a:ext uri="{FF2B5EF4-FFF2-40B4-BE49-F238E27FC236}">
              <a16:creationId xmlns:a16="http://schemas.microsoft.com/office/drawing/2014/main" id="{A360D360-37B2-47F0-B91C-1504683A9E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289</xdr:row>
      <xdr:rowOff>0</xdr:rowOff>
    </xdr:from>
    <xdr:ext cx="304800" cy="304800"/>
    <xdr:sp macro="" textlink="">
      <xdr:nvSpPr>
        <xdr:cNvPr id="4904" name="AutoShape 3">
          <a:extLst>
            <a:ext uri="{FF2B5EF4-FFF2-40B4-BE49-F238E27FC236}">
              <a16:creationId xmlns:a16="http://schemas.microsoft.com/office/drawing/2014/main" id="{77155321-4E02-4494-82C8-EF03B51966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05" name="AutoShape 3">
          <a:extLst>
            <a:ext uri="{FF2B5EF4-FFF2-40B4-BE49-F238E27FC236}">
              <a16:creationId xmlns:a16="http://schemas.microsoft.com/office/drawing/2014/main" id="{489D5E7A-9EC5-4307-A218-F657A98371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06" name="AutoShape 3">
          <a:extLst>
            <a:ext uri="{FF2B5EF4-FFF2-40B4-BE49-F238E27FC236}">
              <a16:creationId xmlns:a16="http://schemas.microsoft.com/office/drawing/2014/main" id="{13030963-E56E-4FE8-B809-D526F00AB5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07" name="AutoShape 3">
          <a:extLst>
            <a:ext uri="{FF2B5EF4-FFF2-40B4-BE49-F238E27FC236}">
              <a16:creationId xmlns:a16="http://schemas.microsoft.com/office/drawing/2014/main" id="{8B121917-2792-462A-8B82-72BB72BEEF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08" name="AutoShape 3">
          <a:extLst>
            <a:ext uri="{FF2B5EF4-FFF2-40B4-BE49-F238E27FC236}">
              <a16:creationId xmlns:a16="http://schemas.microsoft.com/office/drawing/2014/main" id="{6AC9E02A-3C15-4822-B0B9-BBA55994C0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09" name="AutoShape 3">
          <a:extLst>
            <a:ext uri="{FF2B5EF4-FFF2-40B4-BE49-F238E27FC236}">
              <a16:creationId xmlns:a16="http://schemas.microsoft.com/office/drawing/2014/main" id="{80EA2DB1-7E04-46B0-A7D7-E0588F732B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0" name="AutoShape 3">
          <a:extLst>
            <a:ext uri="{FF2B5EF4-FFF2-40B4-BE49-F238E27FC236}">
              <a16:creationId xmlns:a16="http://schemas.microsoft.com/office/drawing/2014/main" id="{023A8873-2D39-4F31-9586-F397A1A6A8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1" name="AutoShape 3">
          <a:extLst>
            <a:ext uri="{FF2B5EF4-FFF2-40B4-BE49-F238E27FC236}">
              <a16:creationId xmlns:a16="http://schemas.microsoft.com/office/drawing/2014/main" id="{1EE2F0AC-FA71-460F-A002-553F3331B0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2" name="AutoShape 3">
          <a:extLst>
            <a:ext uri="{FF2B5EF4-FFF2-40B4-BE49-F238E27FC236}">
              <a16:creationId xmlns:a16="http://schemas.microsoft.com/office/drawing/2014/main" id="{82543E56-FEAF-4B77-95FC-605F45557C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3" name="AutoShape 3">
          <a:extLst>
            <a:ext uri="{FF2B5EF4-FFF2-40B4-BE49-F238E27FC236}">
              <a16:creationId xmlns:a16="http://schemas.microsoft.com/office/drawing/2014/main" id="{7A610582-3E95-4E4A-B5A5-D778B24B6D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4" name="AutoShape 3">
          <a:extLst>
            <a:ext uri="{FF2B5EF4-FFF2-40B4-BE49-F238E27FC236}">
              <a16:creationId xmlns:a16="http://schemas.microsoft.com/office/drawing/2014/main" id="{3F7343BA-147F-4B1F-9755-D6B21CE515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5" name="AutoShape 3">
          <a:extLst>
            <a:ext uri="{FF2B5EF4-FFF2-40B4-BE49-F238E27FC236}">
              <a16:creationId xmlns:a16="http://schemas.microsoft.com/office/drawing/2014/main" id="{BBB580EB-6F15-4681-8FEA-A08DACC1BD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6" name="AutoShape 3">
          <a:extLst>
            <a:ext uri="{FF2B5EF4-FFF2-40B4-BE49-F238E27FC236}">
              <a16:creationId xmlns:a16="http://schemas.microsoft.com/office/drawing/2014/main" id="{A5CD618D-C495-40D7-BA8A-85B2835041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7" name="AutoShape 3">
          <a:extLst>
            <a:ext uri="{FF2B5EF4-FFF2-40B4-BE49-F238E27FC236}">
              <a16:creationId xmlns:a16="http://schemas.microsoft.com/office/drawing/2014/main" id="{93BBA4A8-B4D1-45D5-9380-0C4259E341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8" name="AutoShape 3">
          <a:extLst>
            <a:ext uri="{FF2B5EF4-FFF2-40B4-BE49-F238E27FC236}">
              <a16:creationId xmlns:a16="http://schemas.microsoft.com/office/drawing/2014/main" id="{54FD9397-DE9C-4555-B84E-146704AD61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19" name="AutoShape 3">
          <a:extLst>
            <a:ext uri="{FF2B5EF4-FFF2-40B4-BE49-F238E27FC236}">
              <a16:creationId xmlns:a16="http://schemas.microsoft.com/office/drawing/2014/main" id="{B8252C81-10E8-4C3C-AC61-5485F0533A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0" name="AutoShape 3">
          <a:extLst>
            <a:ext uri="{FF2B5EF4-FFF2-40B4-BE49-F238E27FC236}">
              <a16:creationId xmlns:a16="http://schemas.microsoft.com/office/drawing/2014/main" id="{1410B1D2-B3A3-428E-B065-841564FFD3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1" name="AutoShape 3">
          <a:extLst>
            <a:ext uri="{FF2B5EF4-FFF2-40B4-BE49-F238E27FC236}">
              <a16:creationId xmlns:a16="http://schemas.microsoft.com/office/drawing/2014/main" id="{DB650765-BECF-48C2-BA43-99E4D49FDC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2" name="AutoShape 3">
          <a:extLst>
            <a:ext uri="{FF2B5EF4-FFF2-40B4-BE49-F238E27FC236}">
              <a16:creationId xmlns:a16="http://schemas.microsoft.com/office/drawing/2014/main" id="{6B03D32D-8266-497B-A0EF-6877D09501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3" name="AutoShape 3">
          <a:extLst>
            <a:ext uri="{FF2B5EF4-FFF2-40B4-BE49-F238E27FC236}">
              <a16:creationId xmlns:a16="http://schemas.microsoft.com/office/drawing/2014/main" id="{72108B76-2109-408F-9953-9B60015893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4" name="AutoShape 3">
          <a:extLst>
            <a:ext uri="{FF2B5EF4-FFF2-40B4-BE49-F238E27FC236}">
              <a16:creationId xmlns:a16="http://schemas.microsoft.com/office/drawing/2014/main" id="{18676BC0-879F-404D-94AB-FDC7DE689D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5" name="AutoShape 3">
          <a:extLst>
            <a:ext uri="{FF2B5EF4-FFF2-40B4-BE49-F238E27FC236}">
              <a16:creationId xmlns:a16="http://schemas.microsoft.com/office/drawing/2014/main" id="{7EA421A3-1F64-47B9-B84B-079B7E73C6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6" name="AutoShape 3">
          <a:extLst>
            <a:ext uri="{FF2B5EF4-FFF2-40B4-BE49-F238E27FC236}">
              <a16:creationId xmlns:a16="http://schemas.microsoft.com/office/drawing/2014/main" id="{EA433362-CB55-46B4-9624-D11C7FE42F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7" name="AutoShape 3">
          <a:extLst>
            <a:ext uri="{FF2B5EF4-FFF2-40B4-BE49-F238E27FC236}">
              <a16:creationId xmlns:a16="http://schemas.microsoft.com/office/drawing/2014/main" id="{BF251ADB-6549-4962-B39C-40B80E5DFE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8" name="AutoShape 3">
          <a:extLst>
            <a:ext uri="{FF2B5EF4-FFF2-40B4-BE49-F238E27FC236}">
              <a16:creationId xmlns:a16="http://schemas.microsoft.com/office/drawing/2014/main" id="{7FC0BBF4-09CD-4385-A403-6E77ADD129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29" name="AutoShape 3">
          <a:extLst>
            <a:ext uri="{FF2B5EF4-FFF2-40B4-BE49-F238E27FC236}">
              <a16:creationId xmlns:a16="http://schemas.microsoft.com/office/drawing/2014/main" id="{9498AE97-611D-4830-813E-2D5045AD6C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0" name="AutoShape 3">
          <a:extLst>
            <a:ext uri="{FF2B5EF4-FFF2-40B4-BE49-F238E27FC236}">
              <a16:creationId xmlns:a16="http://schemas.microsoft.com/office/drawing/2014/main" id="{23D8487F-23D6-469D-9FFD-5A3565358F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1" name="AutoShape 3">
          <a:extLst>
            <a:ext uri="{FF2B5EF4-FFF2-40B4-BE49-F238E27FC236}">
              <a16:creationId xmlns:a16="http://schemas.microsoft.com/office/drawing/2014/main" id="{94ECB8E1-08FD-4A7D-88F5-1AC03CC72C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2" name="AutoShape 3">
          <a:extLst>
            <a:ext uri="{FF2B5EF4-FFF2-40B4-BE49-F238E27FC236}">
              <a16:creationId xmlns:a16="http://schemas.microsoft.com/office/drawing/2014/main" id="{A1A47913-1F7F-41A0-9BC3-FCF0EE67EE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3" name="AutoShape 3">
          <a:extLst>
            <a:ext uri="{FF2B5EF4-FFF2-40B4-BE49-F238E27FC236}">
              <a16:creationId xmlns:a16="http://schemas.microsoft.com/office/drawing/2014/main" id="{A09D2456-6849-44CF-BC92-7BAA3D796A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4" name="AutoShape 3">
          <a:extLst>
            <a:ext uri="{FF2B5EF4-FFF2-40B4-BE49-F238E27FC236}">
              <a16:creationId xmlns:a16="http://schemas.microsoft.com/office/drawing/2014/main" id="{E181046E-C4EF-4BBB-BEEF-40A115C0B72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5" name="AutoShape 3">
          <a:extLst>
            <a:ext uri="{FF2B5EF4-FFF2-40B4-BE49-F238E27FC236}">
              <a16:creationId xmlns:a16="http://schemas.microsoft.com/office/drawing/2014/main" id="{9CA825DC-3A87-4640-8FA5-F44A7AD7DC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6" name="AutoShape 3">
          <a:extLst>
            <a:ext uri="{FF2B5EF4-FFF2-40B4-BE49-F238E27FC236}">
              <a16:creationId xmlns:a16="http://schemas.microsoft.com/office/drawing/2014/main" id="{B46A6FB2-2AAF-44EB-9A33-939D4A2B103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7" name="AutoShape 3">
          <a:extLst>
            <a:ext uri="{FF2B5EF4-FFF2-40B4-BE49-F238E27FC236}">
              <a16:creationId xmlns:a16="http://schemas.microsoft.com/office/drawing/2014/main" id="{C5B38FA5-4C22-42CD-A415-0747BD4A96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8" name="AutoShape 3">
          <a:extLst>
            <a:ext uri="{FF2B5EF4-FFF2-40B4-BE49-F238E27FC236}">
              <a16:creationId xmlns:a16="http://schemas.microsoft.com/office/drawing/2014/main" id="{4CBA6746-7CBA-4200-9885-6C265760EF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39" name="AutoShape 3">
          <a:extLst>
            <a:ext uri="{FF2B5EF4-FFF2-40B4-BE49-F238E27FC236}">
              <a16:creationId xmlns:a16="http://schemas.microsoft.com/office/drawing/2014/main" id="{15DE9E65-E38B-4A62-A685-E66FA1890E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0" name="AutoShape 3">
          <a:extLst>
            <a:ext uri="{FF2B5EF4-FFF2-40B4-BE49-F238E27FC236}">
              <a16:creationId xmlns:a16="http://schemas.microsoft.com/office/drawing/2014/main" id="{F3A8E48A-FAA7-4928-8689-D4D549E10B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1" name="AutoShape 3">
          <a:extLst>
            <a:ext uri="{FF2B5EF4-FFF2-40B4-BE49-F238E27FC236}">
              <a16:creationId xmlns:a16="http://schemas.microsoft.com/office/drawing/2014/main" id="{C55F2AD2-A84B-4C24-BB43-1CBADE8A90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2" name="AutoShape 3">
          <a:extLst>
            <a:ext uri="{FF2B5EF4-FFF2-40B4-BE49-F238E27FC236}">
              <a16:creationId xmlns:a16="http://schemas.microsoft.com/office/drawing/2014/main" id="{590B8472-4703-4689-AFC0-783306612E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3" name="AutoShape 3">
          <a:extLst>
            <a:ext uri="{FF2B5EF4-FFF2-40B4-BE49-F238E27FC236}">
              <a16:creationId xmlns:a16="http://schemas.microsoft.com/office/drawing/2014/main" id="{21C094E1-2D81-4BFF-A089-F31B42BE4F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4" name="AutoShape 3">
          <a:extLst>
            <a:ext uri="{FF2B5EF4-FFF2-40B4-BE49-F238E27FC236}">
              <a16:creationId xmlns:a16="http://schemas.microsoft.com/office/drawing/2014/main" id="{38E9D996-808B-4BE9-A0D7-5C72B934E5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5" name="AutoShape 3">
          <a:extLst>
            <a:ext uri="{FF2B5EF4-FFF2-40B4-BE49-F238E27FC236}">
              <a16:creationId xmlns:a16="http://schemas.microsoft.com/office/drawing/2014/main" id="{B073A67E-8660-4171-A5FA-EF5A83A032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6" name="AutoShape 3">
          <a:extLst>
            <a:ext uri="{FF2B5EF4-FFF2-40B4-BE49-F238E27FC236}">
              <a16:creationId xmlns:a16="http://schemas.microsoft.com/office/drawing/2014/main" id="{8AC74E6A-846C-46D3-9300-646DA07871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7" name="AutoShape 3">
          <a:extLst>
            <a:ext uri="{FF2B5EF4-FFF2-40B4-BE49-F238E27FC236}">
              <a16:creationId xmlns:a16="http://schemas.microsoft.com/office/drawing/2014/main" id="{86D1191C-4C4A-4932-A2ED-AA38BF28EE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8" name="AutoShape 3">
          <a:extLst>
            <a:ext uri="{FF2B5EF4-FFF2-40B4-BE49-F238E27FC236}">
              <a16:creationId xmlns:a16="http://schemas.microsoft.com/office/drawing/2014/main" id="{D949F01A-32C8-4248-9347-1ED754549F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49" name="AutoShape 3">
          <a:extLst>
            <a:ext uri="{FF2B5EF4-FFF2-40B4-BE49-F238E27FC236}">
              <a16:creationId xmlns:a16="http://schemas.microsoft.com/office/drawing/2014/main" id="{A1B0BFF3-6CAE-40DF-91DD-7D6823CEA7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0" name="AutoShape 3">
          <a:extLst>
            <a:ext uri="{FF2B5EF4-FFF2-40B4-BE49-F238E27FC236}">
              <a16:creationId xmlns:a16="http://schemas.microsoft.com/office/drawing/2014/main" id="{9AD28710-6B2E-46CD-A23F-714A035872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1" name="AutoShape 3">
          <a:extLst>
            <a:ext uri="{FF2B5EF4-FFF2-40B4-BE49-F238E27FC236}">
              <a16:creationId xmlns:a16="http://schemas.microsoft.com/office/drawing/2014/main" id="{3184170D-895C-4ADA-ADC1-E4AD083FEC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2" name="AutoShape 3">
          <a:extLst>
            <a:ext uri="{FF2B5EF4-FFF2-40B4-BE49-F238E27FC236}">
              <a16:creationId xmlns:a16="http://schemas.microsoft.com/office/drawing/2014/main" id="{1D48E84F-CB1B-4286-AB63-93A3A5F1E5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3" name="AutoShape 3">
          <a:extLst>
            <a:ext uri="{FF2B5EF4-FFF2-40B4-BE49-F238E27FC236}">
              <a16:creationId xmlns:a16="http://schemas.microsoft.com/office/drawing/2014/main" id="{72E84703-E854-47FC-8775-20494F5C0A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4" name="AutoShape 3">
          <a:extLst>
            <a:ext uri="{FF2B5EF4-FFF2-40B4-BE49-F238E27FC236}">
              <a16:creationId xmlns:a16="http://schemas.microsoft.com/office/drawing/2014/main" id="{FE642815-64A9-4989-89AC-10B7A1098E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5" name="AutoShape 3">
          <a:extLst>
            <a:ext uri="{FF2B5EF4-FFF2-40B4-BE49-F238E27FC236}">
              <a16:creationId xmlns:a16="http://schemas.microsoft.com/office/drawing/2014/main" id="{03A82D38-4D59-4B90-9350-42F340860A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6" name="AutoShape 3">
          <a:extLst>
            <a:ext uri="{FF2B5EF4-FFF2-40B4-BE49-F238E27FC236}">
              <a16:creationId xmlns:a16="http://schemas.microsoft.com/office/drawing/2014/main" id="{47018F67-FDA4-4766-A3A5-FFD277335A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7" name="AutoShape 3">
          <a:extLst>
            <a:ext uri="{FF2B5EF4-FFF2-40B4-BE49-F238E27FC236}">
              <a16:creationId xmlns:a16="http://schemas.microsoft.com/office/drawing/2014/main" id="{93CF37FD-C59B-454C-AF77-768493A065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8" name="AutoShape 3">
          <a:extLst>
            <a:ext uri="{FF2B5EF4-FFF2-40B4-BE49-F238E27FC236}">
              <a16:creationId xmlns:a16="http://schemas.microsoft.com/office/drawing/2014/main" id="{B0D502D5-DDC3-492A-A582-A95DDDD3D0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59" name="AutoShape 3">
          <a:extLst>
            <a:ext uri="{FF2B5EF4-FFF2-40B4-BE49-F238E27FC236}">
              <a16:creationId xmlns:a16="http://schemas.microsoft.com/office/drawing/2014/main" id="{44735A6C-A911-4D02-A698-CDBF75732E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0" name="AutoShape 3">
          <a:extLst>
            <a:ext uri="{FF2B5EF4-FFF2-40B4-BE49-F238E27FC236}">
              <a16:creationId xmlns:a16="http://schemas.microsoft.com/office/drawing/2014/main" id="{69E7FB1A-E09D-4455-8E36-241DB8957B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1" name="AutoShape 3">
          <a:extLst>
            <a:ext uri="{FF2B5EF4-FFF2-40B4-BE49-F238E27FC236}">
              <a16:creationId xmlns:a16="http://schemas.microsoft.com/office/drawing/2014/main" id="{88E9296D-171E-4453-A22C-45D2513FEB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2" name="AutoShape 3">
          <a:extLst>
            <a:ext uri="{FF2B5EF4-FFF2-40B4-BE49-F238E27FC236}">
              <a16:creationId xmlns:a16="http://schemas.microsoft.com/office/drawing/2014/main" id="{DA092E64-6BDB-4DCA-8B8D-7A387A65A0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3" name="AutoShape 3">
          <a:extLst>
            <a:ext uri="{FF2B5EF4-FFF2-40B4-BE49-F238E27FC236}">
              <a16:creationId xmlns:a16="http://schemas.microsoft.com/office/drawing/2014/main" id="{6B7FCB39-DB6E-40EE-A4A0-271CC6F5C2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4" name="AutoShape 3">
          <a:extLst>
            <a:ext uri="{FF2B5EF4-FFF2-40B4-BE49-F238E27FC236}">
              <a16:creationId xmlns:a16="http://schemas.microsoft.com/office/drawing/2014/main" id="{0C7E77E0-5D94-491D-AABD-4491254AC3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5" name="AutoShape 3">
          <a:extLst>
            <a:ext uri="{FF2B5EF4-FFF2-40B4-BE49-F238E27FC236}">
              <a16:creationId xmlns:a16="http://schemas.microsoft.com/office/drawing/2014/main" id="{7F600B41-72D5-4BBA-A8B4-1EFF6E15F5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6" name="AutoShape 3">
          <a:extLst>
            <a:ext uri="{FF2B5EF4-FFF2-40B4-BE49-F238E27FC236}">
              <a16:creationId xmlns:a16="http://schemas.microsoft.com/office/drawing/2014/main" id="{A7228629-FA59-467E-81F2-239A0B1712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7" name="AutoShape 3">
          <a:extLst>
            <a:ext uri="{FF2B5EF4-FFF2-40B4-BE49-F238E27FC236}">
              <a16:creationId xmlns:a16="http://schemas.microsoft.com/office/drawing/2014/main" id="{68D46D9A-A9D3-49D0-BEF2-F56848D407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8" name="AutoShape 3">
          <a:extLst>
            <a:ext uri="{FF2B5EF4-FFF2-40B4-BE49-F238E27FC236}">
              <a16:creationId xmlns:a16="http://schemas.microsoft.com/office/drawing/2014/main" id="{30562EF1-E2F9-4188-AD62-2E4389DD1E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69" name="AutoShape 3">
          <a:extLst>
            <a:ext uri="{FF2B5EF4-FFF2-40B4-BE49-F238E27FC236}">
              <a16:creationId xmlns:a16="http://schemas.microsoft.com/office/drawing/2014/main" id="{DA139582-D395-4C61-B869-8330CDD10B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0" name="AutoShape 3">
          <a:extLst>
            <a:ext uri="{FF2B5EF4-FFF2-40B4-BE49-F238E27FC236}">
              <a16:creationId xmlns:a16="http://schemas.microsoft.com/office/drawing/2014/main" id="{375F1D82-DDC3-46D8-8E7E-CEDE244337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1" name="AutoShape 3">
          <a:extLst>
            <a:ext uri="{FF2B5EF4-FFF2-40B4-BE49-F238E27FC236}">
              <a16:creationId xmlns:a16="http://schemas.microsoft.com/office/drawing/2014/main" id="{20360280-9372-4CB3-B878-2B30AB8E32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2" name="AutoShape 3">
          <a:extLst>
            <a:ext uri="{FF2B5EF4-FFF2-40B4-BE49-F238E27FC236}">
              <a16:creationId xmlns:a16="http://schemas.microsoft.com/office/drawing/2014/main" id="{0DF1DF19-593A-4F74-9293-3F371A0D0F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3" name="AutoShape 3">
          <a:extLst>
            <a:ext uri="{FF2B5EF4-FFF2-40B4-BE49-F238E27FC236}">
              <a16:creationId xmlns:a16="http://schemas.microsoft.com/office/drawing/2014/main" id="{B2CBE5FA-7A61-4900-A5D8-29B4104BF8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4" name="AutoShape 3">
          <a:extLst>
            <a:ext uri="{FF2B5EF4-FFF2-40B4-BE49-F238E27FC236}">
              <a16:creationId xmlns:a16="http://schemas.microsoft.com/office/drawing/2014/main" id="{D0EC162E-16AD-4474-AB70-411860CA92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5" name="AutoShape 3">
          <a:extLst>
            <a:ext uri="{FF2B5EF4-FFF2-40B4-BE49-F238E27FC236}">
              <a16:creationId xmlns:a16="http://schemas.microsoft.com/office/drawing/2014/main" id="{944D5872-EAC1-4A33-A6EF-E064E34D3B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6" name="AutoShape 3">
          <a:extLst>
            <a:ext uri="{FF2B5EF4-FFF2-40B4-BE49-F238E27FC236}">
              <a16:creationId xmlns:a16="http://schemas.microsoft.com/office/drawing/2014/main" id="{F8597F19-5C87-4672-B459-6C3FD45C46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7" name="AutoShape 3">
          <a:extLst>
            <a:ext uri="{FF2B5EF4-FFF2-40B4-BE49-F238E27FC236}">
              <a16:creationId xmlns:a16="http://schemas.microsoft.com/office/drawing/2014/main" id="{4F2E068D-B342-49C1-975F-BD6D4DD7FCF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8" name="AutoShape 3">
          <a:extLst>
            <a:ext uri="{FF2B5EF4-FFF2-40B4-BE49-F238E27FC236}">
              <a16:creationId xmlns:a16="http://schemas.microsoft.com/office/drawing/2014/main" id="{3FE33549-59A0-4953-A716-166602B02A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79" name="AutoShape 3">
          <a:extLst>
            <a:ext uri="{FF2B5EF4-FFF2-40B4-BE49-F238E27FC236}">
              <a16:creationId xmlns:a16="http://schemas.microsoft.com/office/drawing/2014/main" id="{A47F672B-B9A0-4B35-B0AB-B3EB8A1FF4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0" name="AutoShape 3">
          <a:extLst>
            <a:ext uri="{FF2B5EF4-FFF2-40B4-BE49-F238E27FC236}">
              <a16:creationId xmlns:a16="http://schemas.microsoft.com/office/drawing/2014/main" id="{A5C1C5B4-B8D5-47B5-BA5F-D65F9FF700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1" name="AutoShape 3">
          <a:extLst>
            <a:ext uri="{FF2B5EF4-FFF2-40B4-BE49-F238E27FC236}">
              <a16:creationId xmlns:a16="http://schemas.microsoft.com/office/drawing/2014/main" id="{94751D26-B566-4853-843B-648D9716F9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2" name="AutoShape 3">
          <a:extLst>
            <a:ext uri="{FF2B5EF4-FFF2-40B4-BE49-F238E27FC236}">
              <a16:creationId xmlns:a16="http://schemas.microsoft.com/office/drawing/2014/main" id="{948FF1B4-BBC7-43A6-8D7B-AE636478BF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3" name="AutoShape 3">
          <a:extLst>
            <a:ext uri="{FF2B5EF4-FFF2-40B4-BE49-F238E27FC236}">
              <a16:creationId xmlns:a16="http://schemas.microsoft.com/office/drawing/2014/main" id="{218B0E57-7AF7-4C53-93C2-640C7AD67E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4" name="AutoShape 3">
          <a:extLst>
            <a:ext uri="{FF2B5EF4-FFF2-40B4-BE49-F238E27FC236}">
              <a16:creationId xmlns:a16="http://schemas.microsoft.com/office/drawing/2014/main" id="{3EE50630-71A4-4BA3-B89E-71D04E929EF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290</xdr:row>
      <xdr:rowOff>0</xdr:rowOff>
    </xdr:from>
    <xdr:ext cx="304800" cy="304800"/>
    <xdr:sp macro="" textlink="">
      <xdr:nvSpPr>
        <xdr:cNvPr id="4985" name="AutoShape 3">
          <a:extLst>
            <a:ext uri="{FF2B5EF4-FFF2-40B4-BE49-F238E27FC236}">
              <a16:creationId xmlns:a16="http://schemas.microsoft.com/office/drawing/2014/main" id="{108ADB6A-8E28-4B65-865C-B60446E8C2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8932208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89647</xdr:colOff>
      <xdr:row>285</xdr:row>
      <xdr:rowOff>22412</xdr:rowOff>
    </xdr:from>
    <xdr:ext cx="2319618" cy="869857"/>
    <xdr:pic>
      <xdr:nvPicPr>
        <xdr:cNvPr id="4986" name="Obrázek 24">
          <a:extLst>
            <a:ext uri="{FF2B5EF4-FFF2-40B4-BE49-F238E27FC236}">
              <a16:creationId xmlns:a16="http://schemas.microsoft.com/office/drawing/2014/main" id="{E7A9AAC8-E5DA-4883-8E36-A163C67F9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43147" y="90016853"/>
          <a:ext cx="2319618" cy="86985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87" name="AutoShape 3">
          <a:extLst>
            <a:ext uri="{FF2B5EF4-FFF2-40B4-BE49-F238E27FC236}">
              <a16:creationId xmlns:a16="http://schemas.microsoft.com/office/drawing/2014/main" id="{807134B6-387E-4059-A0E3-220B919E5C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88" name="AutoShape 3">
          <a:extLst>
            <a:ext uri="{FF2B5EF4-FFF2-40B4-BE49-F238E27FC236}">
              <a16:creationId xmlns:a16="http://schemas.microsoft.com/office/drawing/2014/main" id="{558F486C-EF16-4672-B5A7-C64E707622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89" name="AutoShape 3">
          <a:extLst>
            <a:ext uri="{FF2B5EF4-FFF2-40B4-BE49-F238E27FC236}">
              <a16:creationId xmlns:a16="http://schemas.microsoft.com/office/drawing/2014/main" id="{92FFB725-EB6D-4469-8679-623D54D96F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0" name="AutoShape 3">
          <a:extLst>
            <a:ext uri="{FF2B5EF4-FFF2-40B4-BE49-F238E27FC236}">
              <a16:creationId xmlns:a16="http://schemas.microsoft.com/office/drawing/2014/main" id="{E027E956-ADB7-4276-90D7-4460B2B616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1" name="AutoShape 3">
          <a:extLst>
            <a:ext uri="{FF2B5EF4-FFF2-40B4-BE49-F238E27FC236}">
              <a16:creationId xmlns:a16="http://schemas.microsoft.com/office/drawing/2014/main" id="{BE33FF46-FBC9-4B58-9586-A4BA2A953A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2" name="AutoShape 3">
          <a:extLst>
            <a:ext uri="{FF2B5EF4-FFF2-40B4-BE49-F238E27FC236}">
              <a16:creationId xmlns:a16="http://schemas.microsoft.com/office/drawing/2014/main" id="{36845257-A340-434A-B2C3-FB623CF349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3" name="AutoShape 3">
          <a:extLst>
            <a:ext uri="{FF2B5EF4-FFF2-40B4-BE49-F238E27FC236}">
              <a16:creationId xmlns:a16="http://schemas.microsoft.com/office/drawing/2014/main" id="{13D629CF-A349-44B5-9054-3738B30E92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4" name="AutoShape 3">
          <a:extLst>
            <a:ext uri="{FF2B5EF4-FFF2-40B4-BE49-F238E27FC236}">
              <a16:creationId xmlns:a16="http://schemas.microsoft.com/office/drawing/2014/main" id="{C33D03A7-94F2-4848-8BE7-75B5EDB6AB6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5" name="AutoShape 3">
          <a:extLst>
            <a:ext uri="{FF2B5EF4-FFF2-40B4-BE49-F238E27FC236}">
              <a16:creationId xmlns:a16="http://schemas.microsoft.com/office/drawing/2014/main" id="{CD5AA1D7-604F-4043-B0D3-93BD682D41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6" name="AutoShape 3">
          <a:extLst>
            <a:ext uri="{FF2B5EF4-FFF2-40B4-BE49-F238E27FC236}">
              <a16:creationId xmlns:a16="http://schemas.microsoft.com/office/drawing/2014/main" id="{DBD42977-B7D2-4F20-8378-032A2AEE53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7" name="AutoShape 3">
          <a:extLst>
            <a:ext uri="{FF2B5EF4-FFF2-40B4-BE49-F238E27FC236}">
              <a16:creationId xmlns:a16="http://schemas.microsoft.com/office/drawing/2014/main" id="{FFB7DC23-01CD-40FA-AEB1-42929A4FDE0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8" name="AutoShape 3">
          <a:extLst>
            <a:ext uri="{FF2B5EF4-FFF2-40B4-BE49-F238E27FC236}">
              <a16:creationId xmlns:a16="http://schemas.microsoft.com/office/drawing/2014/main" id="{E90343E4-F7DD-4B05-84A3-F1431A348B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4999" name="AutoShape 3">
          <a:extLst>
            <a:ext uri="{FF2B5EF4-FFF2-40B4-BE49-F238E27FC236}">
              <a16:creationId xmlns:a16="http://schemas.microsoft.com/office/drawing/2014/main" id="{7BFDA331-3542-4E60-89DD-A3B506C5802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0" name="AutoShape 3">
          <a:extLst>
            <a:ext uri="{FF2B5EF4-FFF2-40B4-BE49-F238E27FC236}">
              <a16:creationId xmlns:a16="http://schemas.microsoft.com/office/drawing/2014/main" id="{7D9BC92B-E615-45EC-A0D8-96F98DCD06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1" name="AutoShape 3">
          <a:extLst>
            <a:ext uri="{FF2B5EF4-FFF2-40B4-BE49-F238E27FC236}">
              <a16:creationId xmlns:a16="http://schemas.microsoft.com/office/drawing/2014/main" id="{2F7AFB67-E1BB-4293-988C-FED499FF18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2" name="AutoShape 3">
          <a:extLst>
            <a:ext uri="{FF2B5EF4-FFF2-40B4-BE49-F238E27FC236}">
              <a16:creationId xmlns:a16="http://schemas.microsoft.com/office/drawing/2014/main" id="{C5ABFC05-AB32-4F9F-B073-50438A6450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3" name="AutoShape 3">
          <a:extLst>
            <a:ext uri="{FF2B5EF4-FFF2-40B4-BE49-F238E27FC236}">
              <a16:creationId xmlns:a16="http://schemas.microsoft.com/office/drawing/2014/main" id="{2C85E3D1-94E0-4415-BF29-45D4E5BEF1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4" name="AutoShape 3">
          <a:extLst>
            <a:ext uri="{FF2B5EF4-FFF2-40B4-BE49-F238E27FC236}">
              <a16:creationId xmlns:a16="http://schemas.microsoft.com/office/drawing/2014/main" id="{AB97C7BA-CF35-4352-91BD-42F8E1B360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5" name="AutoShape 3">
          <a:extLst>
            <a:ext uri="{FF2B5EF4-FFF2-40B4-BE49-F238E27FC236}">
              <a16:creationId xmlns:a16="http://schemas.microsoft.com/office/drawing/2014/main" id="{170DD91F-CF04-4BC2-B06D-525C888F42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6" name="AutoShape 3">
          <a:extLst>
            <a:ext uri="{FF2B5EF4-FFF2-40B4-BE49-F238E27FC236}">
              <a16:creationId xmlns:a16="http://schemas.microsoft.com/office/drawing/2014/main" id="{F4C2B9A3-5FE1-4A9F-8C54-111BEE6755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7" name="AutoShape 3">
          <a:extLst>
            <a:ext uri="{FF2B5EF4-FFF2-40B4-BE49-F238E27FC236}">
              <a16:creationId xmlns:a16="http://schemas.microsoft.com/office/drawing/2014/main" id="{EB780165-D686-4268-92BA-38A24441AF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8" name="AutoShape 3">
          <a:extLst>
            <a:ext uri="{FF2B5EF4-FFF2-40B4-BE49-F238E27FC236}">
              <a16:creationId xmlns:a16="http://schemas.microsoft.com/office/drawing/2014/main" id="{922969B4-32F4-4EFA-99B2-4E3CBB64EC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09" name="AutoShape 3">
          <a:extLst>
            <a:ext uri="{FF2B5EF4-FFF2-40B4-BE49-F238E27FC236}">
              <a16:creationId xmlns:a16="http://schemas.microsoft.com/office/drawing/2014/main" id="{5603CC96-31F1-4963-8DF1-6A4F49432B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0" name="AutoShape 3">
          <a:extLst>
            <a:ext uri="{FF2B5EF4-FFF2-40B4-BE49-F238E27FC236}">
              <a16:creationId xmlns:a16="http://schemas.microsoft.com/office/drawing/2014/main" id="{1EBFC299-7B94-4E15-9B80-B440CBDE60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1" name="AutoShape 3">
          <a:extLst>
            <a:ext uri="{FF2B5EF4-FFF2-40B4-BE49-F238E27FC236}">
              <a16:creationId xmlns:a16="http://schemas.microsoft.com/office/drawing/2014/main" id="{73DC7871-0709-432C-BFA1-956206F898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2" name="AutoShape 3">
          <a:extLst>
            <a:ext uri="{FF2B5EF4-FFF2-40B4-BE49-F238E27FC236}">
              <a16:creationId xmlns:a16="http://schemas.microsoft.com/office/drawing/2014/main" id="{37F1CEA7-B5DF-4382-A373-B9D105071B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3" name="AutoShape 3">
          <a:extLst>
            <a:ext uri="{FF2B5EF4-FFF2-40B4-BE49-F238E27FC236}">
              <a16:creationId xmlns:a16="http://schemas.microsoft.com/office/drawing/2014/main" id="{17668E0B-7F44-4669-93E2-7F39AAC68A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4" name="AutoShape 3">
          <a:extLst>
            <a:ext uri="{FF2B5EF4-FFF2-40B4-BE49-F238E27FC236}">
              <a16:creationId xmlns:a16="http://schemas.microsoft.com/office/drawing/2014/main" id="{5EDE9E1C-5C7A-4D04-9A74-55A81B3C63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5" name="AutoShape 3">
          <a:extLst>
            <a:ext uri="{FF2B5EF4-FFF2-40B4-BE49-F238E27FC236}">
              <a16:creationId xmlns:a16="http://schemas.microsoft.com/office/drawing/2014/main" id="{E3368F29-E9F0-41F8-BA78-B3D5767C20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6" name="AutoShape 3">
          <a:extLst>
            <a:ext uri="{FF2B5EF4-FFF2-40B4-BE49-F238E27FC236}">
              <a16:creationId xmlns:a16="http://schemas.microsoft.com/office/drawing/2014/main" id="{45CB062A-5D47-42F8-89C0-54214EEFD5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7" name="AutoShape 3">
          <a:extLst>
            <a:ext uri="{FF2B5EF4-FFF2-40B4-BE49-F238E27FC236}">
              <a16:creationId xmlns:a16="http://schemas.microsoft.com/office/drawing/2014/main" id="{BED2D989-E26B-4B25-B0DA-57DEC70229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8" name="AutoShape 3">
          <a:extLst>
            <a:ext uri="{FF2B5EF4-FFF2-40B4-BE49-F238E27FC236}">
              <a16:creationId xmlns:a16="http://schemas.microsoft.com/office/drawing/2014/main" id="{47C0039D-0F7D-4041-9C11-4A24400F8F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19" name="AutoShape 3">
          <a:extLst>
            <a:ext uri="{FF2B5EF4-FFF2-40B4-BE49-F238E27FC236}">
              <a16:creationId xmlns:a16="http://schemas.microsoft.com/office/drawing/2014/main" id="{2AF06E17-4EAE-47C1-AD35-572E659DDD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0" name="AutoShape 3">
          <a:extLst>
            <a:ext uri="{FF2B5EF4-FFF2-40B4-BE49-F238E27FC236}">
              <a16:creationId xmlns:a16="http://schemas.microsoft.com/office/drawing/2014/main" id="{972FF996-6078-42B3-A700-3DA7942C95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1" name="AutoShape 3">
          <a:extLst>
            <a:ext uri="{FF2B5EF4-FFF2-40B4-BE49-F238E27FC236}">
              <a16:creationId xmlns:a16="http://schemas.microsoft.com/office/drawing/2014/main" id="{C0288FC0-7918-42B2-B035-83478B4738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2" name="AutoShape 3">
          <a:extLst>
            <a:ext uri="{FF2B5EF4-FFF2-40B4-BE49-F238E27FC236}">
              <a16:creationId xmlns:a16="http://schemas.microsoft.com/office/drawing/2014/main" id="{B4D8EEAB-8AF3-4DF1-A3C0-5550064925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3" name="AutoShape 3">
          <a:extLst>
            <a:ext uri="{FF2B5EF4-FFF2-40B4-BE49-F238E27FC236}">
              <a16:creationId xmlns:a16="http://schemas.microsoft.com/office/drawing/2014/main" id="{BB0D7798-0ECE-4D07-B50F-E8AD797F07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4" name="AutoShape 3">
          <a:extLst>
            <a:ext uri="{FF2B5EF4-FFF2-40B4-BE49-F238E27FC236}">
              <a16:creationId xmlns:a16="http://schemas.microsoft.com/office/drawing/2014/main" id="{5D88216F-674F-4099-821D-F3477E7311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5" name="AutoShape 3">
          <a:extLst>
            <a:ext uri="{FF2B5EF4-FFF2-40B4-BE49-F238E27FC236}">
              <a16:creationId xmlns:a16="http://schemas.microsoft.com/office/drawing/2014/main" id="{4FA66710-2C37-4DCF-A3A4-1EC63AD5365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6" name="AutoShape 3">
          <a:extLst>
            <a:ext uri="{FF2B5EF4-FFF2-40B4-BE49-F238E27FC236}">
              <a16:creationId xmlns:a16="http://schemas.microsoft.com/office/drawing/2014/main" id="{97EA9FDD-3418-4903-880B-C5C62F1065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7" name="AutoShape 3">
          <a:extLst>
            <a:ext uri="{FF2B5EF4-FFF2-40B4-BE49-F238E27FC236}">
              <a16:creationId xmlns:a16="http://schemas.microsoft.com/office/drawing/2014/main" id="{0EACAE5D-BBB0-42E6-9EB8-55B30A46B1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8" name="AutoShape 3">
          <a:extLst>
            <a:ext uri="{FF2B5EF4-FFF2-40B4-BE49-F238E27FC236}">
              <a16:creationId xmlns:a16="http://schemas.microsoft.com/office/drawing/2014/main" id="{9A0CA9FA-1A07-40A7-926D-05FA984A15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29" name="AutoShape 3">
          <a:extLst>
            <a:ext uri="{FF2B5EF4-FFF2-40B4-BE49-F238E27FC236}">
              <a16:creationId xmlns:a16="http://schemas.microsoft.com/office/drawing/2014/main" id="{8B2CAA5E-E78C-4685-9389-667871D9E0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0" name="AutoShape 3">
          <a:extLst>
            <a:ext uri="{FF2B5EF4-FFF2-40B4-BE49-F238E27FC236}">
              <a16:creationId xmlns:a16="http://schemas.microsoft.com/office/drawing/2014/main" id="{48C57338-9E0E-4396-ACC0-E9CB1BCCFB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1" name="AutoShape 3">
          <a:extLst>
            <a:ext uri="{FF2B5EF4-FFF2-40B4-BE49-F238E27FC236}">
              <a16:creationId xmlns:a16="http://schemas.microsoft.com/office/drawing/2014/main" id="{A35C2E29-D50B-4B5A-A8A0-D174C1DD753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2" name="AutoShape 3">
          <a:extLst>
            <a:ext uri="{FF2B5EF4-FFF2-40B4-BE49-F238E27FC236}">
              <a16:creationId xmlns:a16="http://schemas.microsoft.com/office/drawing/2014/main" id="{8400C3B5-9D87-41AE-8472-0E8924A084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3" name="AutoShape 3">
          <a:extLst>
            <a:ext uri="{FF2B5EF4-FFF2-40B4-BE49-F238E27FC236}">
              <a16:creationId xmlns:a16="http://schemas.microsoft.com/office/drawing/2014/main" id="{FEDA219E-9354-45A1-B177-2F023B21A4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4" name="AutoShape 3">
          <a:extLst>
            <a:ext uri="{FF2B5EF4-FFF2-40B4-BE49-F238E27FC236}">
              <a16:creationId xmlns:a16="http://schemas.microsoft.com/office/drawing/2014/main" id="{B6555429-EF14-432B-A1F2-5E2AD4EF15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5" name="AutoShape 3">
          <a:extLst>
            <a:ext uri="{FF2B5EF4-FFF2-40B4-BE49-F238E27FC236}">
              <a16:creationId xmlns:a16="http://schemas.microsoft.com/office/drawing/2014/main" id="{3347DFE6-24F9-4808-A05D-32E57DFF2E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6" name="AutoShape 3">
          <a:extLst>
            <a:ext uri="{FF2B5EF4-FFF2-40B4-BE49-F238E27FC236}">
              <a16:creationId xmlns:a16="http://schemas.microsoft.com/office/drawing/2014/main" id="{4BF99C10-16E2-4BAD-8CCE-6F7E073BC4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7" name="AutoShape 3">
          <a:extLst>
            <a:ext uri="{FF2B5EF4-FFF2-40B4-BE49-F238E27FC236}">
              <a16:creationId xmlns:a16="http://schemas.microsoft.com/office/drawing/2014/main" id="{DD15C1BE-F851-4987-B1DF-06606EB37E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8" name="AutoShape 3">
          <a:extLst>
            <a:ext uri="{FF2B5EF4-FFF2-40B4-BE49-F238E27FC236}">
              <a16:creationId xmlns:a16="http://schemas.microsoft.com/office/drawing/2014/main" id="{3C51CBFA-C248-44D8-9822-4AF562DC0F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39" name="AutoShape 3">
          <a:extLst>
            <a:ext uri="{FF2B5EF4-FFF2-40B4-BE49-F238E27FC236}">
              <a16:creationId xmlns:a16="http://schemas.microsoft.com/office/drawing/2014/main" id="{1184ACC8-B304-42AC-83E7-A7CDAD8C59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0" name="AutoShape 3">
          <a:extLst>
            <a:ext uri="{FF2B5EF4-FFF2-40B4-BE49-F238E27FC236}">
              <a16:creationId xmlns:a16="http://schemas.microsoft.com/office/drawing/2014/main" id="{258BA7EC-0DAC-4AB8-924B-D1AE811686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1" name="AutoShape 3">
          <a:extLst>
            <a:ext uri="{FF2B5EF4-FFF2-40B4-BE49-F238E27FC236}">
              <a16:creationId xmlns:a16="http://schemas.microsoft.com/office/drawing/2014/main" id="{9D3790FD-5D4A-4D5B-97BA-6B0108B4193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2" name="AutoShape 3">
          <a:extLst>
            <a:ext uri="{FF2B5EF4-FFF2-40B4-BE49-F238E27FC236}">
              <a16:creationId xmlns:a16="http://schemas.microsoft.com/office/drawing/2014/main" id="{EFDAC05C-B57D-452A-9502-E126A91FF3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3" name="AutoShape 3">
          <a:extLst>
            <a:ext uri="{FF2B5EF4-FFF2-40B4-BE49-F238E27FC236}">
              <a16:creationId xmlns:a16="http://schemas.microsoft.com/office/drawing/2014/main" id="{B426D709-9DFF-427B-BF7B-7427EB5410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4" name="AutoShape 3">
          <a:extLst>
            <a:ext uri="{FF2B5EF4-FFF2-40B4-BE49-F238E27FC236}">
              <a16:creationId xmlns:a16="http://schemas.microsoft.com/office/drawing/2014/main" id="{FFC9E99C-C85F-4B2C-B86C-54BDE63ADA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5" name="AutoShape 3">
          <a:extLst>
            <a:ext uri="{FF2B5EF4-FFF2-40B4-BE49-F238E27FC236}">
              <a16:creationId xmlns:a16="http://schemas.microsoft.com/office/drawing/2014/main" id="{C45E70D1-E4FC-46B6-88F1-88BFDCDBB9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6" name="AutoShape 3">
          <a:extLst>
            <a:ext uri="{FF2B5EF4-FFF2-40B4-BE49-F238E27FC236}">
              <a16:creationId xmlns:a16="http://schemas.microsoft.com/office/drawing/2014/main" id="{E01E6BBB-70C6-49A6-B35D-59E03831F2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7" name="AutoShape 3">
          <a:extLst>
            <a:ext uri="{FF2B5EF4-FFF2-40B4-BE49-F238E27FC236}">
              <a16:creationId xmlns:a16="http://schemas.microsoft.com/office/drawing/2014/main" id="{568537EA-2350-4530-8F5E-B1CACC8602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8" name="AutoShape 3">
          <a:extLst>
            <a:ext uri="{FF2B5EF4-FFF2-40B4-BE49-F238E27FC236}">
              <a16:creationId xmlns:a16="http://schemas.microsoft.com/office/drawing/2014/main" id="{36AD7046-F675-4DA4-AE3D-FBFD077F07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49" name="AutoShape 3">
          <a:extLst>
            <a:ext uri="{FF2B5EF4-FFF2-40B4-BE49-F238E27FC236}">
              <a16:creationId xmlns:a16="http://schemas.microsoft.com/office/drawing/2014/main" id="{C70F22B3-E5DF-4530-B9CF-455D54BD3F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0" name="AutoShape 3">
          <a:extLst>
            <a:ext uri="{FF2B5EF4-FFF2-40B4-BE49-F238E27FC236}">
              <a16:creationId xmlns:a16="http://schemas.microsoft.com/office/drawing/2014/main" id="{F6C63C00-DDAF-4F15-B0E2-74462F5524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1" name="AutoShape 3">
          <a:extLst>
            <a:ext uri="{FF2B5EF4-FFF2-40B4-BE49-F238E27FC236}">
              <a16:creationId xmlns:a16="http://schemas.microsoft.com/office/drawing/2014/main" id="{42964CAA-5FE8-4550-AA7D-0A58AFE964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2" name="AutoShape 3">
          <a:extLst>
            <a:ext uri="{FF2B5EF4-FFF2-40B4-BE49-F238E27FC236}">
              <a16:creationId xmlns:a16="http://schemas.microsoft.com/office/drawing/2014/main" id="{7F905A10-A875-40F1-ADBC-93AA624E00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3" name="AutoShape 3">
          <a:extLst>
            <a:ext uri="{FF2B5EF4-FFF2-40B4-BE49-F238E27FC236}">
              <a16:creationId xmlns:a16="http://schemas.microsoft.com/office/drawing/2014/main" id="{36619743-B439-4130-8CA3-48FDED7B9E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4" name="AutoShape 3">
          <a:extLst>
            <a:ext uri="{FF2B5EF4-FFF2-40B4-BE49-F238E27FC236}">
              <a16:creationId xmlns:a16="http://schemas.microsoft.com/office/drawing/2014/main" id="{2BC17C29-D53B-49B6-BE46-6965434BC8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5" name="AutoShape 3">
          <a:extLst>
            <a:ext uri="{FF2B5EF4-FFF2-40B4-BE49-F238E27FC236}">
              <a16:creationId xmlns:a16="http://schemas.microsoft.com/office/drawing/2014/main" id="{EE10FF72-A4EF-435C-BBBA-3A9D5A4172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6" name="AutoShape 3">
          <a:extLst>
            <a:ext uri="{FF2B5EF4-FFF2-40B4-BE49-F238E27FC236}">
              <a16:creationId xmlns:a16="http://schemas.microsoft.com/office/drawing/2014/main" id="{ACCC9FD3-C0A3-4735-9247-28E3BC4BBE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7" name="AutoShape 3">
          <a:extLst>
            <a:ext uri="{FF2B5EF4-FFF2-40B4-BE49-F238E27FC236}">
              <a16:creationId xmlns:a16="http://schemas.microsoft.com/office/drawing/2014/main" id="{7E8C08DE-83DF-4097-8F64-EB2956572E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8" name="AutoShape 3">
          <a:extLst>
            <a:ext uri="{FF2B5EF4-FFF2-40B4-BE49-F238E27FC236}">
              <a16:creationId xmlns:a16="http://schemas.microsoft.com/office/drawing/2014/main" id="{D511E5ED-8A8B-4960-A115-3AD1179E9B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59" name="AutoShape 3">
          <a:extLst>
            <a:ext uri="{FF2B5EF4-FFF2-40B4-BE49-F238E27FC236}">
              <a16:creationId xmlns:a16="http://schemas.microsoft.com/office/drawing/2014/main" id="{88D820BC-7855-4945-8732-AFCED63C20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0" name="AutoShape 3">
          <a:extLst>
            <a:ext uri="{FF2B5EF4-FFF2-40B4-BE49-F238E27FC236}">
              <a16:creationId xmlns:a16="http://schemas.microsoft.com/office/drawing/2014/main" id="{F3C7E3F9-A59C-4C1B-BD3B-616573C92E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1" name="AutoShape 3">
          <a:extLst>
            <a:ext uri="{FF2B5EF4-FFF2-40B4-BE49-F238E27FC236}">
              <a16:creationId xmlns:a16="http://schemas.microsoft.com/office/drawing/2014/main" id="{B7243651-B8E3-4EC8-BB0E-81C021EEAF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2" name="AutoShape 3">
          <a:extLst>
            <a:ext uri="{FF2B5EF4-FFF2-40B4-BE49-F238E27FC236}">
              <a16:creationId xmlns:a16="http://schemas.microsoft.com/office/drawing/2014/main" id="{103A8537-3068-48A6-B894-A218EEA76D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3" name="AutoShape 3">
          <a:extLst>
            <a:ext uri="{FF2B5EF4-FFF2-40B4-BE49-F238E27FC236}">
              <a16:creationId xmlns:a16="http://schemas.microsoft.com/office/drawing/2014/main" id="{0982943F-EA00-4BAA-B601-18A663EFD4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4" name="AutoShape 3">
          <a:extLst>
            <a:ext uri="{FF2B5EF4-FFF2-40B4-BE49-F238E27FC236}">
              <a16:creationId xmlns:a16="http://schemas.microsoft.com/office/drawing/2014/main" id="{29646D56-3B3A-42C5-8A99-D6B64F52A6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5" name="AutoShape 3">
          <a:extLst>
            <a:ext uri="{FF2B5EF4-FFF2-40B4-BE49-F238E27FC236}">
              <a16:creationId xmlns:a16="http://schemas.microsoft.com/office/drawing/2014/main" id="{2BD9AE63-117E-4AB0-93CF-E636DCFD31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6" name="AutoShape 3">
          <a:extLst>
            <a:ext uri="{FF2B5EF4-FFF2-40B4-BE49-F238E27FC236}">
              <a16:creationId xmlns:a16="http://schemas.microsoft.com/office/drawing/2014/main" id="{BE26E57A-3CB8-43CB-BEB1-8720F8541C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292</xdr:row>
      <xdr:rowOff>0</xdr:rowOff>
    </xdr:from>
    <xdr:ext cx="304800" cy="304800"/>
    <xdr:sp macro="" textlink="">
      <xdr:nvSpPr>
        <xdr:cNvPr id="5067" name="AutoShape 3">
          <a:extLst>
            <a:ext uri="{FF2B5EF4-FFF2-40B4-BE49-F238E27FC236}">
              <a16:creationId xmlns:a16="http://schemas.microsoft.com/office/drawing/2014/main" id="{42855F60-E5C4-4E60-B727-9BF1DCE8D5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1675324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68" name="AutoShape 3">
          <a:extLst>
            <a:ext uri="{FF2B5EF4-FFF2-40B4-BE49-F238E27FC236}">
              <a16:creationId xmlns:a16="http://schemas.microsoft.com/office/drawing/2014/main" id="{578B5E2F-9385-4509-A758-C6153B75BB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69" name="AutoShape 3">
          <a:extLst>
            <a:ext uri="{FF2B5EF4-FFF2-40B4-BE49-F238E27FC236}">
              <a16:creationId xmlns:a16="http://schemas.microsoft.com/office/drawing/2014/main" id="{35AA08F0-74DF-400D-8EA5-6FB1611CF0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0" name="AutoShape 3">
          <a:extLst>
            <a:ext uri="{FF2B5EF4-FFF2-40B4-BE49-F238E27FC236}">
              <a16:creationId xmlns:a16="http://schemas.microsoft.com/office/drawing/2014/main" id="{A8AF8C6F-7F9B-4E50-96B8-760FDE0AD0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1" name="AutoShape 3">
          <a:extLst>
            <a:ext uri="{FF2B5EF4-FFF2-40B4-BE49-F238E27FC236}">
              <a16:creationId xmlns:a16="http://schemas.microsoft.com/office/drawing/2014/main" id="{10A3544B-0FA2-42CA-B7A6-682DD1A5CF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2" name="AutoShape 3">
          <a:extLst>
            <a:ext uri="{FF2B5EF4-FFF2-40B4-BE49-F238E27FC236}">
              <a16:creationId xmlns:a16="http://schemas.microsoft.com/office/drawing/2014/main" id="{97BEA604-516A-4B29-9FF9-6E7E28C33D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3" name="AutoShape 3">
          <a:extLst>
            <a:ext uri="{FF2B5EF4-FFF2-40B4-BE49-F238E27FC236}">
              <a16:creationId xmlns:a16="http://schemas.microsoft.com/office/drawing/2014/main" id="{F12BB446-AA5C-4BD2-AF01-4340BB3C39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4" name="AutoShape 3">
          <a:extLst>
            <a:ext uri="{FF2B5EF4-FFF2-40B4-BE49-F238E27FC236}">
              <a16:creationId xmlns:a16="http://schemas.microsoft.com/office/drawing/2014/main" id="{1BA4958E-FE4E-4BAC-AD8F-00F051AB55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5" name="AutoShape 3">
          <a:extLst>
            <a:ext uri="{FF2B5EF4-FFF2-40B4-BE49-F238E27FC236}">
              <a16:creationId xmlns:a16="http://schemas.microsoft.com/office/drawing/2014/main" id="{F023362B-77CE-4A15-A023-32D603F14E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6" name="AutoShape 3">
          <a:extLst>
            <a:ext uri="{FF2B5EF4-FFF2-40B4-BE49-F238E27FC236}">
              <a16:creationId xmlns:a16="http://schemas.microsoft.com/office/drawing/2014/main" id="{B21E2029-D0BB-454A-8A8A-B8EA74AB7A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7" name="AutoShape 3">
          <a:extLst>
            <a:ext uri="{FF2B5EF4-FFF2-40B4-BE49-F238E27FC236}">
              <a16:creationId xmlns:a16="http://schemas.microsoft.com/office/drawing/2014/main" id="{00336543-5C39-4889-BB95-70731789F7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8" name="AutoShape 3">
          <a:extLst>
            <a:ext uri="{FF2B5EF4-FFF2-40B4-BE49-F238E27FC236}">
              <a16:creationId xmlns:a16="http://schemas.microsoft.com/office/drawing/2014/main" id="{EEFBD5DA-9A58-4668-8621-14DBEEDFEC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79" name="AutoShape 3">
          <a:extLst>
            <a:ext uri="{FF2B5EF4-FFF2-40B4-BE49-F238E27FC236}">
              <a16:creationId xmlns:a16="http://schemas.microsoft.com/office/drawing/2014/main" id="{0A62182E-08C1-4E3D-A30B-220E0B6450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0" name="AutoShape 3">
          <a:extLst>
            <a:ext uri="{FF2B5EF4-FFF2-40B4-BE49-F238E27FC236}">
              <a16:creationId xmlns:a16="http://schemas.microsoft.com/office/drawing/2014/main" id="{DB10CC5D-E9E7-49E7-92D5-30D3730EAD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1" name="AutoShape 3">
          <a:extLst>
            <a:ext uri="{FF2B5EF4-FFF2-40B4-BE49-F238E27FC236}">
              <a16:creationId xmlns:a16="http://schemas.microsoft.com/office/drawing/2014/main" id="{664443E4-7C03-4001-9CD4-A66D0FFC9C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2" name="AutoShape 3">
          <a:extLst>
            <a:ext uri="{FF2B5EF4-FFF2-40B4-BE49-F238E27FC236}">
              <a16:creationId xmlns:a16="http://schemas.microsoft.com/office/drawing/2014/main" id="{70CD01AE-E235-4793-AB1A-6AA7F0EF34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3" name="AutoShape 3">
          <a:extLst>
            <a:ext uri="{FF2B5EF4-FFF2-40B4-BE49-F238E27FC236}">
              <a16:creationId xmlns:a16="http://schemas.microsoft.com/office/drawing/2014/main" id="{B899CF43-B6B6-4A8B-BE72-DA309375D9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4" name="AutoShape 3">
          <a:extLst>
            <a:ext uri="{FF2B5EF4-FFF2-40B4-BE49-F238E27FC236}">
              <a16:creationId xmlns:a16="http://schemas.microsoft.com/office/drawing/2014/main" id="{7448D377-B41E-4876-A34F-8A541249E2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5" name="AutoShape 3">
          <a:extLst>
            <a:ext uri="{FF2B5EF4-FFF2-40B4-BE49-F238E27FC236}">
              <a16:creationId xmlns:a16="http://schemas.microsoft.com/office/drawing/2014/main" id="{4132E5D7-6463-411C-B57D-A45BD36A4B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6" name="AutoShape 3">
          <a:extLst>
            <a:ext uri="{FF2B5EF4-FFF2-40B4-BE49-F238E27FC236}">
              <a16:creationId xmlns:a16="http://schemas.microsoft.com/office/drawing/2014/main" id="{2D7D8B0A-1E0F-4B09-B7E2-1E580786C6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7" name="AutoShape 3">
          <a:extLst>
            <a:ext uri="{FF2B5EF4-FFF2-40B4-BE49-F238E27FC236}">
              <a16:creationId xmlns:a16="http://schemas.microsoft.com/office/drawing/2014/main" id="{D500510A-E552-4260-A489-815E9416E9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8" name="AutoShape 3">
          <a:extLst>
            <a:ext uri="{FF2B5EF4-FFF2-40B4-BE49-F238E27FC236}">
              <a16:creationId xmlns:a16="http://schemas.microsoft.com/office/drawing/2014/main" id="{0BFC083E-AC2A-490F-A891-58B046ACAC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89" name="AutoShape 3">
          <a:extLst>
            <a:ext uri="{FF2B5EF4-FFF2-40B4-BE49-F238E27FC236}">
              <a16:creationId xmlns:a16="http://schemas.microsoft.com/office/drawing/2014/main" id="{02DE6F23-C8FC-4273-8B6A-595A48C831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0" name="AutoShape 3">
          <a:extLst>
            <a:ext uri="{FF2B5EF4-FFF2-40B4-BE49-F238E27FC236}">
              <a16:creationId xmlns:a16="http://schemas.microsoft.com/office/drawing/2014/main" id="{DD549D00-E8FB-42CA-9E6C-F0E225291D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1" name="AutoShape 3">
          <a:extLst>
            <a:ext uri="{FF2B5EF4-FFF2-40B4-BE49-F238E27FC236}">
              <a16:creationId xmlns:a16="http://schemas.microsoft.com/office/drawing/2014/main" id="{1BDA4196-48DF-4632-BDAF-0F3D504CE7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2" name="AutoShape 3">
          <a:extLst>
            <a:ext uri="{FF2B5EF4-FFF2-40B4-BE49-F238E27FC236}">
              <a16:creationId xmlns:a16="http://schemas.microsoft.com/office/drawing/2014/main" id="{A39A6C30-6FE0-44EB-BC8B-3F21487734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3" name="AutoShape 3">
          <a:extLst>
            <a:ext uri="{FF2B5EF4-FFF2-40B4-BE49-F238E27FC236}">
              <a16:creationId xmlns:a16="http://schemas.microsoft.com/office/drawing/2014/main" id="{6AADE837-BDA2-44A1-875E-7F7CB6F7AB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4" name="AutoShape 3">
          <a:extLst>
            <a:ext uri="{FF2B5EF4-FFF2-40B4-BE49-F238E27FC236}">
              <a16:creationId xmlns:a16="http://schemas.microsoft.com/office/drawing/2014/main" id="{C1FFCBB4-E949-451C-912F-3F923BE0F1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5" name="AutoShape 3">
          <a:extLst>
            <a:ext uri="{FF2B5EF4-FFF2-40B4-BE49-F238E27FC236}">
              <a16:creationId xmlns:a16="http://schemas.microsoft.com/office/drawing/2014/main" id="{C5C5AC84-7C45-486F-8847-3FB486BF2D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6" name="AutoShape 3">
          <a:extLst>
            <a:ext uri="{FF2B5EF4-FFF2-40B4-BE49-F238E27FC236}">
              <a16:creationId xmlns:a16="http://schemas.microsoft.com/office/drawing/2014/main" id="{353E6569-ACBC-4E3D-9D0D-53053E79F6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7" name="AutoShape 3">
          <a:extLst>
            <a:ext uri="{FF2B5EF4-FFF2-40B4-BE49-F238E27FC236}">
              <a16:creationId xmlns:a16="http://schemas.microsoft.com/office/drawing/2014/main" id="{341E27E2-C7DA-4C64-ADC5-47545A1776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8" name="AutoShape 3">
          <a:extLst>
            <a:ext uri="{FF2B5EF4-FFF2-40B4-BE49-F238E27FC236}">
              <a16:creationId xmlns:a16="http://schemas.microsoft.com/office/drawing/2014/main" id="{EB16CD13-C2BD-42DC-81EA-826AF558EE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099" name="AutoShape 3">
          <a:extLst>
            <a:ext uri="{FF2B5EF4-FFF2-40B4-BE49-F238E27FC236}">
              <a16:creationId xmlns:a16="http://schemas.microsoft.com/office/drawing/2014/main" id="{AAC9450E-3C98-4AFB-8BF4-67FB1F3715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0" name="AutoShape 3">
          <a:extLst>
            <a:ext uri="{FF2B5EF4-FFF2-40B4-BE49-F238E27FC236}">
              <a16:creationId xmlns:a16="http://schemas.microsoft.com/office/drawing/2014/main" id="{774EE1F8-D7A0-44C4-9E13-BBD625DCCF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1" name="AutoShape 3">
          <a:extLst>
            <a:ext uri="{FF2B5EF4-FFF2-40B4-BE49-F238E27FC236}">
              <a16:creationId xmlns:a16="http://schemas.microsoft.com/office/drawing/2014/main" id="{1FCA525F-63CA-4057-BE52-B07AF454BA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2" name="AutoShape 3">
          <a:extLst>
            <a:ext uri="{FF2B5EF4-FFF2-40B4-BE49-F238E27FC236}">
              <a16:creationId xmlns:a16="http://schemas.microsoft.com/office/drawing/2014/main" id="{40D79D29-2EA4-47BB-B6B2-2E13A66285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3" name="AutoShape 3">
          <a:extLst>
            <a:ext uri="{FF2B5EF4-FFF2-40B4-BE49-F238E27FC236}">
              <a16:creationId xmlns:a16="http://schemas.microsoft.com/office/drawing/2014/main" id="{99A1F3FC-A803-44F3-9653-EA3D1C11CA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4" name="AutoShape 3">
          <a:extLst>
            <a:ext uri="{FF2B5EF4-FFF2-40B4-BE49-F238E27FC236}">
              <a16:creationId xmlns:a16="http://schemas.microsoft.com/office/drawing/2014/main" id="{630C135A-CBCC-4DAC-9A36-B8094B078A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5" name="AutoShape 3">
          <a:extLst>
            <a:ext uri="{FF2B5EF4-FFF2-40B4-BE49-F238E27FC236}">
              <a16:creationId xmlns:a16="http://schemas.microsoft.com/office/drawing/2014/main" id="{72EC4641-941B-44BD-8991-0165FB37B2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6" name="AutoShape 3">
          <a:extLst>
            <a:ext uri="{FF2B5EF4-FFF2-40B4-BE49-F238E27FC236}">
              <a16:creationId xmlns:a16="http://schemas.microsoft.com/office/drawing/2014/main" id="{33FD47F7-E345-459A-B38B-584FD45660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7" name="AutoShape 3">
          <a:extLst>
            <a:ext uri="{FF2B5EF4-FFF2-40B4-BE49-F238E27FC236}">
              <a16:creationId xmlns:a16="http://schemas.microsoft.com/office/drawing/2014/main" id="{B2FA7C7D-5A2B-4145-AC38-44251BA0A3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8" name="AutoShape 3">
          <a:extLst>
            <a:ext uri="{FF2B5EF4-FFF2-40B4-BE49-F238E27FC236}">
              <a16:creationId xmlns:a16="http://schemas.microsoft.com/office/drawing/2014/main" id="{E7BCDC86-A422-4767-A467-B0D05526BF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09" name="AutoShape 3">
          <a:extLst>
            <a:ext uri="{FF2B5EF4-FFF2-40B4-BE49-F238E27FC236}">
              <a16:creationId xmlns:a16="http://schemas.microsoft.com/office/drawing/2014/main" id="{A478BEF3-854A-4EA5-8BB2-6670FD0432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0" name="AutoShape 3">
          <a:extLst>
            <a:ext uri="{FF2B5EF4-FFF2-40B4-BE49-F238E27FC236}">
              <a16:creationId xmlns:a16="http://schemas.microsoft.com/office/drawing/2014/main" id="{DFB3B6B2-0F46-4C8E-BB1D-25BD822B31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1" name="AutoShape 3">
          <a:extLst>
            <a:ext uri="{FF2B5EF4-FFF2-40B4-BE49-F238E27FC236}">
              <a16:creationId xmlns:a16="http://schemas.microsoft.com/office/drawing/2014/main" id="{0D567FD3-BB84-4FA8-90C7-99E357E366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2" name="AutoShape 3">
          <a:extLst>
            <a:ext uri="{FF2B5EF4-FFF2-40B4-BE49-F238E27FC236}">
              <a16:creationId xmlns:a16="http://schemas.microsoft.com/office/drawing/2014/main" id="{AA725816-C0C9-4133-8AD0-C5E9CEE91F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3" name="AutoShape 3">
          <a:extLst>
            <a:ext uri="{FF2B5EF4-FFF2-40B4-BE49-F238E27FC236}">
              <a16:creationId xmlns:a16="http://schemas.microsoft.com/office/drawing/2014/main" id="{8F6E4657-2ED0-43E5-99E3-5A9A5997F0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4" name="AutoShape 3">
          <a:extLst>
            <a:ext uri="{FF2B5EF4-FFF2-40B4-BE49-F238E27FC236}">
              <a16:creationId xmlns:a16="http://schemas.microsoft.com/office/drawing/2014/main" id="{300C04C1-B0FF-4B96-AC30-3848CCED66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5" name="AutoShape 3">
          <a:extLst>
            <a:ext uri="{FF2B5EF4-FFF2-40B4-BE49-F238E27FC236}">
              <a16:creationId xmlns:a16="http://schemas.microsoft.com/office/drawing/2014/main" id="{DB32B695-480C-45F0-A3CC-6630C07403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6" name="AutoShape 3">
          <a:extLst>
            <a:ext uri="{FF2B5EF4-FFF2-40B4-BE49-F238E27FC236}">
              <a16:creationId xmlns:a16="http://schemas.microsoft.com/office/drawing/2014/main" id="{7D81D79F-B46E-4BC1-9FD4-2BD27C381C6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7" name="AutoShape 3">
          <a:extLst>
            <a:ext uri="{FF2B5EF4-FFF2-40B4-BE49-F238E27FC236}">
              <a16:creationId xmlns:a16="http://schemas.microsoft.com/office/drawing/2014/main" id="{3375166D-2CD3-41AF-A354-9E1E455F3F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8" name="AutoShape 3">
          <a:extLst>
            <a:ext uri="{FF2B5EF4-FFF2-40B4-BE49-F238E27FC236}">
              <a16:creationId xmlns:a16="http://schemas.microsoft.com/office/drawing/2014/main" id="{AB51C9EA-BE29-4F00-91F3-6374611278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19" name="AutoShape 3">
          <a:extLst>
            <a:ext uri="{FF2B5EF4-FFF2-40B4-BE49-F238E27FC236}">
              <a16:creationId xmlns:a16="http://schemas.microsoft.com/office/drawing/2014/main" id="{1C0BBDD7-E9D7-4611-97C2-57DC87E3D6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0" name="AutoShape 3">
          <a:extLst>
            <a:ext uri="{FF2B5EF4-FFF2-40B4-BE49-F238E27FC236}">
              <a16:creationId xmlns:a16="http://schemas.microsoft.com/office/drawing/2014/main" id="{A468D83F-C8CA-46C3-9D71-45CD2BD72C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1" name="AutoShape 3">
          <a:extLst>
            <a:ext uri="{FF2B5EF4-FFF2-40B4-BE49-F238E27FC236}">
              <a16:creationId xmlns:a16="http://schemas.microsoft.com/office/drawing/2014/main" id="{3C67371D-DD40-4C68-90E5-9A2EAD2916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2" name="AutoShape 3">
          <a:extLst>
            <a:ext uri="{FF2B5EF4-FFF2-40B4-BE49-F238E27FC236}">
              <a16:creationId xmlns:a16="http://schemas.microsoft.com/office/drawing/2014/main" id="{92141222-DF82-402F-8EA2-8AA6BD056E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3" name="AutoShape 3">
          <a:extLst>
            <a:ext uri="{FF2B5EF4-FFF2-40B4-BE49-F238E27FC236}">
              <a16:creationId xmlns:a16="http://schemas.microsoft.com/office/drawing/2014/main" id="{1240FB3C-C03C-427C-904E-4EE8484D3D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4" name="AutoShape 3">
          <a:extLst>
            <a:ext uri="{FF2B5EF4-FFF2-40B4-BE49-F238E27FC236}">
              <a16:creationId xmlns:a16="http://schemas.microsoft.com/office/drawing/2014/main" id="{F1303592-9CE2-4CBE-8FBA-9A8AC27EDF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5" name="AutoShape 3">
          <a:extLst>
            <a:ext uri="{FF2B5EF4-FFF2-40B4-BE49-F238E27FC236}">
              <a16:creationId xmlns:a16="http://schemas.microsoft.com/office/drawing/2014/main" id="{967CDFE6-FBA5-4ED3-9D92-A08A4964C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6" name="AutoShape 3">
          <a:extLst>
            <a:ext uri="{FF2B5EF4-FFF2-40B4-BE49-F238E27FC236}">
              <a16:creationId xmlns:a16="http://schemas.microsoft.com/office/drawing/2014/main" id="{44797942-E8C7-45D5-A9B2-CD084BE3EA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7" name="AutoShape 3">
          <a:extLst>
            <a:ext uri="{FF2B5EF4-FFF2-40B4-BE49-F238E27FC236}">
              <a16:creationId xmlns:a16="http://schemas.microsoft.com/office/drawing/2014/main" id="{BEFAFDA2-864D-4A06-959A-BB199236D8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8" name="AutoShape 3">
          <a:extLst>
            <a:ext uri="{FF2B5EF4-FFF2-40B4-BE49-F238E27FC236}">
              <a16:creationId xmlns:a16="http://schemas.microsoft.com/office/drawing/2014/main" id="{AD157C6E-B4BB-43DB-A272-F7B39F854B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29" name="AutoShape 3">
          <a:extLst>
            <a:ext uri="{FF2B5EF4-FFF2-40B4-BE49-F238E27FC236}">
              <a16:creationId xmlns:a16="http://schemas.microsoft.com/office/drawing/2014/main" id="{69F8ED87-97E9-419B-81A5-6535BD0EA2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0" name="AutoShape 3">
          <a:extLst>
            <a:ext uri="{FF2B5EF4-FFF2-40B4-BE49-F238E27FC236}">
              <a16:creationId xmlns:a16="http://schemas.microsoft.com/office/drawing/2014/main" id="{9918E6DF-630C-4777-88A1-FEEE080DB3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1" name="AutoShape 3">
          <a:extLst>
            <a:ext uri="{FF2B5EF4-FFF2-40B4-BE49-F238E27FC236}">
              <a16:creationId xmlns:a16="http://schemas.microsoft.com/office/drawing/2014/main" id="{90974760-4A3B-4661-A181-753B160C08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2" name="AutoShape 3">
          <a:extLst>
            <a:ext uri="{FF2B5EF4-FFF2-40B4-BE49-F238E27FC236}">
              <a16:creationId xmlns:a16="http://schemas.microsoft.com/office/drawing/2014/main" id="{3C79EC16-0D36-448D-A018-3A9811007F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3" name="AutoShape 3">
          <a:extLst>
            <a:ext uri="{FF2B5EF4-FFF2-40B4-BE49-F238E27FC236}">
              <a16:creationId xmlns:a16="http://schemas.microsoft.com/office/drawing/2014/main" id="{59A2D6F4-C3CD-4560-9AB8-56EF781368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4" name="AutoShape 3">
          <a:extLst>
            <a:ext uri="{FF2B5EF4-FFF2-40B4-BE49-F238E27FC236}">
              <a16:creationId xmlns:a16="http://schemas.microsoft.com/office/drawing/2014/main" id="{772B5618-0662-4087-9A2D-D1A0523982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5" name="AutoShape 3">
          <a:extLst>
            <a:ext uri="{FF2B5EF4-FFF2-40B4-BE49-F238E27FC236}">
              <a16:creationId xmlns:a16="http://schemas.microsoft.com/office/drawing/2014/main" id="{B532D762-E451-46B4-B0E2-82219CB67B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6" name="AutoShape 3">
          <a:extLst>
            <a:ext uri="{FF2B5EF4-FFF2-40B4-BE49-F238E27FC236}">
              <a16:creationId xmlns:a16="http://schemas.microsoft.com/office/drawing/2014/main" id="{4936A620-B37F-432D-BC64-31F045D19E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7" name="AutoShape 3">
          <a:extLst>
            <a:ext uri="{FF2B5EF4-FFF2-40B4-BE49-F238E27FC236}">
              <a16:creationId xmlns:a16="http://schemas.microsoft.com/office/drawing/2014/main" id="{9ABD6108-75C0-4AD3-8FF8-F3CD826D37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8" name="AutoShape 3">
          <a:extLst>
            <a:ext uri="{FF2B5EF4-FFF2-40B4-BE49-F238E27FC236}">
              <a16:creationId xmlns:a16="http://schemas.microsoft.com/office/drawing/2014/main" id="{DDC5F691-A6D9-4F11-BE3D-962B9CFF67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39" name="AutoShape 3">
          <a:extLst>
            <a:ext uri="{FF2B5EF4-FFF2-40B4-BE49-F238E27FC236}">
              <a16:creationId xmlns:a16="http://schemas.microsoft.com/office/drawing/2014/main" id="{3D941E03-A83E-417C-8889-A04DA5E208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0" name="AutoShape 3">
          <a:extLst>
            <a:ext uri="{FF2B5EF4-FFF2-40B4-BE49-F238E27FC236}">
              <a16:creationId xmlns:a16="http://schemas.microsoft.com/office/drawing/2014/main" id="{07995A83-9050-41BC-8ADC-862BA5ADE2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1" name="AutoShape 3">
          <a:extLst>
            <a:ext uri="{FF2B5EF4-FFF2-40B4-BE49-F238E27FC236}">
              <a16:creationId xmlns:a16="http://schemas.microsoft.com/office/drawing/2014/main" id="{DDF39B79-7699-49FC-AB86-883B207683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2" name="AutoShape 3">
          <a:extLst>
            <a:ext uri="{FF2B5EF4-FFF2-40B4-BE49-F238E27FC236}">
              <a16:creationId xmlns:a16="http://schemas.microsoft.com/office/drawing/2014/main" id="{D998AF0A-C84E-4FF3-98CE-C24EBD044F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3" name="AutoShape 3">
          <a:extLst>
            <a:ext uri="{FF2B5EF4-FFF2-40B4-BE49-F238E27FC236}">
              <a16:creationId xmlns:a16="http://schemas.microsoft.com/office/drawing/2014/main" id="{FA181284-2CE2-4ADD-8587-8C54123332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4" name="AutoShape 3">
          <a:extLst>
            <a:ext uri="{FF2B5EF4-FFF2-40B4-BE49-F238E27FC236}">
              <a16:creationId xmlns:a16="http://schemas.microsoft.com/office/drawing/2014/main" id="{90B6024D-23C5-4CCF-AFAD-7C02940143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5" name="AutoShape 3">
          <a:extLst>
            <a:ext uri="{FF2B5EF4-FFF2-40B4-BE49-F238E27FC236}">
              <a16:creationId xmlns:a16="http://schemas.microsoft.com/office/drawing/2014/main" id="{02622153-97AE-44F3-9864-3A39D55F77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6" name="AutoShape 3">
          <a:extLst>
            <a:ext uri="{FF2B5EF4-FFF2-40B4-BE49-F238E27FC236}">
              <a16:creationId xmlns:a16="http://schemas.microsoft.com/office/drawing/2014/main" id="{43229252-8956-447F-BFB0-414D53D067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7" name="AutoShape 3">
          <a:extLst>
            <a:ext uri="{FF2B5EF4-FFF2-40B4-BE49-F238E27FC236}">
              <a16:creationId xmlns:a16="http://schemas.microsoft.com/office/drawing/2014/main" id="{BBFFA79D-CB7F-4734-BFA2-B05306862A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293</xdr:row>
      <xdr:rowOff>0</xdr:rowOff>
    </xdr:from>
    <xdr:ext cx="304800" cy="304800"/>
    <xdr:sp macro="" textlink="">
      <xdr:nvSpPr>
        <xdr:cNvPr id="5148" name="AutoShape 3">
          <a:extLst>
            <a:ext uri="{FF2B5EF4-FFF2-40B4-BE49-F238E27FC236}">
              <a16:creationId xmlns:a16="http://schemas.microsoft.com/office/drawing/2014/main" id="{D2F1A1B3-F37E-4738-B06A-8396824FD5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49" name="AutoShape 3">
          <a:extLst>
            <a:ext uri="{FF2B5EF4-FFF2-40B4-BE49-F238E27FC236}">
              <a16:creationId xmlns:a16="http://schemas.microsoft.com/office/drawing/2014/main" id="{C91761A0-8515-498F-8FBD-45C041FA93A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0" name="AutoShape 3">
          <a:extLst>
            <a:ext uri="{FF2B5EF4-FFF2-40B4-BE49-F238E27FC236}">
              <a16:creationId xmlns:a16="http://schemas.microsoft.com/office/drawing/2014/main" id="{1DF5CC02-070A-4DDA-B185-D7D0C4D5EF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1" name="AutoShape 3">
          <a:extLst>
            <a:ext uri="{FF2B5EF4-FFF2-40B4-BE49-F238E27FC236}">
              <a16:creationId xmlns:a16="http://schemas.microsoft.com/office/drawing/2014/main" id="{F32DA403-BD05-4345-B5DC-CA792FBE62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2" name="AutoShape 3">
          <a:extLst>
            <a:ext uri="{FF2B5EF4-FFF2-40B4-BE49-F238E27FC236}">
              <a16:creationId xmlns:a16="http://schemas.microsoft.com/office/drawing/2014/main" id="{B97740F5-CBD8-402B-91E9-C49483C914A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3" name="AutoShape 3">
          <a:extLst>
            <a:ext uri="{FF2B5EF4-FFF2-40B4-BE49-F238E27FC236}">
              <a16:creationId xmlns:a16="http://schemas.microsoft.com/office/drawing/2014/main" id="{7D4E8746-0DED-4F2D-BAFD-DA5A37411D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4" name="AutoShape 3">
          <a:extLst>
            <a:ext uri="{FF2B5EF4-FFF2-40B4-BE49-F238E27FC236}">
              <a16:creationId xmlns:a16="http://schemas.microsoft.com/office/drawing/2014/main" id="{3888C376-03E3-463A-9671-95900A3E62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5" name="AutoShape 3">
          <a:extLst>
            <a:ext uri="{FF2B5EF4-FFF2-40B4-BE49-F238E27FC236}">
              <a16:creationId xmlns:a16="http://schemas.microsoft.com/office/drawing/2014/main" id="{82CBD13E-3F33-4219-B717-4E2A1B9F5B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6" name="AutoShape 3">
          <a:extLst>
            <a:ext uri="{FF2B5EF4-FFF2-40B4-BE49-F238E27FC236}">
              <a16:creationId xmlns:a16="http://schemas.microsoft.com/office/drawing/2014/main" id="{FD045551-BFDE-43BE-AF62-8FC2A4835A3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7" name="AutoShape 3">
          <a:extLst>
            <a:ext uri="{FF2B5EF4-FFF2-40B4-BE49-F238E27FC236}">
              <a16:creationId xmlns:a16="http://schemas.microsoft.com/office/drawing/2014/main" id="{3E946133-C5B8-44D0-8A99-459ECF6E57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8" name="AutoShape 3">
          <a:extLst>
            <a:ext uri="{FF2B5EF4-FFF2-40B4-BE49-F238E27FC236}">
              <a16:creationId xmlns:a16="http://schemas.microsoft.com/office/drawing/2014/main" id="{84EB57FF-0DC8-48A8-9591-B1F18FDDAC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59" name="AutoShape 3">
          <a:extLst>
            <a:ext uri="{FF2B5EF4-FFF2-40B4-BE49-F238E27FC236}">
              <a16:creationId xmlns:a16="http://schemas.microsoft.com/office/drawing/2014/main" id="{5118C2BF-4077-4D27-A262-D7981ACEED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0" name="AutoShape 3">
          <a:extLst>
            <a:ext uri="{FF2B5EF4-FFF2-40B4-BE49-F238E27FC236}">
              <a16:creationId xmlns:a16="http://schemas.microsoft.com/office/drawing/2014/main" id="{EE621342-408F-46F4-9472-387E413ACC3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1" name="AutoShape 3">
          <a:extLst>
            <a:ext uri="{FF2B5EF4-FFF2-40B4-BE49-F238E27FC236}">
              <a16:creationId xmlns:a16="http://schemas.microsoft.com/office/drawing/2014/main" id="{35BE6281-94E3-4CC0-B5B4-F8B04E8F99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2" name="AutoShape 3">
          <a:extLst>
            <a:ext uri="{FF2B5EF4-FFF2-40B4-BE49-F238E27FC236}">
              <a16:creationId xmlns:a16="http://schemas.microsoft.com/office/drawing/2014/main" id="{6373D3B2-FDED-4CCE-B93C-0DFB3DD039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3" name="AutoShape 3">
          <a:extLst>
            <a:ext uri="{FF2B5EF4-FFF2-40B4-BE49-F238E27FC236}">
              <a16:creationId xmlns:a16="http://schemas.microsoft.com/office/drawing/2014/main" id="{E85306CB-2D2E-41CD-83BA-78DD0BAAAA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4" name="AutoShape 3">
          <a:extLst>
            <a:ext uri="{FF2B5EF4-FFF2-40B4-BE49-F238E27FC236}">
              <a16:creationId xmlns:a16="http://schemas.microsoft.com/office/drawing/2014/main" id="{35C93C9A-B205-4905-B97E-1EB9B66BCD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5" name="AutoShape 3">
          <a:extLst>
            <a:ext uri="{FF2B5EF4-FFF2-40B4-BE49-F238E27FC236}">
              <a16:creationId xmlns:a16="http://schemas.microsoft.com/office/drawing/2014/main" id="{A19CD144-EE52-42B5-A7F4-647385C815D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6" name="AutoShape 3">
          <a:extLst>
            <a:ext uri="{FF2B5EF4-FFF2-40B4-BE49-F238E27FC236}">
              <a16:creationId xmlns:a16="http://schemas.microsoft.com/office/drawing/2014/main" id="{FBA56642-960D-437B-8C14-92B6C8F9F4B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7" name="AutoShape 3">
          <a:extLst>
            <a:ext uri="{FF2B5EF4-FFF2-40B4-BE49-F238E27FC236}">
              <a16:creationId xmlns:a16="http://schemas.microsoft.com/office/drawing/2014/main" id="{5CDAF2A9-7AFC-4160-A974-4CDC955616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8" name="AutoShape 3">
          <a:extLst>
            <a:ext uri="{FF2B5EF4-FFF2-40B4-BE49-F238E27FC236}">
              <a16:creationId xmlns:a16="http://schemas.microsoft.com/office/drawing/2014/main" id="{7409720B-8FC9-4405-948C-E11C0EE973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69" name="AutoShape 3">
          <a:extLst>
            <a:ext uri="{FF2B5EF4-FFF2-40B4-BE49-F238E27FC236}">
              <a16:creationId xmlns:a16="http://schemas.microsoft.com/office/drawing/2014/main" id="{B4A735AC-8708-44D2-96A5-907D426F57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0" name="AutoShape 3">
          <a:extLst>
            <a:ext uri="{FF2B5EF4-FFF2-40B4-BE49-F238E27FC236}">
              <a16:creationId xmlns:a16="http://schemas.microsoft.com/office/drawing/2014/main" id="{331F495E-0028-4581-AC91-57EFB41C26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1" name="AutoShape 3">
          <a:extLst>
            <a:ext uri="{FF2B5EF4-FFF2-40B4-BE49-F238E27FC236}">
              <a16:creationId xmlns:a16="http://schemas.microsoft.com/office/drawing/2014/main" id="{BB9085B2-BA19-4416-891F-FD23E6E034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2" name="AutoShape 3">
          <a:extLst>
            <a:ext uri="{FF2B5EF4-FFF2-40B4-BE49-F238E27FC236}">
              <a16:creationId xmlns:a16="http://schemas.microsoft.com/office/drawing/2014/main" id="{75BBCFDD-D772-44C8-AFD9-1CD9FB22DA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3" name="AutoShape 3">
          <a:extLst>
            <a:ext uri="{FF2B5EF4-FFF2-40B4-BE49-F238E27FC236}">
              <a16:creationId xmlns:a16="http://schemas.microsoft.com/office/drawing/2014/main" id="{87F061C1-0582-466F-8981-2A2E846753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4" name="AutoShape 3">
          <a:extLst>
            <a:ext uri="{FF2B5EF4-FFF2-40B4-BE49-F238E27FC236}">
              <a16:creationId xmlns:a16="http://schemas.microsoft.com/office/drawing/2014/main" id="{A6B89ACB-38D3-4640-9F45-6F82AA54C28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5" name="AutoShape 3">
          <a:extLst>
            <a:ext uri="{FF2B5EF4-FFF2-40B4-BE49-F238E27FC236}">
              <a16:creationId xmlns:a16="http://schemas.microsoft.com/office/drawing/2014/main" id="{220CF448-99E2-45E6-8DFA-054DD3A4472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6" name="AutoShape 3">
          <a:extLst>
            <a:ext uri="{FF2B5EF4-FFF2-40B4-BE49-F238E27FC236}">
              <a16:creationId xmlns:a16="http://schemas.microsoft.com/office/drawing/2014/main" id="{93BA0F9D-2B0E-4D20-862D-DC3E7AFDD8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7" name="AutoShape 3">
          <a:extLst>
            <a:ext uri="{FF2B5EF4-FFF2-40B4-BE49-F238E27FC236}">
              <a16:creationId xmlns:a16="http://schemas.microsoft.com/office/drawing/2014/main" id="{2ACD6BD5-E1DC-4A12-A13A-B8493E5C0C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8" name="AutoShape 3">
          <a:extLst>
            <a:ext uri="{FF2B5EF4-FFF2-40B4-BE49-F238E27FC236}">
              <a16:creationId xmlns:a16="http://schemas.microsoft.com/office/drawing/2014/main" id="{70D76A6F-87CD-43A7-BA44-9C52451C76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79" name="AutoShape 3">
          <a:extLst>
            <a:ext uri="{FF2B5EF4-FFF2-40B4-BE49-F238E27FC236}">
              <a16:creationId xmlns:a16="http://schemas.microsoft.com/office/drawing/2014/main" id="{59313489-C69B-4DEF-A86D-45B521CC87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0" name="AutoShape 3">
          <a:extLst>
            <a:ext uri="{FF2B5EF4-FFF2-40B4-BE49-F238E27FC236}">
              <a16:creationId xmlns:a16="http://schemas.microsoft.com/office/drawing/2014/main" id="{B9691D2F-8F4A-4A7C-A5E5-95832F7872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1" name="AutoShape 3">
          <a:extLst>
            <a:ext uri="{FF2B5EF4-FFF2-40B4-BE49-F238E27FC236}">
              <a16:creationId xmlns:a16="http://schemas.microsoft.com/office/drawing/2014/main" id="{E53B5EB8-A40E-430F-8EBD-0166AEBA3C6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2" name="AutoShape 3">
          <a:extLst>
            <a:ext uri="{FF2B5EF4-FFF2-40B4-BE49-F238E27FC236}">
              <a16:creationId xmlns:a16="http://schemas.microsoft.com/office/drawing/2014/main" id="{F8EF38BF-B5D1-4963-A379-836079F5C7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3" name="AutoShape 3">
          <a:extLst>
            <a:ext uri="{FF2B5EF4-FFF2-40B4-BE49-F238E27FC236}">
              <a16:creationId xmlns:a16="http://schemas.microsoft.com/office/drawing/2014/main" id="{164DA597-9748-49FC-BAB4-6598C2C4E5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4" name="AutoShape 3">
          <a:extLst>
            <a:ext uri="{FF2B5EF4-FFF2-40B4-BE49-F238E27FC236}">
              <a16:creationId xmlns:a16="http://schemas.microsoft.com/office/drawing/2014/main" id="{F40E31CD-7369-4C25-8573-C5857F1C72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5" name="AutoShape 3">
          <a:extLst>
            <a:ext uri="{FF2B5EF4-FFF2-40B4-BE49-F238E27FC236}">
              <a16:creationId xmlns:a16="http://schemas.microsoft.com/office/drawing/2014/main" id="{51B968CD-AE18-4167-B5DA-0A7FE00E9C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6" name="AutoShape 3">
          <a:extLst>
            <a:ext uri="{FF2B5EF4-FFF2-40B4-BE49-F238E27FC236}">
              <a16:creationId xmlns:a16="http://schemas.microsoft.com/office/drawing/2014/main" id="{A7EC9C2C-9379-41C2-8EBE-7592B244AD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7" name="AutoShape 3">
          <a:extLst>
            <a:ext uri="{FF2B5EF4-FFF2-40B4-BE49-F238E27FC236}">
              <a16:creationId xmlns:a16="http://schemas.microsoft.com/office/drawing/2014/main" id="{E729F5D6-5AE6-48F3-AE77-A43B04E6AD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8" name="AutoShape 3">
          <a:extLst>
            <a:ext uri="{FF2B5EF4-FFF2-40B4-BE49-F238E27FC236}">
              <a16:creationId xmlns:a16="http://schemas.microsoft.com/office/drawing/2014/main" id="{C7FA20CB-0891-4752-9F5C-CE375BDE1C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89" name="AutoShape 3">
          <a:extLst>
            <a:ext uri="{FF2B5EF4-FFF2-40B4-BE49-F238E27FC236}">
              <a16:creationId xmlns:a16="http://schemas.microsoft.com/office/drawing/2014/main" id="{CF44D8ED-552E-417C-ACA5-6D587C4997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0" name="AutoShape 3">
          <a:extLst>
            <a:ext uri="{FF2B5EF4-FFF2-40B4-BE49-F238E27FC236}">
              <a16:creationId xmlns:a16="http://schemas.microsoft.com/office/drawing/2014/main" id="{C6D3E5FE-B2FA-40C3-838D-3A7CC37D5F0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1" name="AutoShape 3">
          <a:extLst>
            <a:ext uri="{FF2B5EF4-FFF2-40B4-BE49-F238E27FC236}">
              <a16:creationId xmlns:a16="http://schemas.microsoft.com/office/drawing/2014/main" id="{A2E1BDC0-1C05-43BF-A03F-61398FA068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2" name="AutoShape 3">
          <a:extLst>
            <a:ext uri="{FF2B5EF4-FFF2-40B4-BE49-F238E27FC236}">
              <a16:creationId xmlns:a16="http://schemas.microsoft.com/office/drawing/2014/main" id="{18E69D39-0E8D-48FA-B74C-E58B464316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3" name="AutoShape 3">
          <a:extLst>
            <a:ext uri="{FF2B5EF4-FFF2-40B4-BE49-F238E27FC236}">
              <a16:creationId xmlns:a16="http://schemas.microsoft.com/office/drawing/2014/main" id="{CF014A0F-F10A-451C-BA37-9CB08B0B88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4" name="AutoShape 3">
          <a:extLst>
            <a:ext uri="{FF2B5EF4-FFF2-40B4-BE49-F238E27FC236}">
              <a16:creationId xmlns:a16="http://schemas.microsoft.com/office/drawing/2014/main" id="{8E112058-9B6B-4358-B909-465875AD66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5" name="AutoShape 3">
          <a:extLst>
            <a:ext uri="{FF2B5EF4-FFF2-40B4-BE49-F238E27FC236}">
              <a16:creationId xmlns:a16="http://schemas.microsoft.com/office/drawing/2014/main" id="{D464EB77-D1A4-4176-AE30-D00AE7B7709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6" name="AutoShape 3">
          <a:extLst>
            <a:ext uri="{FF2B5EF4-FFF2-40B4-BE49-F238E27FC236}">
              <a16:creationId xmlns:a16="http://schemas.microsoft.com/office/drawing/2014/main" id="{87E582E5-554C-45B1-81EF-8E751B2ED3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7" name="AutoShape 3">
          <a:extLst>
            <a:ext uri="{FF2B5EF4-FFF2-40B4-BE49-F238E27FC236}">
              <a16:creationId xmlns:a16="http://schemas.microsoft.com/office/drawing/2014/main" id="{5ED389A8-2753-4444-A6DE-CAFD57D515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8" name="AutoShape 3">
          <a:extLst>
            <a:ext uri="{FF2B5EF4-FFF2-40B4-BE49-F238E27FC236}">
              <a16:creationId xmlns:a16="http://schemas.microsoft.com/office/drawing/2014/main" id="{5CCFDBE2-A162-4C5A-9518-E058BB1534C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199" name="AutoShape 3">
          <a:extLst>
            <a:ext uri="{FF2B5EF4-FFF2-40B4-BE49-F238E27FC236}">
              <a16:creationId xmlns:a16="http://schemas.microsoft.com/office/drawing/2014/main" id="{815C587E-927E-4D70-B530-99A1ACE21A2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0" name="AutoShape 3">
          <a:extLst>
            <a:ext uri="{FF2B5EF4-FFF2-40B4-BE49-F238E27FC236}">
              <a16:creationId xmlns:a16="http://schemas.microsoft.com/office/drawing/2014/main" id="{55AE24B5-DBA6-4B6F-865B-16E6A99DBC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1" name="AutoShape 3">
          <a:extLst>
            <a:ext uri="{FF2B5EF4-FFF2-40B4-BE49-F238E27FC236}">
              <a16:creationId xmlns:a16="http://schemas.microsoft.com/office/drawing/2014/main" id="{DCC1A7C1-7345-4BAA-921C-400F916F9C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2" name="AutoShape 3">
          <a:extLst>
            <a:ext uri="{FF2B5EF4-FFF2-40B4-BE49-F238E27FC236}">
              <a16:creationId xmlns:a16="http://schemas.microsoft.com/office/drawing/2014/main" id="{A1280196-B250-455B-87E2-7DD66F5025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3" name="AutoShape 3">
          <a:extLst>
            <a:ext uri="{FF2B5EF4-FFF2-40B4-BE49-F238E27FC236}">
              <a16:creationId xmlns:a16="http://schemas.microsoft.com/office/drawing/2014/main" id="{D3C31AE1-6B3B-4E4F-91CB-E797E82F6B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4" name="AutoShape 3">
          <a:extLst>
            <a:ext uri="{FF2B5EF4-FFF2-40B4-BE49-F238E27FC236}">
              <a16:creationId xmlns:a16="http://schemas.microsoft.com/office/drawing/2014/main" id="{9ECA1FC8-A0AF-43FC-A342-9333454660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5" name="AutoShape 3">
          <a:extLst>
            <a:ext uri="{FF2B5EF4-FFF2-40B4-BE49-F238E27FC236}">
              <a16:creationId xmlns:a16="http://schemas.microsoft.com/office/drawing/2014/main" id="{44C775F7-7554-4C49-8750-A0C3A30E2A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6" name="AutoShape 3">
          <a:extLst>
            <a:ext uri="{FF2B5EF4-FFF2-40B4-BE49-F238E27FC236}">
              <a16:creationId xmlns:a16="http://schemas.microsoft.com/office/drawing/2014/main" id="{F2627F04-6AC3-48E6-AA38-C136235389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7" name="AutoShape 3">
          <a:extLst>
            <a:ext uri="{FF2B5EF4-FFF2-40B4-BE49-F238E27FC236}">
              <a16:creationId xmlns:a16="http://schemas.microsoft.com/office/drawing/2014/main" id="{2E2AD401-6B82-4FEC-8B26-8B05417324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8" name="AutoShape 3">
          <a:extLst>
            <a:ext uri="{FF2B5EF4-FFF2-40B4-BE49-F238E27FC236}">
              <a16:creationId xmlns:a16="http://schemas.microsoft.com/office/drawing/2014/main" id="{3075F31E-D8FE-40BA-81A5-CB755B1E556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09" name="AutoShape 3">
          <a:extLst>
            <a:ext uri="{FF2B5EF4-FFF2-40B4-BE49-F238E27FC236}">
              <a16:creationId xmlns:a16="http://schemas.microsoft.com/office/drawing/2014/main" id="{D7EBA8FA-07BF-4005-8EE9-118B59BFAA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0" name="AutoShape 3">
          <a:extLst>
            <a:ext uri="{FF2B5EF4-FFF2-40B4-BE49-F238E27FC236}">
              <a16:creationId xmlns:a16="http://schemas.microsoft.com/office/drawing/2014/main" id="{DFBABA2C-AA54-4ED2-88AA-EFD04D9353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1" name="AutoShape 3">
          <a:extLst>
            <a:ext uri="{FF2B5EF4-FFF2-40B4-BE49-F238E27FC236}">
              <a16:creationId xmlns:a16="http://schemas.microsoft.com/office/drawing/2014/main" id="{2D32AAA0-19DE-4332-A6A7-323EAB8675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2" name="AutoShape 3">
          <a:extLst>
            <a:ext uri="{FF2B5EF4-FFF2-40B4-BE49-F238E27FC236}">
              <a16:creationId xmlns:a16="http://schemas.microsoft.com/office/drawing/2014/main" id="{72245930-1F0E-4989-BFE2-2FB33BA847C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3" name="AutoShape 3">
          <a:extLst>
            <a:ext uri="{FF2B5EF4-FFF2-40B4-BE49-F238E27FC236}">
              <a16:creationId xmlns:a16="http://schemas.microsoft.com/office/drawing/2014/main" id="{31A18E73-146A-42C2-A247-1678728175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4" name="AutoShape 3">
          <a:extLst>
            <a:ext uri="{FF2B5EF4-FFF2-40B4-BE49-F238E27FC236}">
              <a16:creationId xmlns:a16="http://schemas.microsoft.com/office/drawing/2014/main" id="{9DCE3241-775A-477D-8333-838D567A3A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5" name="AutoShape 3">
          <a:extLst>
            <a:ext uri="{FF2B5EF4-FFF2-40B4-BE49-F238E27FC236}">
              <a16:creationId xmlns:a16="http://schemas.microsoft.com/office/drawing/2014/main" id="{5157006E-E182-4D04-8069-33B282407D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6" name="AutoShape 3">
          <a:extLst>
            <a:ext uri="{FF2B5EF4-FFF2-40B4-BE49-F238E27FC236}">
              <a16:creationId xmlns:a16="http://schemas.microsoft.com/office/drawing/2014/main" id="{F926E2A3-C4CE-438F-A0B2-494B9F37E4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7" name="AutoShape 3">
          <a:extLst>
            <a:ext uri="{FF2B5EF4-FFF2-40B4-BE49-F238E27FC236}">
              <a16:creationId xmlns:a16="http://schemas.microsoft.com/office/drawing/2014/main" id="{06154643-95D9-4EBC-94F7-CFC86B00B7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8" name="AutoShape 3">
          <a:extLst>
            <a:ext uri="{FF2B5EF4-FFF2-40B4-BE49-F238E27FC236}">
              <a16:creationId xmlns:a16="http://schemas.microsoft.com/office/drawing/2014/main" id="{24FDC678-AA09-4892-A19C-D2837A12FE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19" name="AutoShape 3">
          <a:extLst>
            <a:ext uri="{FF2B5EF4-FFF2-40B4-BE49-F238E27FC236}">
              <a16:creationId xmlns:a16="http://schemas.microsoft.com/office/drawing/2014/main" id="{87D06F4F-C627-4CFE-BE5A-54E1EA4B39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0" name="AutoShape 3">
          <a:extLst>
            <a:ext uri="{FF2B5EF4-FFF2-40B4-BE49-F238E27FC236}">
              <a16:creationId xmlns:a16="http://schemas.microsoft.com/office/drawing/2014/main" id="{08B726DC-ACA5-4CF0-A4C7-E3FF3F3251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1" name="AutoShape 3">
          <a:extLst>
            <a:ext uri="{FF2B5EF4-FFF2-40B4-BE49-F238E27FC236}">
              <a16:creationId xmlns:a16="http://schemas.microsoft.com/office/drawing/2014/main" id="{C8956029-162E-4B48-BF2C-969C748107C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2" name="AutoShape 3">
          <a:extLst>
            <a:ext uri="{FF2B5EF4-FFF2-40B4-BE49-F238E27FC236}">
              <a16:creationId xmlns:a16="http://schemas.microsoft.com/office/drawing/2014/main" id="{33369F32-E627-4F46-B1F3-E2C7C75EC8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3" name="AutoShape 3">
          <a:extLst>
            <a:ext uri="{FF2B5EF4-FFF2-40B4-BE49-F238E27FC236}">
              <a16:creationId xmlns:a16="http://schemas.microsoft.com/office/drawing/2014/main" id="{6301730E-3FEF-4B32-9F81-28C31FDF95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4" name="AutoShape 3">
          <a:extLst>
            <a:ext uri="{FF2B5EF4-FFF2-40B4-BE49-F238E27FC236}">
              <a16:creationId xmlns:a16="http://schemas.microsoft.com/office/drawing/2014/main" id="{F1188C7F-4133-4DC6-8468-1481D288A3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5" name="AutoShape 3">
          <a:extLst>
            <a:ext uri="{FF2B5EF4-FFF2-40B4-BE49-F238E27FC236}">
              <a16:creationId xmlns:a16="http://schemas.microsoft.com/office/drawing/2014/main" id="{C70252EC-9771-40F0-950A-B92127D9CB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6" name="AutoShape 3">
          <a:extLst>
            <a:ext uri="{FF2B5EF4-FFF2-40B4-BE49-F238E27FC236}">
              <a16:creationId xmlns:a16="http://schemas.microsoft.com/office/drawing/2014/main" id="{1053028E-7149-4BB5-9355-F250A567D05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7" name="AutoShape 3">
          <a:extLst>
            <a:ext uri="{FF2B5EF4-FFF2-40B4-BE49-F238E27FC236}">
              <a16:creationId xmlns:a16="http://schemas.microsoft.com/office/drawing/2014/main" id="{B5A41ADE-0BE0-4D44-AE9A-D5C76629AA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8" name="AutoShape 3">
          <a:extLst>
            <a:ext uri="{FF2B5EF4-FFF2-40B4-BE49-F238E27FC236}">
              <a16:creationId xmlns:a16="http://schemas.microsoft.com/office/drawing/2014/main" id="{3C75EDBA-0866-47F4-AC76-D63AF1BA81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294</xdr:row>
      <xdr:rowOff>0</xdr:rowOff>
    </xdr:from>
    <xdr:ext cx="304800" cy="304800"/>
    <xdr:sp macro="" textlink="">
      <xdr:nvSpPr>
        <xdr:cNvPr id="5229" name="AutoShape 3">
          <a:extLst>
            <a:ext uri="{FF2B5EF4-FFF2-40B4-BE49-F238E27FC236}">
              <a16:creationId xmlns:a16="http://schemas.microsoft.com/office/drawing/2014/main" id="{EB2CD65A-8439-4828-B9DA-414C59226A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0" name="AutoShape 3">
          <a:extLst>
            <a:ext uri="{FF2B5EF4-FFF2-40B4-BE49-F238E27FC236}">
              <a16:creationId xmlns:a16="http://schemas.microsoft.com/office/drawing/2014/main" id="{42F733F3-B568-4A83-BBC8-56179AA39F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1" name="AutoShape 3">
          <a:extLst>
            <a:ext uri="{FF2B5EF4-FFF2-40B4-BE49-F238E27FC236}">
              <a16:creationId xmlns:a16="http://schemas.microsoft.com/office/drawing/2014/main" id="{7C779864-41CC-4911-BBE9-115AF2C409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2" name="AutoShape 3">
          <a:extLst>
            <a:ext uri="{FF2B5EF4-FFF2-40B4-BE49-F238E27FC236}">
              <a16:creationId xmlns:a16="http://schemas.microsoft.com/office/drawing/2014/main" id="{3DDDC145-B23F-495A-89A8-5242195D04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3" name="AutoShape 3">
          <a:extLst>
            <a:ext uri="{FF2B5EF4-FFF2-40B4-BE49-F238E27FC236}">
              <a16:creationId xmlns:a16="http://schemas.microsoft.com/office/drawing/2014/main" id="{4717DC77-B806-422C-AC76-9B8BE99F40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4" name="AutoShape 3">
          <a:extLst>
            <a:ext uri="{FF2B5EF4-FFF2-40B4-BE49-F238E27FC236}">
              <a16:creationId xmlns:a16="http://schemas.microsoft.com/office/drawing/2014/main" id="{E15B501E-E30D-4411-AC0A-B7781C89FB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5" name="AutoShape 3">
          <a:extLst>
            <a:ext uri="{FF2B5EF4-FFF2-40B4-BE49-F238E27FC236}">
              <a16:creationId xmlns:a16="http://schemas.microsoft.com/office/drawing/2014/main" id="{65EDE0C0-C2F4-4A72-B660-AC80A395BA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6" name="AutoShape 3">
          <a:extLst>
            <a:ext uri="{FF2B5EF4-FFF2-40B4-BE49-F238E27FC236}">
              <a16:creationId xmlns:a16="http://schemas.microsoft.com/office/drawing/2014/main" id="{5DB7AA26-B2AE-4715-B7AB-CB4D9A13B2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7" name="AutoShape 3">
          <a:extLst>
            <a:ext uri="{FF2B5EF4-FFF2-40B4-BE49-F238E27FC236}">
              <a16:creationId xmlns:a16="http://schemas.microsoft.com/office/drawing/2014/main" id="{4EA6C4DD-AE0D-419A-9400-64F684BFB6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8" name="AutoShape 3">
          <a:extLst>
            <a:ext uri="{FF2B5EF4-FFF2-40B4-BE49-F238E27FC236}">
              <a16:creationId xmlns:a16="http://schemas.microsoft.com/office/drawing/2014/main" id="{18111263-754B-4FEB-B12A-E58918CACB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39" name="AutoShape 3">
          <a:extLst>
            <a:ext uri="{FF2B5EF4-FFF2-40B4-BE49-F238E27FC236}">
              <a16:creationId xmlns:a16="http://schemas.microsoft.com/office/drawing/2014/main" id="{FEDBFB36-4274-4EEE-922D-9B05412EE2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0" name="AutoShape 3">
          <a:extLst>
            <a:ext uri="{FF2B5EF4-FFF2-40B4-BE49-F238E27FC236}">
              <a16:creationId xmlns:a16="http://schemas.microsoft.com/office/drawing/2014/main" id="{071EDDAD-6B2B-49B8-BB96-64803F0034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1" name="AutoShape 3">
          <a:extLst>
            <a:ext uri="{FF2B5EF4-FFF2-40B4-BE49-F238E27FC236}">
              <a16:creationId xmlns:a16="http://schemas.microsoft.com/office/drawing/2014/main" id="{9AF72C81-7499-44C2-85AA-39BA4E7D37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2" name="AutoShape 3">
          <a:extLst>
            <a:ext uri="{FF2B5EF4-FFF2-40B4-BE49-F238E27FC236}">
              <a16:creationId xmlns:a16="http://schemas.microsoft.com/office/drawing/2014/main" id="{D74E69F2-132F-4D20-B424-16F828C8B66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3" name="AutoShape 3">
          <a:extLst>
            <a:ext uri="{FF2B5EF4-FFF2-40B4-BE49-F238E27FC236}">
              <a16:creationId xmlns:a16="http://schemas.microsoft.com/office/drawing/2014/main" id="{CF71A14A-96DD-488E-A6F8-4594E05608E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4" name="AutoShape 3">
          <a:extLst>
            <a:ext uri="{FF2B5EF4-FFF2-40B4-BE49-F238E27FC236}">
              <a16:creationId xmlns:a16="http://schemas.microsoft.com/office/drawing/2014/main" id="{AB8350B7-40BC-4BDE-97F6-0554FA5DB3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5" name="AutoShape 3">
          <a:extLst>
            <a:ext uri="{FF2B5EF4-FFF2-40B4-BE49-F238E27FC236}">
              <a16:creationId xmlns:a16="http://schemas.microsoft.com/office/drawing/2014/main" id="{1D2C2D08-9B6E-46A0-9F91-07FAEBF91B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6" name="AutoShape 3">
          <a:extLst>
            <a:ext uri="{FF2B5EF4-FFF2-40B4-BE49-F238E27FC236}">
              <a16:creationId xmlns:a16="http://schemas.microsoft.com/office/drawing/2014/main" id="{AFDDC5F4-E439-44C8-AF80-5AFACC43DE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7" name="AutoShape 3">
          <a:extLst>
            <a:ext uri="{FF2B5EF4-FFF2-40B4-BE49-F238E27FC236}">
              <a16:creationId xmlns:a16="http://schemas.microsoft.com/office/drawing/2014/main" id="{799EADD8-5C3B-4953-BE47-C1519A4A4C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8" name="AutoShape 3">
          <a:extLst>
            <a:ext uri="{FF2B5EF4-FFF2-40B4-BE49-F238E27FC236}">
              <a16:creationId xmlns:a16="http://schemas.microsoft.com/office/drawing/2014/main" id="{AE304F2A-324D-4F53-AF1F-E8DE05FB1B6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49" name="AutoShape 3">
          <a:extLst>
            <a:ext uri="{FF2B5EF4-FFF2-40B4-BE49-F238E27FC236}">
              <a16:creationId xmlns:a16="http://schemas.microsoft.com/office/drawing/2014/main" id="{6BF29903-0FD8-4032-917B-26F52DB810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0" name="AutoShape 3">
          <a:extLst>
            <a:ext uri="{FF2B5EF4-FFF2-40B4-BE49-F238E27FC236}">
              <a16:creationId xmlns:a16="http://schemas.microsoft.com/office/drawing/2014/main" id="{F692B179-2676-442D-BB16-EA6E07166C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1" name="AutoShape 3">
          <a:extLst>
            <a:ext uri="{FF2B5EF4-FFF2-40B4-BE49-F238E27FC236}">
              <a16:creationId xmlns:a16="http://schemas.microsoft.com/office/drawing/2014/main" id="{35426537-450E-427C-8FC1-E2CFC7D0A9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2" name="AutoShape 3">
          <a:extLst>
            <a:ext uri="{FF2B5EF4-FFF2-40B4-BE49-F238E27FC236}">
              <a16:creationId xmlns:a16="http://schemas.microsoft.com/office/drawing/2014/main" id="{B84117CC-F55B-4540-88C8-0224AC0FF2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3" name="AutoShape 3">
          <a:extLst>
            <a:ext uri="{FF2B5EF4-FFF2-40B4-BE49-F238E27FC236}">
              <a16:creationId xmlns:a16="http://schemas.microsoft.com/office/drawing/2014/main" id="{C4C30879-0BAD-40FC-B11F-55C07ED554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4" name="AutoShape 3">
          <a:extLst>
            <a:ext uri="{FF2B5EF4-FFF2-40B4-BE49-F238E27FC236}">
              <a16:creationId xmlns:a16="http://schemas.microsoft.com/office/drawing/2014/main" id="{776D3B7A-8D54-4DE3-B7B3-80608C9766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5" name="AutoShape 3">
          <a:extLst>
            <a:ext uri="{FF2B5EF4-FFF2-40B4-BE49-F238E27FC236}">
              <a16:creationId xmlns:a16="http://schemas.microsoft.com/office/drawing/2014/main" id="{29A10715-06F5-4DF1-8021-98ABC9C3FB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6" name="AutoShape 3">
          <a:extLst>
            <a:ext uri="{FF2B5EF4-FFF2-40B4-BE49-F238E27FC236}">
              <a16:creationId xmlns:a16="http://schemas.microsoft.com/office/drawing/2014/main" id="{8727011C-F3FF-41F5-8BB4-123CBB2254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7" name="AutoShape 3">
          <a:extLst>
            <a:ext uri="{FF2B5EF4-FFF2-40B4-BE49-F238E27FC236}">
              <a16:creationId xmlns:a16="http://schemas.microsoft.com/office/drawing/2014/main" id="{1F4C0FA7-FB88-47A6-9AD4-D45A927C73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8" name="AutoShape 3">
          <a:extLst>
            <a:ext uri="{FF2B5EF4-FFF2-40B4-BE49-F238E27FC236}">
              <a16:creationId xmlns:a16="http://schemas.microsoft.com/office/drawing/2014/main" id="{1D80D411-00E9-49E0-BC33-2CE2D84245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59" name="AutoShape 3">
          <a:extLst>
            <a:ext uri="{FF2B5EF4-FFF2-40B4-BE49-F238E27FC236}">
              <a16:creationId xmlns:a16="http://schemas.microsoft.com/office/drawing/2014/main" id="{767097C7-AE89-456A-A0B5-C4DE3EDCAD1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0" name="AutoShape 3">
          <a:extLst>
            <a:ext uri="{FF2B5EF4-FFF2-40B4-BE49-F238E27FC236}">
              <a16:creationId xmlns:a16="http://schemas.microsoft.com/office/drawing/2014/main" id="{F9DED2B3-9E72-496B-BE4E-A25D8CE8600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1" name="AutoShape 3">
          <a:extLst>
            <a:ext uri="{FF2B5EF4-FFF2-40B4-BE49-F238E27FC236}">
              <a16:creationId xmlns:a16="http://schemas.microsoft.com/office/drawing/2014/main" id="{7113E374-47A7-4976-A2C6-F9438099B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2" name="AutoShape 3">
          <a:extLst>
            <a:ext uri="{FF2B5EF4-FFF2-40B4-BE49-F238E27FC236}">
              <a16:creationId xmlns:a16="http://schemas.microsoft.com/office/drawing/2014/main" id="{91219A82-0561-490A-A747-6AED3FCF4C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3" name="AutoShape 3">
          <a:extLst>
            <a:ext uri="{FF2B5EF4-FFF2-40B4-BE49-F238E27FC236}">
              <a16:creationId xmlns:a16="http://schemas.microsoft.com/office/drawing/2014/main" id="{1E1F07AE-08FE-470D-B9F3-A21168DD84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4" name="AutoShape 3">
          <a:extLst>
            <a:ext uri="{FF2B5EF4-FFF2-40B4-BE49-F238E27FC236}">
              <a16:creationId xmlns:a16="http://schemas.microsoft.com/office/drawing/2014/main" id="{015D160F-49F7-4AD3-A934-3D0236C94B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5" name="AutoShape 3">
          <a:extLst>
            <a:ext uri="{FF2B5EF4-FFF2-40B4-BE49-F238E27FC236}">
              <a16:creationId xmlns:a16="http://schemas.microsoft.com/office/drawing/2014/main" id="{73170F47-1F36-497A-8B48-C611AF78B8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6" name="AutoShape 3">
          <a:extLst>
            <a:ext uri="{FF2B5EF4-FFF2-40B4-BE49-F238E27FC236}">
              <a16:creationId xmlns:a16="http://schemas.microsoft.com/office/drawing/2014/main" id="{A8560207-88F7-4961-9538-421B9B08C9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7" name="AutoShape 3">
          <a:extLst>
            <a:ext uri="{FF2B5EF4-FFF2-40B4-BE49-F238E27FC236}">
              <a16:creationId xmlns:a16="http://schemas.microsoft.com/office/drawing/2014/main" id="{81F368B7-8108-4322-8193-A88B6936B09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8" name="AutoShape 3">
          <a:extLst>
            <a:ext uri="{FF2B5EF4-FFF2-40B4-BE49-F238E27FC236}">
              <a16:creationId xmlns:a16="http://schemas.microsoft.com/office/drawing/2014/main" id="{82775D41-3204-4679-A9C4-F37A5EEDBC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69" name="AutoShape 3">
          <a:extLst>
            <a:ext uri="{FF2B5EF4-FFF2-40B4-BE49-F238E27FC236}">
              <a16:creationId xmlns:a16="http://schemas.microsoft.com/office/drawing/2014/main" id="{F09AB63B-72B4-44AB-B691-04118128769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0" name="AutoShape 3">
          <a:extLst>
            <a:ext uri="{FF2B5EF4-FFF2-40B4-BE49-F238E27FC236}">
              <a16:creationId xmlns:a16="http://schemas.microsoft.com/office/drawing/2014/main" id="{E1D8F659-F5C1-4CCE-8D59-074CB152A5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1" name="AutoShape 3">
          <a:extLst>
            <a:ext uri="{FF2B5EF4-FFF2-40B4-BE49-F238E27FC236}">
              <a16:creationId xmlns:a16="http://schemas.microsoft.com/office/drawing/2014/main" id="{AEBFEE16-A40B-4027-9F70-9D7376D343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2" name="AutoShape 3">
          <a:extLst>
            <a:ext uri="{FF2B5EF4-FFF2-40B4-BE49-F238E27FC236}">
              <a16:creationId xmlns:a16="http://schemas.microsoft.com/office/drawing/2014/main" id="{BB49308A-135E-489C-92A8-CF67370895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3" name="AutoShape 3">
          <a:extLst>
            <a:ext uri="{FF2B5EF4-FFF2-40B4-BE49-F238E27FC236}">
              <a16:creationId xmlns:a16="http://schemas.microsoft.com/office/drawing/2014/main" id="{B9794EF2-5F31-4829-9F38-8372E7CCE0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4" name="AutoShape 3">
          <a:extLst>
            <a:ext uri="{FF2B5EF4-FFF2-40B4-BE49-F238E27FC236}">
              <a16:creationId xmlns:a16="http://schemas.microsoft.com/office/drawing/2014/main" id="{ABC50A8D-A389-44A6-B90F-D7465A2D42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5" name="AutoShape 3">
          <a:extLst>
            <a:ext uri="{FF2B5EF4-FFF2-40B4-BE49-F238E27FC236}">
              <a16:creationId xmlns:a16="http://schemas.microsoft.com/office/drawing/2014/main" id="{9188659D-963D-4514-9443-E17EBF78F09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6" name="AutoShape 3">
          <a:extLst>
            <a:ext uri="{FF2B5EF4-FFF2-40B4-BE49-F238E27FC236}">
              <a16:creationId xmlns:a16="http://schemas.microsoft.com/office/drawing/2014/main" id="{5A3F1D3D-130A-4244-933F-618E52D255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7" name="AutoShape 3">
          <a:extLst>
            <a:ext uri="{FF2B5EF4-FFF2-40B4-BE49-F238E27FC236}">
              <a16:creationId xmlns:a16="http://schemas.microsoft.com/office/drawing/2014/main" id="{F6B771ED-275A-4DF7-8D48-C4F387361C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8" name="AutoShape 3">
          <a:extLst>
            <a:ext uri="{FF2B5EF4-FFF2-40B4-BE49-F238E27FC236}">
              <a16:creationId xmlns:a16="http://schemas.microsoft.com/office/drawing/2014/main" id="{C7607259-46C9-4425-8FDB-683C7C39BA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79" name="AutoShape 3">
          <a:extLst>
            <a:ext uri="{FF2B5EF4-FFF2-40B4-BE49-F238E27FC236}">
              <a16:creationId xmlns:a16="http://schemas.microsoft.com/office/drawing/2014/main" id="{74B3271A-498A-4E0F-AA05-18B5C85A2B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0" name="AutoShape 3">
          <a:extLst>
            <a:ext uri="{FF2B5EF4-FFF2-40B4-BE49-F238E27FC236}">
              <a16:creationId xmlns:a16="http://schemas.microsoft.com/office/drawing/2014/main" id="{D378F61D-0497-4463-A27B-8AF5363F38B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1" name="AutoShape 3">
          <a:extLst>
            <a:ext uri="{FF2B5EF4-FFF2-40B4-BE49-F238E27FC236}">
              <a16:creationId xmlns:a16="http://schemas.microsoft.com/office/drawing/2014/main" id="{CC0B086F-EC48-476E-A750-275380DC975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2" name="AutoShape 3">
          <a:extLst>
            <a:ext uri="{FF2B5EF4-FFF2-40B4-BE49-F238E27FC236}">
              <a16:creationId xmlns:a16="http://schemas.microsoft.com/office/drawing/2014/main" id="{D54AB1E6-741F-4D0E-97FD-CA7914FF83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3" name="AutoShape 3">
          <a:extLst>
            <a:ext uri="{FF2B5EF4-FFF2-40B4-BE49-F238E27FC236}">
              <a16:creationId xmlns:a16="http://schemas.microsoft.com/office/drawing/2014/main" id="{4C6F1B11-E1C0-4C60-AFAF-81039935977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4" name="AutoShape 3">
          <a:extLst>
            <a:ext uri="{FF2B5EF4-FFF2-40B4-BE49-F238E27FC236}">
              <a16:creationId xmlns:a16="http://schemas.microsoft.com/office/drawing/2014/main" id="{A56B4C52-FCF9-4ABD-9F16-8DEDDBF0373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5" name="AutoShape 3">
          <a:extLst>
            <a:ext uri="{FF2B5EF4-FFF2-40B4-BE49-F238E27FC236}">
              <a16:creationId xmlns:a16="http://schemas.microsoft.com/office/drawing/2014/main" id="{41876DB2-E2D5-4EA5-AC9C-CF125DCEC3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6" name="AutoShape 3">
          <a:extLst>
            <a:ext uri="{FF2B5EF4-FFF2-40B4-BE49-F238E27FC236}">
              <a16:creationId xmlns:a16="http://schemas.microsoft.com/office/drawing/2014/main" id="{8A6750A6-7ADE-495D-8C0A-E84481DF06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7" name="AutoShape 3">
          <a:extLst>
            <a:ext uri="{FF2B5EF4-FFF2-40B4-BE49-F238E27FC236}">
              <a16:creationId xmlns:a16="http://schemas.microsoft.com/office/drawing/2014/main" id="{04EFDB05-5B2B-478E-B3A4-19A9B45BA84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8" name="AutoShape 3">
          <a:extLst>
            <a:ext uri="{FF2B5EF4-FFF2-40B4-BE49-F238E27FC236}">
              <a16:creationId xmlns:a16="http://schemas.microsoft.com/office/drawing/2014/main" id="{15EC6D88-F9B4-4E13-A3E4-B595C38414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89" name="AutoShape 3">
          <a:extLst>
            <a:ext uri="{FF2B5EF4-FFF2-40B4-BE49-F238E27FC236}">
              <a16:creationId xmlns:a16="http://schemas.microsoft.com/office/drawing/2014/main" id="{B050EA8B-ED20-434B-902D-277495FD2C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0" name="AutoShape 3">
          <a:extLst>
            <a:ext uri="{FF2B5EF4-FFF2-40B4-BE49-F238E27FC236}">
              <a16:creationId xmlns:a16="http://schemas.microsoft.com/office/drawing/2014/main" id="{03006672-C6AF-4FDC-AABD-36CB251D5C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1" name="AutoShape 3">
          <a:extLst>
            <a:ext uri="{FF2B5EF4-FFF2-40B4-BE49-F238E27FC236}">
              <a16:creationId xmlns:a16="http://schemas.microsoft.com/office/drawing/2014/main" id="{3AE12E4C-8790-4133-92A0-2FE81BE4B7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2" name="AutoShape 3">
          <a:extLst>
            <a:ext uri="{FF2B5EF4-FFF2-40B4-BE49-F238E27FC236}">
              <a16:creationId xmlns:a16="http://schemas.microsoft.com/office/drawing/2014/main" id="{92337F4C-A354-49E0-AD98-D0DA5E2936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3" name="AutoShape 3">
          <a:extLst>
            <a:ext uri="{FF2B5EF4-FFF2-40B4-BE49-F238E27FC236}">
              <a16:creationId xmlns:a16="http://schemas.microsoft.com/office/drawing/2014/main" id="{66AAE531-A5A3-4370-A219-868E2CAF9F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4" name="AutoShape 3">
          <a:extLst>
            <a:ext uri="{FF2B5EF4-FFF2-40B4-BE49-F238E27FC236}">
              <a16:creationId xmlns:a16="http://schemas.microsoft.com/office/drawing/2014/main" id="{D41C16F6-7D80-4F9E-90A7-931E68478CA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5" name="AutoShape 3">
          <a:extLst>
            <a:ext uri="{FF2B5EF4-FFF2-40B4-BE49-F238E27FC236}">
              <a16:creationId xmlns:a16="http://schemas.microsoft.com/office/drawing/2014/main" id="{65339F2D-7537-4106-AA1E-B6FD961F792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6" name="AutoShape 3">
          <a:extLst>
            <a:ext uri="{FF2B5EF4-FFF2-40B4-BE49-F238E27FC236}">
              <a16:creationId xmlns:a16="http://schemas.microsoft.com/office/drawing/2014/main" id="{CE315973-CFE9-442A-9FD7-F3B06C21B1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7" name="AutoShape 3">
          <a:extLst>
            <a:ext uri="{FF2B5EF4-FFF2-40B4-BE49-F238E27FC236}">
              <a16:creationId xmlns:a16="http://schemas.microsoft.com/office/drawing/2014/main" id="{08915102-1AF2-4A84-A78A-7F530CBC3B5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8" name="AutoShape 3">
          <a:extLst>
            <a:ext uri="{FF2B5EF4-FFF2-40B4-BE49-F238E27FC236}">
              <a16:creationId xmlns:a16="http://schemas.microsoft.com/office/drawing/2014/main" id="{741E3114-B5DB-4801-8597-C0BFC184F6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299" name="AutoShape 3">
          <a:extLst>
            <a:ext uri="{FF2B5EF4-FFF2-40B4-BE49-F238E27FC236}">
              <a16:creationId xmlns:a16="http://schemas.microsoft.com/office/drawing/2014/main" id="{34F5937B-97E6-4576-8E14-371D42889D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0" name="AutoShape 3">
          <a:extLst>
            <a:ext uri="{FF2B5EF4-FFF2-40B4-BE49-F238E27FC236}">
              <a16:creationId xmlns:a16="http://schemas.microsoft.com/office/drawing/2014/main" id="{31C668AB-CB94-434F-85B9-0163D3D4F9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1" name="AutoShape 3">
          <a:extLst>
            <a:ext uri="{FF2B5EF4-FFF2-40B4-BE49-F238E27FC236}">
              <a16:creationId xmlns:a16="http://schemas.microsoft.com/office/drawing/2014/main" id="{4FB4F763-32D3-411A-A613-D7D3ECF040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2" name="AutoShape 3">
          <a:extLst>
            <a:ext uri="{FF2B5EF4-FFF2-40B4-BE49-F238E27FC236}">
              <a16:creationId xmlns:a16="http://schemas.microsoft.com/office/drawing/2014/main" id="{68A116EE-735B-4956-8576-A9DBEED864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3" name="AutoShape 3">
          <a:extLst>
            <a:ext uri="{FF2B5EF4-FFF2-40B4-BE49-F238E27FC236}">
              <a16:creationId xmlns:a16="http://schemas.microsoft.com/office/drawing/2014/main" id="{98E61EB9-EC60-42B1-B2BF-F373BE4DC7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4" name="AutoShape 3">
          <a:extLst>
            <a:ext uri="{FF2B5EF4-FFF2-40B4-BE49-F238E27FC236}">
              <a16:creationId xmlns:a16="http://schemas.microsoft.com/office/drawing/2014/main" id="{B184F9CB-1CA2-495B-B186-8220733E59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5" name="AutoShape 3">
          <a:extLst>
            <a:ext uri="{FF2B5EF4-FFF2-40B4-BE49-F238E27FC236}">
              <a16:creationId xmlns:a16="http://schemas.microsoft.com/office/drawing/2014/main" id="{2E5AADE2-4449-4082-AE3C-4B55707DBC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6" name="AutoShape 3">
          <a:extLst>
            <a:ext uri="{FF2B5EF4-FFF2-40B4-BE49-F238E27FC236}">
              <a16:creationId xmlns:a16="http://schemas.microsoft.com/office/drawing/2014/main" id="{9873A12F-0102-4973-9F5E-2B62898C64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7" name="AutoShape 3">
          <a:extLst>
            <a:ext uri="{FF2B5EF4-FFF2-40B4-BE49-F238E27FC236}">
              <a16:creationId xmlns:a16="http://schemas.microsoft.com/office/drawing/2014/main" id="{340F4643-D9DC-4723-9EA2-1DDD172E96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8" name="AutoShape 3">
          <a:extLst>
            <a:ext uri="{FF2B5EF4-FFF2-40B4-BE49-F238E27FC236}">
              <a16:creationId xmlns:a16="http://schemas.microsoft.com/office/drawing/2014/main" id="{CFB7A06D-A030-4E69-AEF0-B1E0AC30AD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09" name="AutoShape 3">
          <a:extLst>
            <a:ext uri="{FF2B5EF4-FFF2-40B4-BE49-F238E27FC236}">
              <a16:creationId xmlns:a16="http://schemas.microsoft.com/office/drawing/2014/main" id="{7A890999-B7DC-41A6-8425-553FE893FE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295</xdr:row>
      <xdr:rowOff>0</xdr:rowOff>
    </xdr:from>
    <xdr:ext cx="304800" cy="304800"/>
    <xdr:sp macro="" textlink="">
      <xdr:nvSpPr>
        <xdr:cNvPr id="5310" name="AutoShape 3">
          <a:extLst>
            <a:ext uri="{FF2B5EF4-FFF2-40B4-BE49-F238E27FC236}">
              <a16:creationId xmlns:a16="http://schemas.microsoft.com/office/drawing/2014/main" id="{13B8BEF9-F8F5-4819-A828-FFA854C4B3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1" name="AutoShape 3">
          <a:extLst>
            <a:ext uri="{FF2B5EF4-FFF2-40B4-BE49-F238E27FC236}">
              <a16:creationId xmlns:a16="http://schemas.microsoft.com/office/drawing/2014/main" id="{52982D18-F501-41C9-8F59-58169FF10F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2" name="AutoShape 3">
          <a:extLst>
            <a:ext uri="{FF2B5EF4-FFF2-40B4-BE49-F238E27FC236}">
              <a16:creationId xmlns:a16="http://schemas.microsoft.com/office/drawing/2014/main" id="{E2748209-E21E-42DA-BC4C-749DB852827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3" name="AutoShape 3">
          <a:extLst>
            <a:ext uri="{FF2B5EF4-FFF2-40B4-BE49-F238E27FC236}">
              <a16:creationId xmlns:a16="http://schemas.microsoft.com/office/drawing/2014/main" id="{DC1FFA44-E9C8-48BE-AB81-9F935D02075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4" name="AutoShape 3">
          <a:extLst>
            <a:ext uri="{FF2B5EF4-FFF2-40B4-BE49-F238E27FC236}">
              <a16:creationId xmlns:a16="http://schemas.microsoft.com/office/drawing/2014/main" id="{6BD8EA99-9E8C-4D08-B8EB-D18BB0D16D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5" name="AutoShape 3">
          <a:extLst>
            <a:ext uri="{FF2B5EF4-FFF2-40B4-BE49-F238E27FC236}">
              <a16:creationId xmlns:a16="http://schemas.microsoft.com/office/drawing/2014/main" id="{A7123497-00D5-4B60-A88F-31D8CE9715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6" name="AutoShape 3">
          <a:extLst>
            <a:ext uri="{FF2B5EF4-FFF2-40B4-BE49-F238E27FC236}">
              <a16:creationId xmlns:a16="http://schemas.microsoft.com/office/drawing/2014/main" id="{059E878E-6D92-4CDD-8FF9-93B69F958C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7" name="AutoShape 3">
          <a:extLst>
            <a:ext uri="{FF2B5EF4-FFF2-40B4-BE49-F238E27FC236}">
              <a16:creationId xmlns:a16="http://schemas.microsoft.com/office/drawing/2014/main" id="{61FA327E-30CA-4AB9-A8C9-C4800CA7A9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8" name="AutoShape 3">
          <a:extLst>
            <a:ext uri="{FF2B5EF4-FFF2-40B4-BE49-F238E27FC236}">
              <a16:creationId xmlns:a16="http://schemas.microsoft.com/office/drawing/2014/main" id="{6F9E4FCB-9ECF-4C7A-A4BB-465A8FC3112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19" name="AutoShape 3">
          <a:extLst>
            <a:ext uri="{FF2B5EF4-FFF2-40B4-BE49-F238E27FC236}">
              <a16:creationId xmlns:a16="http://schemas.microsoft.com/office/drawing/2014/main" id="{145FD135-5C64-4E67-9F52-8A16F1113D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0" name="AutoShape 3">
          <a:extLst>
            <a:ext uri="{FF2B5EF4-FFF2-40B4-BE49-F238E27FC236}">
              <a16:creationId xmlns:a16="http://schemas.microsoft.com/office/drawing/2014/main" id="{91DB3C5A-D71F-4A9A-B3E3-6DE486774AF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1" name="AutoShape 3">
          <a:extLst>
            <a:ext uri="{FF2B5EF4-FFF2-40B4-BE49-F238E27FC236}">
              <a16:creationId xmlns:a16="http://schemas.microsoft.com/office/drawing/2014/main" id="{3BED8210-A06A-4D1A-8DCD-3BE8BEABAB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2" name="AutoShape 3">
          <a:extLst>
            <a:ext uri="{FF2B5EF4-FFF2-40B4-BE49-F238E27FC236}">
              <a16:creationId xmlns:a16="http://schemas.microsoft.com/office/drawing/2014/main" id="{3F191F83-9062-4B33-A6C9-6399C21610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3" name="AutoShape 3">
          <a:extLst>
            <a:ext uri="{FF2B5EF4-FFF2-40B4-BE49-F238E27FC236}">
              <a16:creationId xmlns:a16="http://schemas.microsoft.com/office/drawing/2014/main" id="{A06D98CB-92F8-48E9-9791-B54340B705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4" name="AutoShape 3">
          <a:extLst>
            <a:ext uri="{FF2B5EF4-FFF2-40B4-BE49-F238E27FC236}">
              <a16:creationId xmlns:a16="http://schemas.microsoft.com/office/drawing/2014/main" id="{8CDB0169-4BC5-4DBC-A3C4-68AE599E09B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5" name="AutoShape 3">
          <a:extLst>
            <a:ext uri="{FF2B5EF4-FFF2-40B4-BE49-F238E27FC236}">
              <a16:creationId xmlns:a16="http://schemas.microsoft.com/office/drawing/2014/main" id="{48031F59-F54E-4A61-89A6-E729B29E31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6" name="AutoShape 3">
          <a:extLst>
            <a:ext uri="{FF2B5EF4-FFF2-40B4-BE49-F238E27FC236}">
              <a16:creationId xmlns:a16="http://schemas.microsoft.com/office/drawing/2014/main" id="{C462D931-4919-48D9-BBF4-76CBFD7917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7" name="AutoShape 3">
          <a:extLst>
            <a:ext uri="{FF2B5EF4-FFF2-40B4-BE49-F238E27FC236}">
              <a16:creationId xmlns:a16="http://schemas.microsoft.com/office/drawing/2014/main" id="{4D7D1EA4-24DF-46D8-8DF7-ACA24F4909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8" name="AutoShape 3">
          <a:extLst>
            <a:ext uri="{FF2B5EF4-FFF2-40B4-BE49-F238E27FC236}">
              <a16:creationId xmlns:a16="http://schemas.microsoft.com/office/drawing/2014/main" id="{DB544D3F-47D3-4650-971C-6B425F8FF7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29" name="AutoShape 3">
          <a:extLst>
            <a:ext uri="{FF2B5EF4-FFF2-40B4-BE49-F238E27FC236}">
              <a16:creationId xmlns:a16="http://schemas.microsoft.com/office/drawing/2014/main" id="{E014464A-A43F-4F42-872A-59CA989894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0" name="AutoShape 3">
          <a:extLst>
            <a:ext uri="{FF2B5EF4-FFF2-40B4-BE49-F238E27FC236}">
              <a16:creationId xmlns:a16="http://schemas.microsoft.com/office/drawing/2014/main" id="{55EA7923-73D9-4DE9-BC5C-8A8D71EEA3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1" name="AutoShape 3">
          <a:extLst>
            <a:ext uri="{FF2B5EF4-FFF2-40B4-BE49-F238E27FC236}">
              <a16:creationId xmlns:a16="http://schemas.microsoft.com/office/drawing/2014/main" id="{E853E894-243D-4360-966D-45720BA3B6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2" name="AutoShape 3">
          <a:extLst>
            <a:ext uri="{FF2B5EF4-FFF2-40B4-BE49-F238E27FC236}">
              <a16:creationId xmlns:a16="http://schemas.microsoft.com/office/drawing/2014/main" id="{825F1D85-2B53-4A58-A890-D51D5736B31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3" name="AutoShape 3">
          <a:extLst>
            <a:ext uri="{FF2B5EF4-FFF2-40B4-BE49-F238E27FC236}">
              <a16:creationId xmlns:a16="http://schemas.microsoft.com/office/drawing/2014/main" id="{47B699E7-7A17-44F0-8AE3-9F7D5776A21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4" name="AutoShape 3">
          <a:extLst>
            <a:ext uri="{FF2B5EF4-FFF2-40B4-BE49-F238E27FC236}">
              <a16:creationId xmlns:a16="http://schemas.microsoft.com/office/drawing/2014/main" id="{B42C055B-17DF-407B-BB81-DAAF5F0606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5" name="AutoShape 3">
          <a:extLst>
            <a:ext uri="{FF2B5EF4-FFF2-40B4-BE49-F238E27FC236}">
              <a16:creationId xmlns:a16="http://schemas.microsoft.com/office/drawing/2014/main" id="{2141F7CC-A4FF-4295-87BC-74989D64ED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6" name="AutoShape 3">
          <a:extLst>
            <a:ext uri="{FF2B5EF4-FFF2-40B4-BE49-F238E27FC236}">
              <a16:creationId xmlns:a16="http://schemas.microsoft.com/office/drawing/2014/main" id="{FD1E3EDC-4F9B-4B05-9EB4-221AD49E1B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7" name="AutoShape 3">
          <a:extLst>
            <a:ext uri="{FF2B5EF4-FFF2-40B4-BE49-F238E27FC236}">
              <a16:creationId xmlns:a16="http://schemas.microsoft.com/office/drawing/2014/main" id="{CCDC6E7B-976B-4CCA-8A47-038594D856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8" name="AutoShape 3">
          <a:extLst>
            <a:ext uri="{FF2B5EF4-FFF2-40B4-BE49-F238E27FC236}">
              <a16:creationId xmlns:a16="http://schemas.microsoft.com/office/drawing/2014/main" id="{F7D96164-2715-4FAF-996A-FE0195A5BB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39" name="AutoShape 3">
          <a:extLst>
            <a:ext uri="{FF2B5EF4-FFF2-40B4-BE49-F238E27FC236}">
              <a16:creationId xmlns:a16="http://schemas.microsoft.com/office/drawing/2014/main" id="{13C2A983-5EAD-47E3-BA97-11A8A6050D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0" name="AutoShape 3">
          <a:extLst>
            <a:ext uri="{FF2B5EF4-FFF2-40B4-BE49-F238E27FC236}">
              <a16:creationId xmlns:a16="http://schemas.microsoft.com/office/drawing/2014/main" id="{81CA7963-19C8-4928-9CEE-E26BA26A41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1" name="AutoShape 3">
          <a:extLst>
            <a:ext uri="{FF2B5EF4-FFF2-40B4-BE49-F238E27FC236}">
              <a16:creationId xmlns:a16="http://schemas.microsoft.com/office/drawing/2014/main" id="{7ABD8FB0-D8DC-4089-BB8A-446CF74AB9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2" name="AutoShape 3">
          <a:extLst>
            <a:ext uri="{FF2B5EF4-FFF2-40B4-BE49-F238E27FC236}">
              <a16:creationId xmlns:a16="http://schemas.microsoft.com/office/drawing/2014/main" id="{5756E1AB-BD31-40CF-8D9B-33295A1364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3" name="AutoShape 3">
          <a:extLst>
            <a:ext uri="{FF2B5EF4-FFF2-40B4-BE49-F238E27FC236}">
              <a16:creationId xmlns:a16="http://schemas.microsoft.com/office/drawing/2014/main" id="{597E4FC6-6787-4744-AF15-13B0B802F3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4" name="AutoShape 3">
          <a:extLst>
            <a:ext uri="{FF2B5EF4-FFF2-40B4-BE49-F238E27FC236}">
              <a16:creationId xmlns:a16="http://schemas.microsoft.com/office/drawing/2014/main" id="{97037B10-071F-47D9-817B-3B4BA8ACA10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5" name="AutoShape 3">
          <a:extLst>
            <a:ext uri="{FF2B5EF4-FFF2-40B4-BE49-F238E27FC236}">
              <a16:creationId xmlns:a16="http://schemas.microsoft.com/office/drawing/2014/main" id="{238DDCAF-766C-4572-B892-0DAB21DEF0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6" name="AutoShape 3">
          <a:extLst>
            <a:ext uri="{FF2B5EF4-FFF2-40B4-BE49-F238E27FC236}">
              <a16:creationId xmlns:a16="http://schemas.microsoft.com/office/drawing/2014/main" id="{D99DFF08-17D1-4ED2-8A30-8113E58A9C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7" name="AutoShape 3">
          <a:extLst>
            <a:ext uri="{FF2B5EF4-FFF2-40B4-BE49-F238E27FC236}">
              <a16:creationId xmlns:a16="http://schemas.microsoft.com/office/drawing/2014/main" id="{0A34F251-14AB-497B-8EB9-E5427111BA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8" name="AutoShape 3">
          <a:extLst>
            <a:ext uri="{FF2B5EF4-FFF2-40B4-BE49-F238E27FC236}">
              <a16:creationId xmlns:a16="http://schemas.microsoft.com/office/drawing/2014/main" id="{7D8F16B2-2EC2-46D4-BCFF-423A1A6B51E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49" name="AutoShape 3">
          <a:extLst>
            <a:ext uri="{FF2B5EF4-FFF2-40B4-BE49-F238E27FC236}">
              <a16:creationId xmlns:a16="http://schemas.microsoft.com/office/drawing/2014/main" id="{22249506-E0B0-4DB5-8F9D-77F3095F4C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0" name="AutoShape 3">
          <a:extLst>
            <a:ext uri="{FF2B5EF4-FFF2-40B4-BE49-F238E27FC236}">
              <a16:creationId xmlns:a16="http://schemas.microsoft.com/office/drawing/2014/main" id="{25AD932A-7F01-4DEF-93C9-A7AD93C8B9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1" name="AutoShape 3">
          <a:extLst>
            <a:ext uri="{FF2B5EF4-FFF2-40B4-BE49-F238E27FC236}">
              <a16:creationId xmlns:a16="http://schemas.microsoft.com/office/drawing/2014/main" id="{5756C729-6F81-45B4-B289-FFAEC4E8C4F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2" name="AutoShape 3">
          <a:extLst>
            <a:ext uri="{FF2B5EF4-FFF2-40B4-BE49-F238E27FC236}">
              <a16:creationId xmlns:a16="http://schemas.microsoft.com/office/drawing/2014/main" id="{C75E19F3-7320-45AD-890F-7E47206C6F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3" name="AutoShape 3">
          <a:extLst>
            <a:ext uri="{FF2B5EF4-FFF2-40B4-BE49-F238E27FC236}">
              <a16:creationId xmlns:a16="http://schemas.microsoft.com/office/drawing/2014/main" id="{CFB59089-1E5B-435E-A5FD-E252C84F13D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4" name="AutoShape 3">
          <a:extLst>
            <a:ext uri="{FF2B5EF4-FFF2-40B4-BE49-F238E27FC236}">
              <a16:creationId xmlns:a16="http://schemas.microsoft.com/office/drawing/2014/main" id="{E8FA586F-99CA-446E-94E9-6019179AD6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5" name="AutoShape 3">
          <a:extLst>
            <a:ext uri="{FF2B5EF4-FFF2-40B4-BE49-F238E27FC236}">
              <a16:creationId xmlns:a16="http://schemas.microsoft.com/office/drawing/2014/main" id="{BFC91E4F-704D-4E5E-ABD1-374CF87B31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6" name="AutoShape 3">
          <a:extLst>
            <a:ext uri="{FF2B5EF4-FFF2-40B4-BE49-F238E27FC236}">
              <a16:creationId xmlns:a16="http://schemas.microsoft.com/office/drawing/2014/main" id="{106F7C33-2F59-4F68-BB39-6903BFA39F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7" name="AutoShape 3">
          <a:extLst>
            <a:ext uri="{FF2B5EF4-FFF2-40B4-BE49-F238E27FC236}">
              <a16:creationId xmlns:a16="http://schemas.microsoft.com/office/drawing/2014/main" id="{5AD3D04C-ADEB-489C-AA07-1A17C1E9EA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8" name="AutoShape 3">
          <a:extLst>
            <a:ext uri="{FF2B5EF4-FFF2-40B4-BE49-F238E27FC236}">
              <a16:creationId xmlns:a16="http://schemas.microsoft.com/office/drawing/2014/main" id="{8C7E63E0-8788-4A25-8B5F-05CA83CF1A6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59" name="AutoShape 3">
          <a:extLst>
            <a:ext uri="{FF2B5EF4-FFF2-40B4-BE49-F238E27FC236}">
              <a16:creationId xmlns:a16="http://schemas.microsoft.com/office/drawing/2014/main" id="{9A02665F-255F-479A-9822-4EB0466D16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0" name="AutoShape 3">
          <a:extLst>
            <a:ext uri="{FF2B5EF4-FFF2-40B4-BE49-F238E27FC236}">
              <a16:creationId xmlns:a16="http://schemas.microsoft.com/office/drawing/2014/main" id="{A7D22CEB-943E-4085-9B0D-210DE8318A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1" name="AutoShape 3">
          <a:extLst>
            <a:ext uri="{FF2B5EF4-FFF2-40B4-BE49-F238E27FC236}">
              <a16:creationId xmlns:a16="http://schemas.microsoft.com/office/drawing/2014/main" id="{0ADAE7EC-235A-4181-95EA-F0664BA12D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2" name="AutoShape 3">
          <a:extLst>
            <a:ext uri="{FF2B5EF4-FFF2-40B4-BE49-F238E27FC236}">
              <a16:creationId xmlns:a16="http://schemas.microsoft.com/office/drawing/2014/main" id="{06B55D3E-0A1C-4937-A723-7C5107E08C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3" name="AutoShape 3">
          <a:extLst>
            <a:ext uri="{FF2B5EF4-FFF2-40B4-BE49-F238E27FC236}">
              <a16:creationId xmlns:a16="http://schemas.microsoft.com/office/drawing/2014/main" id="{22B3F466-9FAC-4AFA-8A50-843584E934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4" name="AutoShape 3">
          <a:extLst>
            <a:ext uri="{FF2B5EF4-FFF2-40B4-BE49-F238E27FC236}">
              <a16:creationId xmlns:a16="http://schemas.microsoft.com/office/drawing/2014/main" id="{200EF5D7-0866-4C66-8ADC-331117D47A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5" name="AutoShape 3">
          <a:extLst>
            <a:ext uri="{FF2B5EF4-FFF2-40B4-BE49-F238E27FC236}">
              <a16:creationId xmlns:a16="http://schemas.microsoft.com/office/drawing/2014/main" id="{6BD802E7-5D4C-46B7-9CD5-4C2842C3C10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6" name="AutoShape 3">
          <a:extLst>
            <a:ext uri="{FF2B5EF4-FFF2-40B4-BE49-F238E27FC236}">
              <a16:creationId xmlns:a16="http://schemas.microsoft.com/office/drawing/2014/main" id="{993AD26D-5271-447C-B15D-9A03FE4DD5F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7" name="AutoShape 3">
          <a:extLst>
            <a:ext uri="{FF2B5EF4-FFF2-40B4-BE49-F238E27FC236}">
              <a16:creationId xmlns:a16="http://schemas.microsoft.com/office/drawing/2014/main" id="{74901890-2B7D-4265-804C-82BDE76B78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8" name="AutoShape 3">
          <a:extLst>
            <a:ext uri="{FF2B5EF4-FFF2-40B4-BE49-F238E27FC236}">
              <a16:creationId xmlns:a16="http://schemas.microsoft.com/office/drawing/2014/main" id="{06D400E5-DF4E-4485-A87F-383187F73C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69" name="AutoShape 3">
          <a:extLst>
            <a:ext uri="{FF2B5EF4-FFF2-40B4-BE49-F238E27FC236}">
              <a16:creationId xmlns:a16="http://schemas.microsoft.com/office/drawing/2014/main" id="{2FFF2010-A0DF-4BE2-AA26-D8BF699619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0" name="AutoShape 3">
          <a:extLst>
            <a:ext uri="{FF2B5EF4-FFF2-40B4-BE49-F238E27FC236}">
              <a16:creationId xmlns:a16="http://schemas.microsoft.com/office/drawing/2014/main" id="{6FFA1F7A-264E-4007-94F6-CE44825E92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1" name="AutoShape 3">
          <a:extLst>
            <a:ext uri="{FF2B5EF4-FFF2-40B4-BE49-F238E27FC236}">
              <a16:creationId xmlns:a16="http://schemas.microsoft.com/office/drawing/2014/main" id="{4B6BBD73-B7B8-463D-A131-83E827ED4D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2" name="AutoShape 3">
          <a:extLst>
            <a:ext uri="{FF2B5EF4-FFF2-40B4-BE49-F238E27FC236}">
              <a16:creationId xmlns:a16="http://schemas.microsoft.com/office/drawing/2014/main" id="{FF42B32D-0D06-43FF-954B-520B51ECE9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3" name="AutoShape 3">
          <a:extLst>
            <a:ext uri="{FF2B5EF4-FFF2-40B4-BE49-F238E27FC236}">
              <a16:creationId xmlns:a16="http://schemas.microsoft.com/office/drawing/2014/main" id="{7D0C4ABB-5D17-4367-B507-EF04ED8A3B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4" name="AutoShape 3">
          <a:extLst>
            <a:ext uri="{FF2B5EF4-FFF2-40B4-BE49-F238E27FC236}">
              <a16:creationId xmlns:a16="http://schemas.microsoft.com/office/drawing/2014/main" id="{8FE59D5A-8756-4BD7-B9D9-C2796E865DA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5" name="AutoShape 3">
          <a:extLst>
            <a:ext uri="{FF2B5EF4-FFF2-40B4-BE49-F238E27FC236}">
              <a16:creationId xmlns:a16="http://schemas.microsoft.com/office/drawing/2014/main" id="{BA8A4901-D1C4-43D3-9CB7-120B4DA614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6" name="AutoShape 3">
          <a:extLst>
            <a:ext uri="{FF2B5EF4-FFF2-40B4-BE49-F238E27FC236}">
              <a16:creationId xmlns:a16="http://schemas.microsoft.com/office/drawing/2014/main" id="{EF580D6A-DFC5-4167-B0A4-8684037B5D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7" name="AutoShape 3">
          <a:extLst>
            <a:ext uri="{FF2B5EF4-FFF2-40B4-BE49-F238E27FC236}">
              <a16:creationId xmlns:a16="http://schemas.microsoft.com/office/drawing/2014/main" id="{F859C716-0AAB-454A-B53E-CFEB14DDFA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8" name="AutoShape 3">
          <a:extLst>
            <a:ext uri="{FF2B5EF4-FFF2-40B4-BE49-F238E27FC236}">
              <a16:creationId xmlns:a16="http://schemas.microsoft.com/office/drawing/2014/main" id="{CFF4CFEC-FD77-4D8B-B7C7-8A3C13A162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79" name="AutoShape 3">
          <a:extLst>
            <a:ext uri="{FF2B5EF4-FFF2-40B4-BE49-F238E27FC236}">
              <a16:creationId xmlns:a16="http://schemas.microsoft.com/office/drawing/2014/main" id="{63840013-7FFB-4C83-85B4-2C9A64C210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0" name="AutoShape 3">
          <a:extLst>
            <a:ext uri="{FF2B5EF4-FFF2-40B4-BE49-F238E27FC236}">
              <a16:creationId xmlns:a16="http://schemas.microsoft.com/office/drawing/2014/main" id="{A9EBA9ED-341E-4302-B603-80775E7456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1" name="AutoShape 3">
          <a:extLst>
            <a:ext uri="{FF2B5EF4-FFF2-40B4-BE49-F238E27FC236}">
              <a16:creationId xmlns:a16="http://schemas.microsoft.com/office/drawing/2014/main" id="{94CC393F-ACF9-40A7-BF58-F4C13D519D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2" name="AutoShape 3">
          <a:extLst>
            <a:ext uri="{FF2B5EF4-FFF2-40B4-BE49-F238E27FC236}">
              <a16:creationId xmlns:a16="http://schemas.microsoft.com/office/drawing/2014/main" id="{181AAE3C-BC20-4A50-9CC9-7C1A699225D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3" name="AutoShape 3">
          <a:extLst>
            <a:ext uri="{FF2B5EF4-FFF2-40B4-BE49-F238E27FC236}">
              <a16:creationId xmlns:a16="http://schemas.microsoft.com/office/drawing/2014/main" id="{E1E0A68B-2AA4-4051-B613-8570D94098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4" name="AutoShape 3">
          <a:extLst>
            <a:ext uri="{FF2B5EF4-FFF2-40B4-BE49-F238E27FC236}">
              <a16:creationId xmlns:a16="http://schemas.microsoft.com/office/drawing/2014/main" id="{3ED17417-E991-4FAF-A90D-293605E92B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5" name="AutoShape 3">
          <a:extLst>
            <a:ext uri="{FF2B5EF4-FFF2-40B4-BE49-F238E27FC236}">
              <a16:creationId xmlns:a16="http://schemas.microsoft.com/office/drawing/2014/main" id="{C4867F31-90B4-4C3D-A8C7-65CBD3EAB4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6" name="AutoShape 3">
          <a:extLst>
            <a:ext uri="{FF2B5EF4-FFF2-40B4-BE49-F238E27FC236}">
              <a16:creationId xmlns:a16="http://schemas.microsoft.com/office/drawing/2014/main" id="{78E80B37-6B8F-44C4-9184-555A1CFFCB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7" name="AutoShape 3">
          <a:extLst>
            <a:ext uri="{FF2B5EF4-FFF2-40B4-BE49-F238E27FC236}">
              <a16:creationId xmlns:a16="http://schemas.microsoft.com/office/drawing/2014/main" id="{B4DB607C-2449-4E2A-820D-7665BF168E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8" name="AutoShape 3">
          <a:extLst>
            <a:ext uri="{FF2B5EF4-FFF2-40B4-BE49-F238E27FC236}">
              <a16:creationId xmlns:a16="http://schemas.microsoft.com/office/drawing/2014/main" id="{6E87B9BD-B93B-4F1F-8A3A-FFB0D4C28BE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89" name="AutoShape 3">
          <a:extLst>
            <a:ext uri="{FF2B5EF4-FFF2-40B4-BE49-F238E27FC236}">
              <a16:creationId xmlns:a16="http://schemas.microsoft.com/office/drawing/2014/main" id="{6F14CA5B-56C3-40E1-ABE3-DF2DE9D5E1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90" name="AutoShape 3">
          <a:extLst>
            <a:ext uri="{FF2B5EF4-FFF2-40B4-BE49-F238E27FC236}">
              <a16:creationId xmlns:a16="http://schemas.microsoft.com/office/drawing/2014/main" id="{2E49634C-1A60-43A0-8833-666267AD85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296</xdr:row>
      <xdr:rowOff>0</xdr:rowOff>
    </xdr:from>
    <xdr:ext cx="304800" cy="304800"/>
    <xdr:sp macro="" textlink="">
      <xdr:nvSpPr>
        <xdr:cNvPr id="5391" name="AutoShape 3">
          <a:extLst>
            <a:ext uri="{FF2B5EF4-FFF2-40B4-BE49-F238E27FC236}">
              <a16:creationId xmlns:a16="http://schemas.microsoft.com/office/drawing/2014/main" id="{C82A306E-FDFB-4CBE-A80E-A8CDA83BAA1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2" name="AutoShape 3">
          <a:extLst>
            <a:ext uri="{FF2B5EF4-FFF2-40B4-BE49-F238E27FC236}">
              <a16:creationId xmlns:a16="http://schemas.microsoft.com/office/drawing/2014/main" id="{952243B9-AB93-4A50-98FA-E62CE75F799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3" name="AutoShape 3">
          <a:extLst>
            <a:ext uri="{FF2B5EF4-FFF2-40B4-BE49-F238E27FC236}">
              <a16:creationId xmlns:a16="http://schemas.microsoft.com/office/drawing/2014/main" id="{3440EDEC-6315-4652-8100-168EB28A1C7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4" name="AutoShape 3">
          <a:extLst>
            <a:ext uri="{FF2B5EF4-FFF2-40B4-BE49-F238E27FC236}">
              <a16:creationId xmlns:a16="http://schemas.microsoft.com/office/drawing/2014/main" id="{DE62275A-3C2E-4F7C-9A68-1C72B901B2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5" name="AutoShape 3">
          <a:extLst>
            <a:ext uri="{FF2B5EF4-FFF2-40B4-BE49-F238E27FC236}">
              <a16:creationId xmlns:a16="http://schemas.microsoft.com/office/drawing/2014/main" id="{2479A38C-0852-43F5-9DE1-C4353A207F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6" name="AutoShape 3">
          <a:extLst>
            <a:ext uri="{FF2B5EF4-FFF2-40B4-BE49-F238E27FC236}">
              <a16:creationId xmlns:a16="http://schemas.microsoft.com/office/drawing/2014/main" id="{9B607CAE-3896-435A-BFFD-CA329BC4CB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7" name="AutoShape 3">
          <a:extLst>
            <a:ext uri="{FF2B5EF4-FFF2-40B4-BE49-F238E27FC236}">
              <a16:creationId xmlns:a16="http://schemas.microsoft.com/office/drawing/2014/main" id="{5AA22CFC-23AC-4990-B90A-07B6484BCA7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8" name="AutoShape 3">
          <a:extLst>
            <a:ext uri="{FF2B5EF4-FFF2-40B4-BE49-F238E27FC236}">
              <a16:creationId xmlns:a16="http://schemas.microsoft.com/office/drawing/2014/main" id="{9926B649-845F-4FD8-AB3D-E852628DB4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399" name="AutoShape 3">
          <a:extLst>
            <a:ext uri="{FF2B5EF4-FFF2-40B4-BE49-F238E27FC236}">
              <a16:creationId xmlns:a16="http://schemas.microsoft.com/office/drawing/2014/main" id="{126EDBA1-C5A0-498A-85B5-AC036C09B48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0" name="AutoShape 3">
          <a:extLst>
            <a:ext uri="{FF2B5EF4-FFF2-40B4-BE49-F238E27FC236}">
              <a16:creationId xmlns:a16="http://schemas.microsoft.com/office/drawing/2014/main" id="{A5939944-CB1C-4493-9B6F-ACD3D6BCF4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1" name="AutoShape 3">
          <a:extLst>
            <a:ext uri="{FF2B5EF4-FFF2-40B4-BE49-F238E27FC236}">
              <a16:creationId xmlns:a16="http://schemas.microsoft.com/office/drawing/2014/main" id="{13D0D535-A18E-4B64-B639-712D038995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2" name="AutoShape 3">
          <a:extLst>
            <a:ext uri="{FF2B5EF4-FFF2-40B4-BE49-F238E27FC236}">
              <a16:creationId xmlns:a16="http://schemas.microsoft.com/office/drawing/2014/main" id="{098ADCF6-A39B-4586-9ED4-B9F7E73849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3" name="AutoShape 3">
          <a:extLst>
            <a:ext uri="{FF2B5EF4-FFF2-40B4-BE49-F238E27FC236}">
              <a16:creationId xmlns:a16="http://schemas.microsoft.com/office/drawing/2014/main" id="{D6808587-F775-4FE1-AF43-B42A345C67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4" name="AutoShape 3">
          <a:extLst>
            <a:ext uri="{FF2B5EF4-FFF2-40B4-BE49-F238E27FC236}">
              <a16:creationId xmlns:a16="http://schemas.microsoft.com/office/drawing/2014/main" id="{6841BC4E-2C8A-4108-AF41-51BE83C2CD0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5" name="AutoShape 3">
          <a:extLst>
            <a:ext uri="{FF2B5EF4-FFF2-40B4-BE49-F238E27FC236}">
              <a16:creationId xmlns:a16="http://schemas.microsoft.com/office/drawing/2014/main" id="{F3F6E1AC-B9A0-4928-82C5-B2D2E12F5C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6" name="AutoShape 3">
          <a:extLst>
            <a:ext uri="{FF2B5EF4-FFF2-40B4-BE49-F238E27FC236}">
              <a16:creationId xmlns:a16="http://schemas.microsoft.com/office/drawing/2014/main" id="{FD4C743E-57F3-4DEE-BB74-EFFC0498F82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7" name="AutoShape 3">
          <a:extLst>
            <a:ext uri="{FF2B5EF4-FFF2-40B4-BE49-F238E27FC236}">
              <a16:creationId xmlns:a16="http://schemas.microsoft.com/office/drawing/2014/main" id="{D82D0570-87F2-4632-9C67-B1CC3A7A13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8" name="AutoShape 3">
          <a:extLst>
            <a:ext uri="{FF2B5EF4-FFF2-40B4-BE49-F238E27FC236}">
              <a16:creationId xmlns:a16="http://schemas.microsoft.com/office/drawing/2014/main" id="{902B9EEF-EF74-4106-8B68-C748D0AB597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09" name="AutoShape 3">
          <a:extLst>
            <a:ext uri="{FF2B5EF4-FFF2-40B4-BE49-F238E27FC236}">
              <a16:creationId xmlns:a16="http://schemas.microsoft.com/office/drawing/2014/main" id="{F40DF07E-4C39-4CE0-A3B4-5914A751E2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0" name="AutoShape 3">
          <a:extLst>
            <a:ext uri="{FF2B5EF4-FFF2-40B4-BE49-F238E27FC236}">
              <a16:creationId xmlns:a16="http://schemas.microsoft.com/office/drawing/2014/main" id="{71473D41-273F-4AD3-88EA-1E942421DA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1" name="AutoShape 3">
          <a:extLst>
            <a:ext uri="{FF2B5EF4-FFF2-40B4-BE49-F238E27FC236}">
              <a16:creationId xmlns:a16="http://schemas.microsoft.com/office/drawing/2014/main" id="{2D49DDD7-A934-47D2-973E-625958CC2B0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2" name="AutoShape 3">
          <a:extLst>
            <a:ext uri="{FF2B5EF4-FFF2-40B4-BE49-F238E27FC236}">
              <a16:creationId xmlns:a16="http://schemas.microsoft.com/office/drawing/2014/main" id="{4E3C32EA-C3CE-4382-8D9C-5D88D36857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3" name="AutoShape 3">
          <a:extLst>
            <a:ext uri="{FF2B5EF4-FFF2-40B4-BE49-F238E27FC236}">
              <a16:creationId xmlns:a16="http://schemas.microsoft.com/office/drawing/2014/main" id="{DC3E03FC-763C-47F1-AFE9-04FCC6CBD10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4" name="AutoShape 3">
          <a:extLst>
            <a:ext uri="{FF2B5EF4-FFF2-40B4-BE49-F238E27FC236}">
              <a16:creationId xmlns:a16="http://schemas.microsoft.com/office/drawing/2014/main" id="{FD576CCA-5EBA-4F60-9D16-9C2003D1EC4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5" name="AutoShape 3">
          <a:extLst>
            <a:ext uri="{FF2B5EF4-FFF2-40B4-BE49-F238E27FC236}">
              <a16:creationId xmlns:a16="http://schemas.microsoft.com/office/drawing/2014/main" id="{001A1852-50F6-4FE0-A688-D0104CF296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6" name="AutoShape 3">
          <a:extLst>
            <a:ext uri="{FF2B5EF4-FFF2-40B4-BE49-F238E27FC236}">
              <a16:creationId xmlns:a16="http://schemas.microsoft.com/office/drawing/2014/main" id="{EFCA9211-1E94-4DC8-9BFB-71A5D59D2E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7" name="AutoShape 3">
          <a:extLst>
            <a:ext uri="{FF2B5EF4-FFF2-40B4-BE49-F238E27FC236}">
              <a16:creationId xmlns:a16="http://schemas.microsoft.com/office/drawing/2014/main" id="{E863945B-B89A-4941-AF15-3924561C9A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8" name="AutoShape 3">
          <a:extLst>
            <a:ext uri="{FF2B5EF4-FFF2-40B4-BE49-F238E27FC236}">
              <a16:creationId xmlns:a16="http://schemas.microsoft.com/office/drawing/2014/main" id="{435EFB05-9973-418F-8076-298CFEE89A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19" name="AutoShape 3">
          <a:extLst>
            <a:ext uri="{FF2B5EF4-FFF2-40B4-BE49-F238E27FC236}">
              <a16:creationId xmlns:a16="http://schemas.microsoft.com/office/drawing/2014/main" id="{9E5A398F-E2BF-44F3-9323-F16174D4DBD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0" name="AutoShape 3">
          <a:extLst>
            <a:ext uri="{FF2B5EF4-FFF2-40B4-BE49-F238E27FC236}">
              <a16:creationId xmlns:a16="http://schemas.microsoft.com/office/drawing/2014/main" id="{60AE9BD8-32FE-461A-84ED-6C5EB6AD17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1" name="AutoShape 3">
          <a:extLst>
            <a:ext uri="{FF2B5EF4-FFF2-40B4-BE49-F238E27FC236}">
              <a16:creationId xmlns:a16="http://schemas.microsoft.com/office/drawing/2014/main" id="{1BD4B534-3133-417B-8654-0F7DC37CB6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2" name="AutoShape 3">
          <a:extLst>
            <a:ext uri="{FF2B5EF4-FFF2-40B4-BE49-F238E27FC236}">
              <a16:creationId xmlns:a16="http://schemas.microsoft.com/office/drawing/2014/main" id="{8D2C1282-096E-4041-B007-5E3CF3074D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3" name="AutoShape 3">
          <a:extLst>
            <a:ext uri="{FF2B5EF4-FFF2-40B4-BE49-F238E27FC236}">
              <a16:creationId xmlns:a16="http://schemas.microsoft.com/office/drawing/2014/main" id="{48B3560F-7EE5-4E0F-A745-78CDF5DFCEB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4" name="AutoShape 3">
          <a:extLst>
            <a:ext uri="{FF2B5EF4-FFF2-40B4-BE49-F238E27FC236}">
              <a16:creationId xmlns:a16="http://schemas.microsoft.com/office/drawing/2014/main" id="{840CA333-2F9F-4E74-844D-AA8840F1C0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5" name="AutoShape 3">
          <a:extLst>
            <a:ext uri="{FF2B5EF4-FFF2-40B4-BE49-F238E27FC236}">
              <a16:creationId xmlns:a16="http://schemas.microsoft.com/office/drawing/2014/main" id="{AE2B8944-84DA-47B7-8CE9-496813A88CB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6" name="AutoShape 3">
          <a:extLst>
            <a:ext uri="{FF2B5EF4-FFF2-40B4-BE49-F238E27FC236}">
              <a16:creationId xmlns:a16="http://schemas.microsoft.com/office/drawing/2014/main" id="{FE8F1FFD-7C69-49AD-B5F7-C13EE243A98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7" name="AutoShape 3">
          <a:extLst>
            <a:ext uri="{FF2B5EF4-FFF2-40B4-BE49-F238E27FC236}">
              <a16:creationId xmlns:a16="http://schemas.microsoft.com/office/drawing/2014/main" id="{8F4C88AE-99BA-475B-88E1-1F1EF6C3EC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8" name="AutoShape 3">
          <a:extLst>
            <a:ext uri="{FF2B5EF4-FFF2-40B4-BE49-F238E27FC236}">
              <a16:creationId xmlns:a16="http://schemas.microsoft.com/office/drawing/2014/main" id="{4E0A8744-4EF4-48E7-91AD-0718BDAE43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29" name="AutoShape 3">
          <a:extLst>
            <a:ext uri="{FF2B5EF4-FFF2-40B4-BE49-F238E27FC236}">
              <a16:creationId xmlns:a16="http://schemas.microsoft.com/office/drawing/2014/main" id="{6CFD8E34-514A-47B2-9752-531139DA39D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0" name="AutoShape 3">
          <a:extLst>
            <a:ext uri="{FF2B5EF4-FFF2-40B4-BE49-F238E27FC236}">
              <a16:creationId xmlns:a16="http://schemas.microsoft.com/office/drawing/2014/main" id="{AA24C81F-B538-4082-B056-8E1C20C9AA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1" name="AutoShape 3">
          <a:extLst>
            <a:ext uri="{FF2B5EF4-FFF2-40B4-BE49-F238E27FC236}">
              <a16:creationId xmlns:a16="http://schemas.microsoft.com/office/drawing/2014/main" id="{0011DB44-7580-415A-B54B-9EAE9E255A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2" name="AutoShape 3">
          <a:extLst>
            <a:ext uri="{FF2B5EF4-FFF2-40B4-BE49-F238E27FC236}">
              <a16:creationId xmlns:a16="http://schemas.microsoft.com/office/drawing/2014/main" id="{606D4AB7-033A-4E98-A96D-7663D50EAB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3" name="AutoShape 3">
          <a:extLst>
            <a:ext uri="{FF2B5EF4-FFF2-40B4-BE49-F238E27FC236}">
              <a16:creationId xmlns:a16="http://schemas.microsoft.com/office/drawing/2014/main" id="{D6EBAFB9-D6B1-4EDB-A681-FF157D0AEF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4" name="AutoShape 3">
          <a:extLst>
            <a:ext uri="{FF2B5EF4-FFF2-40B4-BE49-F238E27FC236}">
              <a16:creationId xmlns:a16="http://schemas.microsoft.com/office/drawing/2014/main" id="{077BC336-8BFB-4839-AE13-4DA7931CFB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5" name="AutoShape 3">
          <a:extLst>
            <a:ext uri="{FF2B5EF4-FFF2-40B4-BE49-F238E27FC236}">
              <a16:creationId xmlns:a16="http://schemas.microsoft.com/office/drawing/2014/main" id="{04C17FB1-2300-4DF5-87DB-C8D0801B1D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6" name="AutoShape 3">
          <a:extLst>
            <a:ext uri="{FF2B5EF4-FFF2-40B4-BE49-F238E27FC236}">
              <a16:creationId xmlns:a16="http://schemas.microsoft.com/office/drawing/2014/main" id="{0C11FC05-126E-49C0-B3DE-F1C41DF0B42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7" name="AutoShape 3">
          <a:extLst>
            <a:ext uri="{FF2B5EF4-FFF2-40B4-BE49-F238E27FC236}">
              <a16:creationId xmlns:a16="http://schemas.microsoft.com/office/drawing/2014/main" id="{2EEEF0B5-C5F9-45D9-A9BA-958B6ED21A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8" name="AutoShape 3">
          <a:extLst>
            <a:ext uri="{FF2B5EF4-FFF2-40B4-BE49-F238E27FC236}">
              <a16:creationId xmlns:a16="http://schemas.microsoft.com/office/drawing/2014/main" id="{C3985B58-5A3B-4A38-AB7E-110F458736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39" name="AutoShape 3">
          <a:extLst>
            <a:ext uri="{FF2B5EF4-FFF2-40B4-BE49-F238E27FC236}">
              <a16:creationId xmlns:a16="http://schemas.microsoft.com/office/drawing/2014/main" id="{28BB152D-CD03-48E5-8D50-0F22B4D61D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0" name="AutoShape 3">
          <a:extLst>
            <a:ext uri="{FF2B5EF4-FFF2-40B4-BE49-F238E27FC236}">
              <a16:creationId xmlns:a16="http://schemas.microsoft.com/office/drawing/2014/main" id="{0BB068F8-653F-4E35-8053-FAFD5F95786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1" name="AutoShape 3">
          <a:extLst>
            <a:ext uri="{FF2B5EF4-FFF2-40B4-BE49-F238E27FC236}">
              <a16:creationId xmlns:a16="http://schemas.microsoft.com/office/drawing/2014/main" id="{BDA676A2-282A-484C-9031-2A618AD461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2" name="AutoShape 3">
          <a:extLst>
            <a:ext uri="{FF2B5EF4-FFF2-40B4-BE49-F238E27FC236}">
              <a16:creationId xmlns:a16="http://schemas.microsoft.com/office/drawing/2014/main" id="{23F40004-EEB1-4CF2-B022-44857654AF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3" name="AutoShape 3">
          <a:extLst>
            <a:ext uri="{FF2B5EF4-FFF2-40B4-BE49-F238E27FC236}">
              <a16:creationId xmlns:a16="http://schemas.microsoft.com/office/drawing/2014/main" id="{57C9543D-9F15-469A-A2CA-55DC662E21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4" name="AutoShape 3">
          <a:extLst>
            <a:ext uri="{FF2B5EF4-FFF2-40B4-BE49-F238E27FC236}">
              <a16:creationId xmlns:a16="http://schemas.microsoft.com/office/drawing/2014/main" id="{1E4CBB25-CE19-4B47-907D-BEEF8845CC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5" name="AutoShape 3">
          <a:extLst>
            <a:ext uri="{FF2B5EF4-FFF2-40B4-BE49-F238E27FC236}">
              <a16:creationId xmlns:a16="http://schemas.microsoft.com/office/drawing/2014/main" id="{02EFB63C-D8E3-4051-BEC7-169D7E8804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6" name="AutoShape 3">
          <a:extLst>
            <a:ext uri="{FF2B5EF4-FFF2-40B4-BE49-F238E27FC236}">
              <a16:creationId xmlns:a16="http://schemas.microsoft.com/office/drawing/2014/main" id="{07DF11E4-F3AF-4E37-92F6-8D09C3DCCA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7" name="AutoShape 3">
          <a:extLst>
            <a:ext uri="{FF2B5EF4-FFF2-40B4-BE49-F238E27FC236}">
              <a16:creationId xmlns:a16="http://schemas.microsoft.com/office/drawing/2014/main" id="{A9D0644E-2493-44E5-9439-015B2953345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8" name="AutoShape 3">
          <a:extLst>
            <a:ext uri="{FF2B5EF4-FFF2-40B4-BE49-F238E27FC236}">
              <a16:creationId xmlns:a16="http://schemas.microsoft.com/office/drawing/2014/main" id="{6B80AFEC-39DA-446A-9F9B-52B191F7059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49" name="AutoShape 3">
          <a:extLst>
            <a:ext uri="{FF2B5EF4-FFF2-40B4-BE49-F238E27FC236}">
              <a16:creationId xmlns:a16="http://schemas.microsoft.com/office/drawing/2014/main" id="{BB7E95E8-43A2-4E09-A301-A5B2D4F48E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0" name="AutoShape 3">
          <a:extLst>
            <a:ext uri="{FF2B5EF4-FFF2-40B4-BE49-F238E27FC236}">
              <a16:creationId xmlns:a16="http://schemas.microsoft.com/office/drawing/2014/main" id="{F5955BBC-E61E-400C-ACEB-699498C5529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1" name="AutoShape 3">
          <a:extLst>
            <a:ext uri="{FF2B5EF4-FFF2-40B4-BE49-F238E27FC236}">
              <a16:creationId xmlns:a16="http://schemas.microsoft.com/office/drawing/2014/main" id="{0E9805CF-539F-4008-B166-A43F4AB3BF7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2" name="AutoShape 3">
          <a:extLst>
            <a:ext uri="{FF2B5EF4-FFF2-40B4-BE49-F238E27FC236}">
              <a16:creationId xmlns:a16="http://schemas.microsoft.com/office/drawing/2014/main" id="{2AF77BAE-4F5D-4DE1-A019-1A7C741259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3" name="AutoShape 3">
          <a:extLst>
            <a:ext uri="{FF2B5EF4-FFF2-40B4-BE49-F238E27FC236}">
              <a16:creationId xmlns:a16="http://schemas.microsoft.com/office/drawing/2014/main" id="{09D808CA-3924-43F3-A15A-505766DB2E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4" name="AutoShape 3">
          <a:extLst>
            <a:ext uri="{FF2B5EF4-FFF2-40B4-BE49-F238E27FC236}">
              <a16:creationId xmlns:a16="http://schemas.microsoft.com/office/drawing/2014/main" id="{17902003-2F32-4B42-AE24-FA46CD41B20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5" name="AutoShape 3">
          <a:extLst>
            <a:ext uri="{FF2B5EF4-FFF2-40B4-BE49-F238E27FC236}">
              <a16:creationId xmlns:a16="http://schemas.microsoft.com/office/drawing/2014/main" id="{C8D81C09-EAD1-4F8E-9808-FAB079742F0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6" name="AutoShape 3">
          <a:extLst>
            <a:ext uri="{FF2B5EF4-FFF2-40B4-BE49-F238E27FC236}">
              <a16:creationId xmlns:a16="http://schemas.microsoft.com/office/drawing/2014/main" id="{32BB2F52-FF85-48AD-8E45-0BA201114E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7" name="AutoShape 3">
          <a:extLst>
            <a:ext uri="{FF2B5EF4-FFF2-40B4-BE49-F238E27FC236}">
              <a16:creationId xmlns:a16="http://schemas.microsoft.com/office/drawing/2014/main" id="{F69CA38B-D15E-456D-B752-7C0BC3AD92E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8" name="AutoShape 3">
          <a:extLst>
            <a:ext uri="{FF2B5EF4-FFF2-40B4-BE49-F238E27FC236}">
              <a16:creationId xmlns:a16="http://schemas.microsoft.com/office/drawing/2014/main" id="{4D6859B0-50BA-4F0B-BF13-B0A82E4E23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59" name="AutoShape 3">
          <a:extLst>
            <a:ext uri="{FF2B5EF4-FFF2-40B4-BE49-F238E27FC236}">
              <a16:creationId xmlns:a16="http://schemas.microsoft.com/office/drawing/2014/main" id="{D7513F6F-AA38-4C3B-9FD6-D52BAC3AF23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0" name="AutoShape 3">
          <a:extLst>
            <a:ext uri="{FF2B5EF4-FFF2-40B4-BE49-F238E27FC236}">
              <a16:creationId xmlns:a16="http://schemas.microsoft.com/office/drawing/2014/main" id="{9D0BCC62-524A-4348-844E-E9BD552DA21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1" name="AutoShape 3">
          <a:extLst>
            <a:ext uri="{FF2B5EF4-FFF2-40B4-BE49-F238E27FC236}">
              <a16:creationId xmlns:a16="http://schemas.microsoft.com/office/drawing/2014/main" id="{E68E9CB7-A1EE-4C94-ACD6-4A8A4779BD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2" name="AutoShape 3">
          <a:extLst>
            <a:ext uri="{FF2B5EF4-FFF2-40B4-BE49-F238E27FC236}">
              <a16:creationId xmlns:a16="http://schemas.microsoft.com/office/drawing/2014/main" id="{100E067C-88FC-43C5-A19C-665D968E8C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3" name="AutoShape 3">
          <a:extLst>
            <a:ext uri="{FF2B5EF4-FFF2-40B4-BE49-F238E27FC236}">
              <a16:creationId xmlns:a16="http://schemas.microsoft.com/office/drawing/2014/main" id="{DB858D1B-A942-4E63-9746-8236BFE0649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4" name="AutoShape 3">
          <a:extLst>
            <a:ext uri="{FF2B5EF4-FFF2-40B4-BE49-F238E27FC236}">
              <a16:creationId xmlns:a16="http://schemas.microsoft.com/office/drawing/2014/main" id="{E8FABCD0-02F9-4DD0-9534-9C82B93863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5" name="AutoShape 3">
          <a:extLst>
            <a:ext uri="{FF2B5EF4-FFF2-40B4-BE49-F238E27FC236}">
              <a16:creationId xmlns:a16="http://schemas.microsoft.com/office/drawing/2014/main" id="{EDC3A266-16F9-4583-9766-9CA86E40754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6" name="AutoShape 3">
          <a:extLst>
            <a:ext uri="{FF2B5EF4-FFF2-40B4-BE49-F238E27FC236}">
              <a16:creationId xmlns:a16="http://schemas.microsoft.com/office/drawing/2014/main" id="{36896B05-FC7C-4048-B3FD-14376411DB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7" name="AutoShape 3">
          <a:extLst>
            <a:ext uri="{FF2B5EF4-FFF2-40B4-BE49-F238E27FC236}">
              <a16:creationId xmlns:a16="http://schemas.microsoft.com/office/drawing/2014/main" id="{2B998E2E-B6DE-44F8-AACA-84E20BB381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8" name="AutoShape 3">
          <a:extLst>
            <a:ext uri="{FF2B5EF4-FFF2-40B4-BE49-F238E27FC236}">
              <a16:creationId xmlns:a16="http://schemas.microsoft.com/office/drawing/2014/main" id="{A8A3AEC3-6AB6-47E3-95AC-A11BE1952F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69" name="AutoShape 3">
          <a:extLst>
            <a:ext uri="{FF2B5EF4-FFF2-40B4-BE49-F238E27FC236}">
              <a16:creationId xmlns:a16="http://schemas.microsoft.com/office/drawing/2014/main" id="{80FAFEFD-2DFC-47E4-90C9-86AD0299908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70" name="AutoShape 3">
          <a:extLst>
            <a:ext uri="{FF2B5EF4-FFF2-40B4-BE49-F238E27FC236}">
              <a16:creationId xmlns:a16="http://schemas.microsoft.com/office/drawing/2014/main" id="{68B10C0E-71FA-431D-83E8-DDCB8B6E39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71" name="AutoShape 3">
          <a:extLst>
            <a:ext uri="{FF2B5EF4-FFF2-40B4-BE49-F238E27FC236}">
              <a16:creationId xmlns:a16="http://schemas.microsoft.com/office/drawing/2014/main" id="{E6436893-3AD6-4C6C-8B9F-9FC70905A78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297</xdr:row>
      <xdr:rowOff>0</xdr:rowOff>
    </xdr:from>
    <xdr:ext cx="304800" cy="304800"/>
    <xdr:sp macro="" textlink="">
      <xdr:nvSpPr>
        <xdr:cNvPr id="5472" name="AutoShape 3">
          <a:extLst>
            <a:ext uri="{FF2B5EF4-FFF2-40B4-BE49-F238E27FC236}">
              <a16:creationId xmlns:a16="http://schemas.microsoft.com/office/drawing/2014/main" id="{52E8B649-2F8A-49AF-9AEE-5DBF244EC37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3" name="AutoShape 3">
          <a:extLst>
            <a:ext uri="{FF2B5EF4-FFF2-40B4-BE49-F238E27FC236}">
              <a16:creationId xmlns:a16="http://schemas.microsoft.com/office/drawing/2014/main" id="{F3B81350-4CCB-400E-87F6-E792A93AC5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4" name="AutoShape 3">
          <a:extLst>
            <a:ext uri="{FF2B5EF4-FFF2-40B4-BE49-F238E27FC236}">
              <a16:creationId xmlns:a16="http://schemas.microsoft.com/office/drawing/2014/main" id="{F615B641-F861-4884-9C2A-86D30519638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5" name="AutoShape 3">
          <a:extLst>
            <a:ext uri="{FF2B5EF4-FFF2-40B4-BE49-F238E27FC236}">
              <a16:creationId xmlns:a16="http://schemas.microsoft.com/office/drawing/2014/main" id="{C781ED01-5383-44AA-BA7D-E1CE812758A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6" name="AutoShape 3">
          <a:extLst>
            <a:ext uri="{FF2B5EF4-FFF2-40B4-BE49-F238E27FC236}">
              <a16:creationId xmlns:a16="http://schemas.microsoft.com/office/drawing/2014/main" id="{18BB0955-D2E5-416A-A56A-E28010AC126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7" name="AutoShape 3">
          <a:extLst>
            <a:ext uri="{FF2B5EF4-FFF2-40B4-BE49-F238E27FC236}">
              <a16:creationId xmlns:a16="http://schemas.microsoft.com/office/drawing/2014/main" id="{C2DC41DA-170D-42AB-B41C-84935265EE7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8" name="AutoShape 3">
          <a:extLst>
            <a:ext uri="{FF2B5EF4-FFF2-40B4-BE49-F238E27FC236}">
              <a16:creationId xmlns:a16="http://schemas.microsoft.com/office/drawing/2014/main" id="{9E2FA0F7-D5EF-43FB-B907-15CCAF74BD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79" name="AutoShape 3">
          <a:extLst>
            <a:ext uri="{FF2B5EF4-FFF2-40B4-BE49-F238E27FC236}">
              <a16:creationId xmlns:a16="http://schemas.microsoft.com/office/drawing/2014/main" id="{DD64A1E0-3EFE-4D1E-89BF-7050684EDC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0" name="AutoShape 3">
          <a:extLst>
            <a:ext uri="{FF2B5EF4-FFF2-40B4-BE49-F238E27FC236}">
              <a16:creationId xmlns:a16="http://schemas.microsoft.com/office/drawing/2014/main" id="{202FE495-14E9-48E4-8038-4194D7E91A0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1" name="AutoShape 3">
          <a:extLst>
            <a:ext uri="{FF2B5EF4-FFF2-40B4-BE49-F238E27FC236}">
              <a16:creationId xmlns:a16="http://schemas.microsoft.com/office/drawing/2014/main" id="{661AAB56-EE07-460C-8843-E789C55224A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2" name="AutoShape 3">
          <a:extLst>
            <a:ext uri="{FF2B5EF4-FFF2-40B4-BE49-F238E27FC236}">
              <a16:creationId xmlns:a16="http://schemas.microsoft.com/office/drawing/2014/main" id="{6C94BBD6-1FBA-40FD-A20A-C675EE9DD1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3" name="AutoShape 3">
          <a:extLst>
            <a:ext uri="{FF2B5EF4-FFF2-40B4-BE49-F238E27FC236}">
              <a16:creationId xmlns:a16="http://schemas.microsoft.com/office/drawing/2014/main" id="{5E52DDEB-2667-427F-AE2F-5A65AD3A21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4" name="AutoShape 3">
          <a:extLst>
            <a:ext uri="{FF2B5EF4-FFF2-40B4-BE49-F238E27FC236}">
              <a16:creationId xmlns:a16="http://schemas.microsoft.com/office/drawing/2014/main" id="{081B5C96-4D9E-4E03-8566-8B7593AE381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5" name="AutoShape 3">
          <a:extLst>
            <a:ext uri="{FF2B5EF4-FFF2-40B4-BE49-F238E27FC236}">
              <a16:creationId xmlns:a16="http://schemas.microsoft.com/office/drawing/2014/main" id="{A1FCCDF1-BFB4-44ED-9814-2F371DCE022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6" name="AutoShape 3">
          <a:extLst>
            <a:ext uri="{FF2B5EF4-FFF2-40B4-BE49-F238E27FC236}">
              <a16:creationId xmlns:a16="http://schemas.microsoft.com/office/drawing/2014/main" id="{98B8C818-A6FE-485C-A14D-D2766848B2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7" name="AutoShape 3">
          <a:extLst>
            <a:ext uri="{FF2B5EF4-FFF2-40B4-BE49-F238E27FC236}">
              <a16:creationId xmlns:a16="http://schemas.microsoft.com/office/drawing/2014/main" id="{E745F56B-1B9F-4DC8-8D23-BB67909260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8" name="AutoShape 3">
          <a:extLst>
            <a:ext uri="{FF2B5EF4-FFF2-40B4-BE49-F238E27FC236}">
              <a16:creationId xmlns:a16="http://schemas.microsoft.com/office/drawing/2014/main" id="{BD1880C6-ABD9-4E66-B5A2-799A008517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89" name="AutoShape 3">
          <a:extLst>
            <a:ext uri="{FF2B5EF4-FFF2-40B4-BE49-F238E27FC236}">
              <a16:creationId xmlns:a16="http://schemas.microsoft.com/office/drawing/2014/main" id="{B7BAFE97-822F-4BDF-B7A9-2B20C16799E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0" name="AutoShape 3">
          <a:extLst>
            <a:ext uri="{FF2B5EF4-FFF2-40B4-BE49-F238E27FC236}">
              <a16:creationId xmlns:a16="http://schemas.microsoft.com/office/drawing/2014/main" id="{1EE7C275-2DF5-48C6-AA2D-2257628C5CD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1" name="AutoShape 3">
          <a:extLst>
            <a:ext uri="{FF2B5EF4-FFF2-40B4-BE49-F238E27FC236}">
              <a16:creationId xmlns:a16="http://schemas.microsoft.com/office/drawing/2014/main" id="{3513C28C-027B-42B6-AB39-EFE2F6E6ADD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2" name="AutoShape 3">
          <a:extLst>
            <a:ext uri="{FF2B5EF4-FFF2-40B4-BE49-F238E27FC236}">
              <a16:creationId xmlns:a16="http://schemas.microsoft.com/office/drawing/2014/main" id="{5A070D87-A2DF-4BE1-9455-B662991AB57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3" name="AutoShape 3">
          <a:extLst>
            <a:ext uri="{FF2B5EF4-FFF2-40B4-BE49-F238E27FC236}">
              <a16:creationId xmlns:a16="http://schemas.microsoft.com/office/drawing/2014/main" id="{370BDB43-87D9-4071-9B78-AAAE1C3052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4" name="AutoShape 3">
          <a:extLst>
            <a:ext uri="{FF2B5EF4-FFF2-40B4-BE49-F238E27FC236}">
              <a16:creationId xmlns:a16="http://schemas.microsoft.com/office/drawing/2014/main" id="{08D0487C-25C4-48AF-87E2-DEDCA971D1B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5" name="AutoShape 3">
          <a:extLst>
            <a:ext uri="{FF2B5EF4-FFF2-40B4-BE49-F238E27FC236}">
              <a16:creationId xmlns:a16="http://schemas.microsoft.com/office/drawing/2014/main" id="{6CC7A867-96D6-4A5D-BC75-8E018D937E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6" name="AutoShape 3">
          <a:extLst>
            <a:ext uri="{FF2B5EF4-FFF2-40B4-BE49-F238E27FC236}">
              <a16:creationId xmlns:a16="http://schemas.microsoft.com/office/drawing/2014/main" id="{43B4B458-464B-41FC-8255-7A21DDCF8AD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7" name="AutoShape 3">
          <a:extLst>
            <a:ext uri="{FF2B5EF4-FFF2-40B4-BE49-F238E27FC236}">
              <a16:creationId xmlns:a16="http://schemas.microsoft.com/office/drawing/2014/main" id="{C0FA7039-9922-4D5B-B840-88A1A70F54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8" name="AutoShape 3">
          <a:extLst>
            <a:ext uri="{FF2B5EF4-FFF2-40B4-BE49-F238E27FC236}">
              <a16:creationId xmlns:a16="http://schemas.microsoft.com/office/drawing/2014/main" id="{56461C54-BE94-4362-AD8E-E314E3FD63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499" name="AutoShape 3">
          <a:extLst>
            <a:ext uri="{FF2B5EF4-FFF2-40B4-BE49-F238E27FC236}">
              <a16:creationId xmlns:a16="http://schemas.microsoft.com/office/drawing/2014/main" id="{3D6F817A-564D-4E2C-A516-BF41D74678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0" name="AutoShape 3">
          <a:extLst>
            <a:ext uri="{FF2B5EF4-FFF2-40B4-BE49-F238E27FC236}">
              <a16:creationId xmlns:a16="http://schemas.microsoft.com/office/drawing/2014/main" id="{7C33FA97-2A8A-4A9E-B7B0-2D6EB67EF4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1" name="AutoShape 3">
          <a:extLst>
            <a:ext uri="{FF2B5EF4-FFF2-40B4-BE49-F238E27FC236}">
              <a16:creationId xmlns:a16="http://schemas.microsoft.com/office/drawing/2014/main" id="{A0DB4F55-1EEA-4400-ABA5-0F9874AA24D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2" name="AutoShape 3">
          <a:extLst>
            <a:ext uri="{FF2B5EF4-FFF2-40B4-BE49-F238E27FC236}">
              <a16:creationId xmlns:a16="http://schemas.microsoft.com/office/drawing/2014/main" id="{3C0EDCBC-B734-4871-A126-29A204CB73D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3" name="AutoShape 3">
          <a:extLst>
            <a:ext uri="{FF2B5EF4-FFF2-40B4-BE49-F238E27FC236}">
              <a16:creationId xmlns:a16="http://schemas.microsoft.com/office/drawing/2014/main" id="{E805C159-C933-4011-9177-FD56733E7B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4" name="AutoShape 3">
          <a:extLst>
            <a:ext uri="{FF2B5EF4-FFF2-40B4-BE49-F238E27FC236}">
              <a16:creationId xmlns:a16="http://schemas.microsoft.com/office/drawing/2014/main" id="{0438FE52-0FB0-4675-8E63-1209C0BB66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5" name="AutoShape 3">
          <a:extLst>
            <a:ext uri="{FF2B5EF4-FFF2-40B4-BE49-F238E27FC236}">
              <a16:creationId xmlns:a16="http://schemas.microsoft.com/office/drawing/2014/main" id="{209C3799-8515-4ED2-866B-E6C2BF14F7E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6" name="AutoShape 3">
          <a:extLst>
            <a:ext uri="{FF2B5EF4-FFF2-40B4-BE49-F238E27FC236}">
              <a16:creationId xmlns:a16="http://schemas.microsoft.com/office/drawing/2014/main" id="{CE7FE192-090E-4297-A368-69D4F5FD6D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7" name="AutoShape 3">
          <a:extLst>
            <a:ext uri="{FF2B5EF4-FFF2-40B4-BE49-F238E27FC236}">
              <a16:creationId xmlns:a16="http://schemas.microsoft.com/office/drawing/2014/main" id="{7DB703FA-60EA-470C-85C9-712D356D4FE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8" name="AutoShape 3">
          <a:extLst>
            <a:ext uri="{FF2B5EF4-FFF2-40B4-BE49-F238E27FC236}">
              <a16:creationId xmlns:a16="http://schemas.microsoft.com/office/drawing/2014/main" id="{49C7FE46-AE8F-4EB0-B805-40EED681E4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09" name="AutoShape 3">
          <a:extLst>
            <a:ext uri="{FF2B5EF4-FFF2-40B4-BE49-F238E27FC236}">
              <a16:creationId xmlns:a16="http://schemas.microsoft.com/office/drawing/2014/main" id="{52C640BE-FBD6-474F-9C89-EC743B0017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0" name="AutoShape 3">
          <a:extLst>
            <a:ext uri="{FF2B5EF4-FFF2-40B4-BE49-F238E27FC236}">
              <a16:creationId xmlns:a16="http://schemas.microsoft.com/office/drawing/2014/main" id="{46A1312D-1DC0-4F4D-A855-CD7EDCE15F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1" name="AutoShape 3">
          <a:extLst>
            <a:ext uri="{FF2B5EF4-FFF2-40B4-BE49-F238E27FC236}">
              <a16:creationId xmlns:a16="http://schemas.microsoft.com/office/drawing/2014/main" id="{6EE4BADC-B0F3-437E-B2E8-F2A0AFD2481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2" name="AutoShape 3">
          <a:extLst>
            <a:ext uri="{FF2B5EF4-FFF2-40B4-BE49-F238E27FC236}">
              <a16:creationId xmlns:a16="http://schemas.microsoft.com/office/drawing/2014/main" id="{92C6CD2E-857F-456F-8408-E00C58718D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3" name="AutoShape 3">
          <a:extLst>
            <a:ext uri="{FF2B5EF4-FFF2-40B4-BE49-F238E27FC236}">
              <a16:creationId xmlns:a16="http://schemas.microsoft.com/office/drawing/2014/main" id="{D7A5C0DE-FEB4-4A70-A11B-E3B8FC0845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4" name="AutoShape 3">
          <a:extLst>
            <a:ext uri="{FF2B5EF4-FFF2-40B4-BE49-F238E27FC236}">
              <a16:creationId xmlns:a16="http://schemas.microsoft.com/office/drawing/2014/main" id="{E4037BC6-554A-4126-97A5-52F5BF5B17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5" name="AutoShape 3">
          <a:extLst>
            <a:ext uri="{FF2B5EF4-FFF2-40B4-BE49-F238E27FC236}">
              <a16:creationId xmlns:a16="http://schemas.microsoft.com/office/drawing/2014/main" id="{123481BC-044B-444C-A7C0-D422B8D54AE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6" name="AutoShape 3">
          <a:extLst>
            <a:ext uri="{FF2B5EF4-FFF2-40B4-BE49-F238E27FC236}">
              <a16:creationId xmlns:a16="http://schemas.microsoft.com/office/drawing/2014/main" id="{A98909EA-D195-404C-868D-33C192C5424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7" name="AutoShape 3">
          <a:extLst>
            <a:ext uri="{FF2B5EF4-FFF2-40B4-BE49-F238E27FC236}">
              <a16:creationId xmlns:a16="http://schemas.microsoft.com/office/drawing/2014/main" id="{136C267D-B441-42C8-9815-2832B835A9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8" name="AutoShape 3">
          <a:extLst>
            <a:ext uri="{FF2B5EF4-FFF2-40B4-BE49-F238E27FC236}">
              <a16:creationId xmlns:a16="http://schemas.microsoft.com/office/drawing/2014/main" id="{988676AB-BE36-4136-A8CF-7D288FED0B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19" name="AutoShape 3">
          <a:extLst>
            <a:ext uri="{FF2B5EF4-FFF2-40B4-BE49-F238E27FC236}">
              <a16:creationId xmlns:a16="http://schemas.microsoft.com/office/drawing/2014/main" id="{0E27099C-725A-4E0A-B614-16B1CE70DF4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0" name="AutoShape 3">
          <a:extLst>
            <a:ext uri="{FF2B5EF4-FFF2-40B4-BE49-F238E27FC236}">
              <a16:creationId xmlns:a16="http://schemas.microsoft.com/office/drawing/2014/main" id="{9857C3A2-88F2-435D-8911-8BF5BC8F47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1" name="AutoShape 3">
          <a:extLst>
            <a:ext uri="{FF2B5EF4-FFF2-40B4-BE49-F238E27FC236}">
              <a16:creationId xmlns:a16="http://schemas.microsoft.com/office/drawing/2014/main" id="{A380536E-5571-4E4F-B0B7-F2EEF5C281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2" name="AutoShape 3">
          <a:extLst>
            <a:ext uri="{FF2B5EF4-FFF2-40B4-BE49-F238E27FC236}">
              <a16:creationId xmlns:a16="http://schemas.microsoft.com/office/drawing/2014/main" id="{3503ABE9-90EB-4B25-9679-9CABB44D479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3" name="AutoShape 3">
          <a:extLst>
            <a:ext uri="{FF2B5EF4-FFF2-40B4-BE49-F238E27FC236}">
              <a16:creationId xmlns:a16="http://schemas.microsoft.com/office/drawing/2014/main" id="{FF75E2CF-B0A6-41A0-8FB4-BB272809E4A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4" name="AutoShape 3">
          <a:extLst>
            <a:ext uri="{FF2B5EF4-FFF2-40B4-BE49-F238E27FC236}">
              <a16:creationId xmlns:a16="http://schemas.microsoft.com/office/drawing/2014/main" id="{1E8C7165-D711-4A07-ADA2-23A483E2638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5" name="AutoShape 3">
          <a:extLst>
            <a:ext uri="{FF2B5EF4-FFF2-40B4-BE49-F238E27FC236}">
              <a16:creationId xmlns:a16="http://schemas.microsoft.com/office/drawing/2014/main" id="{FDD3A5D9-D7E8-4E48-9B9D-B147CDDB343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6" name="AutoShape 3">
          <a:extLst>
            <a:ext uri="{FF2B5EF4-FFF2-40B4-BE49-F238E27FC236}">
              <a16:creationId xmlns:a16="http://schemas.microsoft.com/office/drawing/2014/main" id="{3D53E307-DC38-4387-A290-451B267BAB4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7" name="AutoShape 3">
          <a:extLst>
            <a:ext uri="{FF2B5EF4-FFF2-40B4-BE49-F238E27FC236}">
              <a16:creationId xmlns:a16="http://schemas.microsoft.com/office/drawing/2014/main" id="{94A0286A-DA24-4E55-ABB7-19632728EF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8" name="AutoShape 3">
          <a:extLst>
            <a:ext uri="{FF2B5EF4-FFF2-40B4-BE49-F238E27FC236}">
              <a16:creationId xmlns:a16="http://schemas.microsoft.com/office/drawing/2014/main" id="{F8627F00-CC6C-4B70-B3B3-9325574F08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29" name="AutoShape 3">
          <a:extLst>
            <a:ext uri="{FF2B5EF4-FFF2-40B4-BE49-F238E27FC236}">
              <a16:creationId xmlns:a16="http://schemas.microsoft.com/office/drawing/2014/main" id="{BDF80FD8-CFC2-47FB-87F5-5415F3403B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0" name="AutoShape 3">
          <a:extLst>
            <a:ext uri="{FF2B5EF4-FFF2-40B4-BE49-F238E27FC236}">
              <a16:creationId xmlns:a16="http://schemas.microsoft.com/office/drawing/2014/main" id="{FF39E9EB-AECF-496C-A184-F97C32A7D9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1" name="AutoShape 3">
          <a:extLst>
            <a:ext uri="{FF2B5EF4-FFF2-40B4-BE49-F238E27FC236}">
              <a16:creationId xmlns:a16="http://schemas.microsoft.com/office/drawing/2014/main" id="{5AD65F3E-FFD4-4933-8307-0EEA3148C47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2" name="AutoShape 3">
          <a:extLst>
            <a:ext uri="{FF2B5EF4-FFF2-40B4-BE49-F238E27FC236}">
              <a16:creationId xmlns:a16="http://schemas.microsoft.com/office/drawing/2014/main" id="{FC07391E-0B0C-4FB2-B12F-5098F5127CF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3" name="AutoShape 3">
          <a:extLst>
            <a:ext uri="{FF2B5EF4-FFF2-40B4-BE49-F238E27FC236}">
              <a16:creationId xmlns:a16="http://schemas.microsoft.com/office/drawing/2014/main" id="{C9FFE46B-4FB9-4E67-992F-39090A4A54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4" name="AutoShape 3">
          <a:extLst>
            <a:ext uri="{FF2B5EF4-FFF2-40B4-BE49-F238E27FC236}">
              <a16:creationId xmlns:a16="http://schemas.microsoft.com/office/drawing/2014/main" id="{4EA8D12C-15A0-468D-85C1-4360B58623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5" name="AutoShape 3">
          <a:extLst>
            <a:ext uri="{FF2B5EF4-FFF2-40B4-BE49-F238E27FC236}">
              <a16:creationId xmlns:a16="http://schemas.microsoft.com/office/drawing/2014/main" id="{BAF5A77F-3FC9-4E76-8EFB-FFFF1DCFA6F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6" name="AutoShape 3">
          <a:extLst>
            <a:ext uri="{FF2B5EF4-FFF2-40B4-BE49-F238E27FC236}">
              <a16:creationId xmlns:a16="http://schemas.microsoft.com/office/drawing/2014/main" id="{34AB99B4-3A87-45AC-8746-5E82F1A2FC3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7" name="AutoShape 3">
          <a:extLst>
            <a:ext uri="{FF2B5EF4-FFF2-40B4-BE49-F238E27FC236}">
              <a16:creationId xmlns:a16="http://schemas.microsoft.com/office/drawing/2014/main" id="{40531FA4-E158-4D5C-A6E3-D9B039763A6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8" name="AutoShape 3">
          <a:extLst>
            <a:ext uri="{FF2B5EF4-FFF2-40B4-BE49-F238E27FC236}">
              <a16:creationId xmlns:a16="http://schemas.microsoft.com/office/drawing/2014/main" id="{E1850410-85A3-4F0E-81B2-2D7F06BC1C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39" name="AutoShape 3">
          <a:extLst>
            <a:ext uri="{FF2B5EF4-FFF2-40B4-BE49-F238E27FC236}">
              <a16:creationId xmlns:a16="http://schemas.microsoft.com/office/drawing/2014/main" id="{39838F52-0A7A-4EE9-82EA-7F4B648FB9C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0" name="AutoShape 3">
          <a:extLst>
            <a:ext uri="{FF2B5EF4-FFF2-40B4-BE49-F238E27FC236}">
              <a16:creationId xmlns:a16="http://schemas.microsoft.com/office/drawing/2014/main" id="{014DF864-17C0-4F4F-9AD6-CCEAA08B404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1" name="AutoShape 3">
          <a:extLst>
            <a:ext uri="{FF2B5EF4-FFF2-40B4-BE49-F238E27FC236}">
              <a16:creationId xmlns:a16="http://schemas.microsoft.com/office/drawing/2014/main" id="{0A0CB2C0-24A2-444D-B7B8-4A752B49DD0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2" name="AutoShape 3">
          <a:extLst>
            <a:ext uri="{FF2B5EF4-FFF2-40B4-BE49-F238E27FC236}">
              <a16:creationId xmlns:a16="http://schemas.microsoft.com/office/drawing/2014/main" id="{9C039FB4-5B79-4655-B073-A091C075533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3" name="AutoShape 3">
          <a:extLst>
            <a:ext uri="{FF2B5EF4-FFF2-40B4-BE49-F238E27FC236}">
              <a16:creationId xmlns:a16="http://schemas.microsoft.com/office/drawing/2014/main" id="{BBA14AA6-FC3F-4FC6-ABEF-ED23D8AE71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4" name="AutoShape 3">
          <a:extLst>
            <a:ext uri="{FF2B5EF4-FFF2-40B4-BE49-F238E27FC236}">
              <a16:creationId xmlns:a16="http://schemas.microsoft.com/office/drawing/2014/main" id="{70DDD9CA-A763-4D5E-AE73-F38D06494A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5" name="AutoShape 3">
          <a:extLst>
            <a:ext uri="{FF2B5EF4-FFF2-40B4-BE49-F238E27FC236}">
              <a16:creationId xmlns:a16="http://schemas.microsoft.com/office/drawing/2014/main" id="{5757AB73-8FE2-4D67-A337-F493904433C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6" name="AutoShape 3">
          <a:extLst>
            <a:ext uri="{FF2B5EF4-FFF2-40B4-BE49-F238E27FC236}">
              <a16:creationId xmlns:a16="http://schemas.microsoft.com/office/drawing/2014/main" id="{D4DCA8D9-B3B2-4DF2-BAFF-33D3FAC95D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7" name="AutoShape 3">
          <a:extLst>
            <a:ext uri="{FF2B5EF4-FFF2-40B4-BE49-F238E27FC236}">
              <a16:creationId xmlns:a16="http://schemas.microsoft.com/office/drawing/2014/main" id="{F28E9A18-0841-4FF9-8202-8C21DCFD6FD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8" name="AutoShape 3">
          <a:extLst>
            <a:ext uri="{FF2B5EF4-FFF2-40B4-BE49-F238E27FC236}">
              <a16:creationId xmlns:a16="http://schemas.microsoft.com/office/drawing/2014/main" id="{5C3CEB95-672F-472F-A85B-ACE822BC2B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49" name="AutoShape 3">
          <a:extLst>
            <a:ext uri="{FF2B5EF4-FFF2-40B4-BE49-F238E27FC236}">
              <a16:creationId xmlns:a16="http://schemas.microsoft.com/office/drawing/2014/main" id="{E3F6C6E3-4682-41AE-8744-2C360C072F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50" name="AutoShape 3">
          <a:extLst>
            <a:ext uri="{FF2B5EF4-FFF2-40B4-BE49-F238E27FC236}">
              <a16:creationId xmlns:a16="http://schemas.microsoft.com/office/drawing/2014/main" id="{CEAD0B62-6C08-4D74-A6CB-7D69BAE68FA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51" name="AutoShape 3">
          <a:extLst>
            <a:ext uri="{FF2B5EF4-FFF2-40B4-BE49-F238E27FC236}">
              <a16:creationId xmlns:a16="http://schemas.microsoft.com/office/drawing/2014/main" id="{5E0B3E41-2DDE-4845-963E-2A952B7CCE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52" name="AutoShape 3">
          <a:extLst>
            <a:ext uri="{FF2B5EF4-FFF2-40B4-BE49-F238E27FC236}">
              <a16:creationId xmlns:a16="http://schemas.microsoft.com/office/drawing/2014/main" id="{190E4D17-88CE-46C5-9F63-44A63A747C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298</xdr:row>
      <xdr:rowOff>0</xdr:rowOff>
    </xdr:from>
    <xdr:ext cx="304800" cy="304800"/>
    <xdr:sp macro="" textlink="">
      <xdr:nvSpPr>
        <xdr:cNvPr id="5553" name="AutoShape 3">
          <a:extLst>
            <a:ext uri="{FF2B5EF4-FFF2-40B4-BE49-F238E27FC236}">
              <a16:creationId xmlns:a16="http://schemas.microsoft.com/office/drawing/2014/main" id="{17903EB0-50FF-4C9A-98F2-22F70BE259D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4" name="AutoShape 3">
          <a:extLst>
            <a:ext uri="{FF2B5EF4-FFF2-40B4-BE49-F238E27FC236}">
              <a16:creationId xmlns:a16="http://schemas.microsoft.com/office/drawing/2014/main" id="{C2DDD4BC-3863-4493-A46D-967B2061AF5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5" name="AutoShape 3">
          <a:extLst>
            <a:ext uri="{FF2B5EF4-FFF2-40B4-BE49-F238E27FC236}">
              <a16:creationId xmlns:a16="http://schemas.microsoft.com/office/drawing/2014/main" id="{09278555-63E1-4053-B910-18110838A85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6" name="AutoShape 3">
          <a:extLst>
            <a:ext uri="{FF2B5EF4-FFF2-40B4-BE49-F238E27FC236}">
              <a16:creationId xmlns:a16="http://schemas.microsoft.com/office/drawing/2014/main" id="{F9274064-E129-42CA-B511-94C10323CC0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7" name="AutoShape 3">
          <a:extLst>
            <a:ext uri="{FF2B5EF4-FFF2-40B4-BE49-F238E27FC236}">
              <a16:creationId xmlns:a16="http://schemas.microsoft.com/office/drawing/2014/main" id="{E48E55BD-3B86-4CA1-B9FB-E00C05B21BC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8" name="AutoShape 3">
          <a:extLst>
            <a:ext uri="{FF2B5EF4-FFF2-40B4-BE49-F238E27FC236}">
              <a16:creationId xmlns:a16="http://schemas.microsoft.com/office/drawing/2014/main" id="{03E5D426-0982-4889-919D-A5B4AE146D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59" name="AutoShape 3">
          <a:extLst>
            <a:ext uri="{FF2B5EF4-FFF2-40B4-BE49-F238E27FC236}">
              <a16:creationId xmlns:a16="http://schemas.microsoft.com/office/drawing/2014/main" id="{F1280554-F181-4944-9359-320E67B1BC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0" name="AutoShape 3">
          <a:extLst>
            <a:ext uri="{FF2B5EF4-FFF2-40B4-BE49-F238E27FC236}">
              <a16:creationId xmlns:a16="http://schemas.microsoft.com/office/drawing/2014/main" id="{34E2E6AF-0E63-4000-8A04-CB04DAEB39A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1" name="AutoShape 3">
          <a:extLst>
            <a:ext uri="{FF2B5EF4-FFF2-40B4-BE49-F238E27FC236}">
              <a16:creationId xmlns:a16="http://schemas.microsoft.com/office/drawing/2014/main" id="{9DF967D4-F5B4-48F0-B5BE-6132669F9C7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2" name="AutoShape 3">
          <a:extLst>
            <a:ext uri="{FF2B5EF4-FFF2-40B4-BE49-F238E27FC236}">
              <a16:creationId xmlns:a16="http://schemas.microsoft.com/office/drawing/2014/main" id="{4DD4D643-44CB-4DC5-94E3-2D04DCE7E1E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3" name="AutoShape 3">
          <a:extLst>
            <a:ext uri="{FF2B5EF4-FFF2-40B4-BE49-F238E27FC236}">
              <a16:creationId xmlns:a16="http://schemas.microsoft.com/office/drawing/2014/main" id="{6C85A355-78E6-481A-8DC7-696DC9874B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4" name="AutoShape 3">
          <a:extLst>
            <a:ext uri="{FF2B5EF4-FFF2-40B4-BE49-F238E27FC236}">
              <a16:creationId xmlns:a16="http://schemas.microsoft.com/office/drawing/2014/main" id="{0C3A5145-E6A8-4A90-8D55-A27D684867B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5" name="AutoShape 3">
          <a:extLst>
            <a:ext uri="{FF2B5EF4-FFF2-40B4-BE49-F238E27FC236}">
              <a16:creationId xmlns:a16="http://schemas.microsoft.com/office/drawing/2014/main" id="{3038E5A8-5D69-45D0-A55F-EAF56A5A5E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6" name="AutoShape 3">
          <a:extLst>
            <a:ext uri="{FF2B5EF4-FFF2-40B4-BE49-F238E27FC236}">
              <a16:creationId xmlns:a16="http://schemas.microsoft.com/office/drawing/2014/main" id="{DD8208BB-8DC5-47BF-B00B-1CF24CEB026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7" name="AutoShape 3">
          <a:extLst>
            <a:ext uri="{FF2B5EF4-FFF2-40B4-BE49-F238E27FC236}">
              <a16:creationId xmlns:a16="http://schemas.microsoft.com/office/drawing/2014/main" id="{9D329725-DD3E-4A3F-912B-D5013DA96D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8" name="AutoShape 3">
          <a:extLst>
            <a:ext uri="{FF2B5EF4-FFF2-40B4-BE49-F238E27FC236}">
              <a16:creationId xmlns:a16="http://schemas.microsoft.com/office/drawing/2014/main" id="{09E60215-0571-4166-A914-777BF63098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69" name="AutoShape 3">
          <a:extLst>
            <a:ext uri="{FF2B5EF4-FFF2-40B4-BE49-F238E27FC236}">
              <a16:creationId xmlns:a16="http://schemas.microsoft.com/office/drawing/2014/main" id="{EFF2BBAF-1023-4600-B442-E63FC84D348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0" name="AutoShape 3">
          <a:extLst>
            <a:ext uri="{FF2B5EF4-FFF2-40B4-BE49-F238E27FC236}">
              <a16:creationId xmlns:a16="http://schemas.microsoft.com/office/drawing/2014/main" id="{82FFEB40-6CD0-4345-A7E9-0D6B419523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1" name="AutoShape 3">
          <a:extLst>
            <a:ext uri="{FF2B5EF4-FFF2-40B4-BE49-F238E27FC236}">
              <a16:creationId xmlns:a16="http://schemas.microsoft.com/office/drawing/2014/main" id="{4C99A47F-A0BD-47F3-97E6-B046FA48D2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2" name="AutoShape 3">
          <a:extLst>
            <a:ext uri="{FF2B5EF4-FFF2-40B4-BE49-F238E27FC236}">
              <a16:creationId xmlns:a16="http://schemas.microsoft.com/office/drawing/2014/main" id="{EC8387E5-3E67-4547-A5B0-2EBEC3EA49C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3" name="AutoShape 3">
          <a:extLst>
            <a:ext uri="{FF2B5EF4-FFF2-40B4-BE49-F238E27FC236}">
              <a16:creationId xmlns:a16="http://schemas.microsoft.com/office/drawing/2014/main" id="{4DB63D89-6CA4-43C8-A8B2-D826696DBB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4" name="AutoShape 3">
          <a:extLst>
            <a:ext uri="{FF2B5EF4-FFF2-40B4-BE49-F238E27FC236}">
              <a16:creationId xmlns:a16="http://schemas.microsoft.com/office/drawing/2014/main" id="{5BDA632D-974B-49F7-AE13-9A7F2F834E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5" name="AutoShape 3">
          <a:extLst>
            <a:ext uri="{FF2B5EF4-FFF2-40B4-BE49-F238E27FC236}">
              <a16:creationId xmlns:a16="http://schemas.microsoft.com/office/drawing/2014/main" id="{39A81B8A-06E5-4C64-B640-81313A115A6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6" name="AutoShape 3">
          <a:extLst>
            <a:ext uri="{FF2B5EF4-FFF2-40B4-BE49-F238E27FC236}">
              <a16:creationId xmlns:a16="http://schemas.microsoft.com/office/drawing/2014/main" id="{F90BEF24-40BE-49AA-8CE7-DDD45C7AA2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7" name="AutoShape 3">
          <a:extLst>
            <a:ext uri="{FF2B5EF4-FFF2-40B4-BE49-F238E27FC236}">
              <a16:creationId xmlns:a16="http://schemas.microsoft.com/office/drawing/2014/main" id="{8EF641D7-76CB-4281-A9F8-7F894899E6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8" name="AutoShape 3">
          <a:extLst>
            <a:ext uri="{FF2B5EF4-FFF2-40B4-BE49-F238E27FC236}">
              <a16:creationId xmlns:a16="http://schemas.microsoft.com/office/drawing/2014/main" id="{0E1118D4-B4F6-4D06-9E55-969C392546F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79" name="AutoShape 3">
          <a:extLst>
            <a:ext uri="{FF2B5EF4-FFF2-40B4-BE49-F238E27FC236}">
              <a16:creationId xmlns:a16="http://schemas.microsoft.com/office/drawing/2014/main" id="{55F16888-FC7A-4A60-92B1-F8F2BFE53F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0" name="AutoShape 3">
          <a:extLst>
            <a:ext uri="{FF2B5EF4-FFF2-40B4-BE49-F238E27FC236}">
              <a16:creationId xmlns:a16="http://schemas.microsoft.com/office/drawing/2014/main" id="{A77E3CC8-2D92-47EA-B65C-41D9E27443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1" name="AutoShape 3">
          <a:extLst>
            <a:ext uri="{FF2B5EF4-FFF2-40B4-BE49-F238E27FC236}">
              <a16:creationId xmlns:a16="http://schemas.microsoft.com/office/drawing/2014/main" id="{539C3988-8D58-4583-A0A8-C7204A11B78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2" name="AutoShape 3">
          <a:extLst>
            <a:ext uri="{FF2B5EF4-FFF2-40B4-BE49-F238E27FC236}">
              <a16:creationId xmlns:a16="http://schemas.microsoft.com/office/drawing/2014/main" id="{46FFB369-9546-495F-B624-0A62F7DB03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3" name="AutoShape 3">
          <a:extLst>
            <a:ext uri="{FF2B5EF4-FFF2-40B4-BE49-F238E27FC236}">
              <a16:creationId xmlns:a16="http://schemas.microsoft.com/office/drawing/2014/main" id="{1207793F-FE36-434F-A5BF-55DD6592D3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4" name="AutoShape 3">
          <a:extLst>
            <a:ext uri="{FF2B5EF4-FFF2-40B4-BE49-F238E27FC236}">
              <a16:creationId xmlns:a16="http://schemas.microsoft.com/office/drawing/2014/main" id="{7A9B4E45-6C68-4015-998E-23C3FE978E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5" name="AutoShape 3">
          <a:extLst>
            <a:ext uri="{FF2B5EF4-FFF2-40B4-BE49-F238E27FC236}">
              <a16:creationId xmlns:a16="http://schemas.microsoft.com/office/drawing/2014/main" id="{C4477557-2006-4357-9370-A7423644F8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6" name="AutoShape 3">
          <a:extLst>
            <a:ext uri="{FF2B5EF4-FFF2-40B4-BE49-F238E27FC236}">
              <a16:creationId xmlns:a16="http://schemas.microsoft.com/office/drawing/2014/main" id="{2B00EA41-A9FA-4972-A6E9-45B667B89E4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7" name="AutoShape 3">
          <a:extLst>
            <a:ext uri="{FF2B5EF4-FFF2-40B4-BE49-F238E27FC236}">
              <a16:creationId xmlns:a16="http://schemas.microsoft.com/office/drawing/2014/main" id="{4A1DD795-6A4E-40BA-A144-821360C679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8" name="AutoShape 3">
          <a:extLst>
            <a:ext uri="{FF2B5EF4-FFF2-40B4-BE49-F238E27FC236}">
              <a16:creationId xmlns:a16="http://schemas.microsoft.com/office/drawing/2014/main" id="{3D7EED92-70DB-429F-81ED-8265D6BBCB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89" name="AutoShape 3">
          <a:extLst>
            <a:ext uri="{FF2B5EF4-FFF2-40B4-BE49-F238E27FC236}">
              <a16:creationId xmlns:a16="http://schemas.microsoft.com/office/drawing/2014/main" id="{22955C3A-3BC5-41F8-AA8F-78E33E13AD1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0" name="AutoShape 3">
          <a:extLst>
            <a:ext uri="{FF2B5EF4-FFF2-40B4-BE49-F238E27FC236}">
              <a16:creationId xmlns:a16="http://schemas.microsoft.com/office/drawing/2014/main" id="{1A9DCCEF-7399-478F-84AA-460C10D5ED1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1" name="AutoShape 3">
          <a:extLst>
            <a:ext uri="{FF2B5EF4-FFF2-40B4-BE49-F238E27FC236}">
              <a16:creationId xmlns:a16="http://schemas.microsoft.com/office/drawing/2014/main" id="{F9CB752C-CFDB-433C-8A38-1E1928EFB9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2" name="AutoShape 3">
          <a:extLst>
            <a:ext uri="{FF2B5EF4-FFF2-40B4-BE49-F238E27FC236}">
              <a16:creationId xmlns:a16="http://schemas.microsoft.com/office/drawing/2014/main" id="{5789A552-393C-433D-8252-099FB10D8CE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3" name="AutoShape 3">
          <a:extLst>
            <a:ext uri="{FF2B5EF4-FFF2-40B4-BE49-F238E27FC236}">
              <a16:creationId xmlns:a16="http://schemas.microsoft.com/office/drawing/2014/main" id="{44F6645A-1942-41E6-BCD1-E38B10F75F6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4" name="AutoShape 3">
          <a:extLst>
            <a:ext uri="{FF2B5EF4-FFF2-40B4-BE49-F238E27FC236}">
              <a16:creationId xmlns:a16="http://schemas.microsoft.com/office/drawing/2014/main" id="{5E3F1696-5A9E-4D90-B9E9-EA8FB05A7A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5" name="AutoShape 3">
          <a:extLst>
            <a:ext uri="{FF2B5EF4-FFF2-40B4-BE49-F238E27FC236}">
              <a16:creationId xmlns:a16="http://schemas.microsoft.com/office/drawing/2014/main" id="{2C7F50E8-A2D4-40FE-B310-E2FC991997C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6" name="AutoShape 3">
          <a:extLst>
            <a:ext uri="{FF2B5EF4-FFF2-40B4-BE49-F238E27FC236}">
              <a16:creationId xmlns:a16="http://schemas.microsoft.com/office/drawing/2014/main" id="{7D291BAD-7C75-4751-9521-451E76503E6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7" name="AutoShape 3">
          <a:extLst>
            <a:ext uri="{FF2B5EF4-FFF2-40B4-BE49-F238E27FC236}">
              <a16:creationId xmlns:a16="http://schemas.microsoft.com/office/drawing/2014/main" id="{EA7AFBAF-4CB5-4947-941F-15F3C994D5C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8" name="AutoShape 3">
          <a:extLst>
            <a:ext uri="{FF2B5EF4-FFF2-40B4-BE49-F238E27FC236}">
              <a16:creationId xmlns:a16="http://schemas.microsoft.com/office/drawing/2014/main" id="{479626F2-17AC-4B31-A80A-5D013FD161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599" name="AutoShape 3">
          <a:extLst>
            <a:ext uri="{FF2B5EF4-FFF2-40B4-BE49-F238E27FC236}">
              <a16:creationId xmlns:a16="http://schemas.microsoft.com/office/drawing/2014/main" id="{7998E45A-947B-42B6-AC07-3EB1F1F84E9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0" name="AutoShape 3">
          <a:extLst>
            <a:ext uri="{FF2B5EF4-FFF2-40B4-BE49-F238E27FC236}">
              <a16:creationId xmlns:a16="http://schemas.microsoft.com/office/drawing/2014/main" id="{7B2AAEE6-BC49-459B-AD23-EC5DB06CFDE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1" name="AutoShape 3">
          <a:extLst>
            <a:ext uri="{FF2B5EF4-FFF2-40B4-BE49-F238E27FC236}">
              <a16:creationId xmlns:a16="http://schemas.microsoft.com/office/drawing/2014/main" id="{73720477-6C59-4A2A-9B19-E850514488C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2" name="AutoShape 3">
          <a:extLst>
            <a:ext uri="{FF2B5EF4-FFF2-40B4-BE49-F238E27FC236}">
              <a16:creationId xmlns:a16="http://schemas.microsoft.com/office/drawing/2014/main" id="{8B8E41E4-EC06-4866-8DA6-A90FBA0A09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3" name="AutoShape 3">
          <a:extLst>
            <a:ext uri="{FF2B5EF4-FFF2-40B4-BE49-F238E27FC236}">
              <a16:creationId xmlns:a16="http://schemas.microsoft.com/office/drawing/2014/main" id="{4239E46E-0C80-4AF5-8F4C-87374B6E81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4" name="AutoShape 3">
          <a:extLst>
            <a:ext uri="{FF2B5EF4-FFF2-40B4-BE49-F238E27FC236}">
              <a16:creationId xmlns:a16="http://schemas.microsoft.com/office/drawing/2014/main" id="{44049496-F350-46E9-96CE-90E6F5AD92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5" name="AutoShape 3">
          <a:extLst>
            <a:ext uri="{FF2B5EF4-FFF2-40B4-BE49-F238E27FC236}">
              <a16:creationId xmlns:a16="http://schemas.microsoft.com/office/drawing/2014/main" id="{A209EEC4-0008-46C6-AFAB-9980270B989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6" name="AutoShape 3">
          <a:extLst>
            <a:ext uri="{FF2B5EF4-FFF2-40B4-BE49-F238E27FC236}">
              <a16:creationId xmlns:a16="http://schemas.microsoft.com/office/drawing/2014/main" id="{439FA406-2F3B-4F83-A74B-EA0852DC57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7" name="AutoShape 3">
          <a:extLst>
            <a:ext uri="{FF2B5EF4-FFF2-40B4-BE49-F238E27FC236}">
              <a16:creationId xmlns:a16="http://schemas.microsoft.com/office/drawing/2014/main" id="{54E58905-3AB0-495D-BE73-E73D3898D7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8" name="AutoShape 3">
          <a:extLst>
            <a:ext uri="{FF2B5EF4-FFF2-40B4-BE49-F238E27FC236}">
              <a16:creationId xmlns:a16="http://schemas.microsoft.com/office/drawing/2014/main" id="{2C877519-9B0C-4F97-9B14-A36ACE5BBEA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09" name="AutoShape 3">
          <a:extLst>
            <a:ext uri="{FF2B5EF4-FFF2-40B4-BE49-F238E27FC236}">
              <a16:creationId xmlns:a16="http://schemas.microsoft.com/office/drawing/2014/main" id="{7EC81DEB-2ACE-4B6B-BDF7-8DFA0B62F28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0" name="AutoShape 3">
          <a:extLst>
            <a:ext uri="{FF2B5EF4-FFF2-40B4-BE49-F238E27FC236}">
              <a16:creationId xmlns:a16="http://schemas.microsoft.com/office/drawing/2014/main" id="{261DFB01-009D-4604-B412-8687DE9236B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1" name="AutoShape 3">
          <a:extLst>
            <a:ext uri="{FF2B5EF4-FFF2-40B4-BE49-F238E27FC236}">
              <a16:creationId xmlns:a16="http://schemas.microsoft.com/office/drawing/2014/main" id="{36141590-5326-406D-94C6-9EA69E97989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2" name="AutoShape 3">
          <a:extLst>
            <a:ext uri="{FF2B5EF4-FFF2-40B4-BE49-F238E27FC236}">
              <a16:creationId xmlns:a16="http://schemas.microsoft.com/office/drawing/2014/main" id="{86482CA6-B0CB-4906-BBCB-23EF81747A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3" name="AutoShape 3">
          <a:extLst>
            <a:ext uri="{FF2B5EF4-FFF2-40B4-BE49-F238E27FC236}">
              <a16:creationId xmlns:a16="http://schemas.microsoft.com/office/drawing/2014/main" id="{C76F44F7-E929-46FC-95CE-D0B550DE33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4" name="AutoShape 3">
          <a:extLst>
            <a:ext uri="{FF2B5EF4-FFF2-40B4-BE49-F238E27FC236}">
              <a16:creationId xmlns:a16="http://schemas.microsoft.com/office/drawing/2014/main" id="{503FA230-72AA-4929-A8DB-F8704F7B1F1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5" name="AutoShape 3">
          <a:extLst>
            <a:ext uri="{FF2B5EF4-FFF2-40B4-BE49-F238E27FC236}">
              <a16:creationId xmlns:a16="http://schemas.microsoft.com/office/drawing/2014/main" id="{E0B87556-9AC2-4F56-8C84-5BECBE3AC1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6" name="AutoShape 3">
          <a:extLst>
            <a:ext uri="{FF2B5EF4-FFF2-40B4-BE49-F238E27FC236}">
              <a16:creationId xmlns:a16="http://schemas.microsoft.com/office/drawing/2014/main" id="{D894924F-7E77-467F-8BFD-084CF47C04C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7" name="AutoShape 3">
          <a:extLst>
            <a:ext uri="{FF2B5EF4-FFF2-40B4-BE49-F238E27FC236}">
              <a16:creationId xmlns:a16="http://schemas.microsoft.com/office/drawing/2014/main" id="{F5B4D8B0-56D0-46D8-BDCD-8A8C616DDAD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8" name="AutoShape 3">
          <a:extLst>
            <a:ext uri="{FF2B5EF4-FFF2-40B4-BE49-F238E27FC236}">
              <a16:creationId xmlns:a16="http://schemas.microsoft.com/office/drawing/2014/main" id="{475E7F06-E6C5-4FEA-93E0-4C92BC2FDA2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19" name="AutoShape 3">
          <a:extLst>
            <a:ext uri="{FF2B5EF4-FFF2-40B4-BE49-F238E27FC236}">
              <a16:creationId xmlns:a16="http://schemas.microsoft.com/office/drawing/2014/main" id="{2D0CBC4B-FDCD-4F63-B9D3-D815B43619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0" name="AutoShape 3">
          <a:extLst>
            <a:ext uri="{FF2B5EF4-FFF2-40B4-BE49-F238E27FC236}">
              <a16:creationId xmlns:a16="http://schemas.microsoft.com/office/drawing/2014/main" id="{73FE5520-3725-462A-BF70-CD447D6E3FA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1" name="AutoShape 3">
          <a:extLst>
            <a:ext uri="{FF2B5EF4-FFF2-40B4-BE49-F238E27FC236}">
              <a16:creationId xmlns:a16="http://schemas.microsoft.com/office/drawing/2014/main" id="{15FBA4F8-7CA9-43F3-B99E-E9EB6976CC7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2" name="AutoShape 3">
          <a:extLst>
            <a:ext uri="{FF2B5EF4-FFF2-40B4-BE49-F238E27FC236}">
              <a16:creationId xmlns:a16="http://schemas.microsoft.com/office/drawing/2014/main" id="{A0D14CB4-FCF3-43C7-9276-50BE085F40C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3" name="AutoShape 3">
          <a:extLst>
            <a:ext uri="{FF2B5EF4-FFF2-40B4-BE49-F238E27FC236}">
              <a16:creationId xmlns:a16="http://schemas.microsoft.com/office/drawing/2014/main" id="{468D4463-C6C8-4C5C-A22E-849601C756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4" name="AutoShape 3">
          <a:extLst>
            <a:ext uri="{FF2B5EF4-FFF2-40B4-BE49-F238E27FC236}">
              <a16:creationId xmlns:a16="http://schemas.microsoft.com/office/drawing/2014/main" id="{A33E0954-2C4F-4AC5-9E91-7E22FD9FF33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5" name="AutoShape 3">
          <a:extLst>
            <a:ext uri="{FF2B5EF4-FFF2-40B4-BE49-F238E27FC236}">
              <a16:creationId xmlns:a16="http://schemas.microsoft.com/office/drawing/2014/main" id="{D02AD1BF-CBE7-4E0D-B015-8F9CBAC5408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6" name="AutoShape 3">
          <a:extLst>
            <a:ext uri="{FF2B5EF4-FFF2-40B4-BE49-F238E27FC236}">
              <a16:creationId xmlns:a16="http://schemas.microsoft.com/office/drawing/2014/main" id="{644683F3-ED8C-4DB5-9E6D-1A4517CA16D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7" name="AutoShape 3">
          <a:extLst>
            <a:ext uri="{FF2B5EF4-FFF2-40B4-BE49-F238E27FC236}">
              <a16:creationId xmlns:a16="http://schemas.microsoft.com/office/drawing/2014/main" id="{04E8130C-458E-4535-A52C-EEC21C0D5C4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8" name="AutoShape 3">
          <a:extLst>
            <a:ext uri="{FF2B5EF4-FFF2-40B4-BE49-F238E27FC236}">
              <a16:creationId xmlns:a16="http://schemas.microsoft.com/office/drawing/2014/main" id="{8E37326A-E145-41A7-9B99-AB7C6516DAF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29" name="AutoShape 3">
          <a:extLst>
            <a:ext uri="{FF2B5EF4-FFF2-40B4-BE49-F238E27FC236}">
              <a16:creationId xmlns:a16="http://schemas.microsoft.com/office/drawing/2014/main" id="{24D6B160-903C-42C6-90B3-DEC7FF955AA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30" name="AutoShape 3">
          <a:extLst>
            <a:ext uri="{FF2B5EF4-FFF2-40B4-BE49-F238E27FC236}">
              <a16:creationId xmlns:a16="http://schemas.microsoft.com/office/drawing/2014/main" id="{3381F7EE-5ADB-4E8D-83FD-E5BA2AC0F8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31" name="AutoShape 3">
          <a:extLst>
            <a:ext uri="{FF2B5EF4-FFF2-40B4-BE49-F238E27FC236}">
              <a16:creationId xmlns:a16="http://schemas.microsoft.com/office/drawing/2014/main" id="{65745112-C781-4FA2-B21A-DCE9DC76CD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32" name="AutoShape 3">
          <a:extLst>
            <a:ext uri="{FF2B5EF4-FFF2-40B4-BE49-F238E27FC236}">
              <a16:creationId xmlns:a16="http://schemas.microsoft.com/office/drawing/2014/main" id="{61E4F48D-2806-4D09-AFB6-4CF445CF272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33" name="AutoShape 3">
          <a:extLst>
            <a:ext uri="{FF2B5EF4-FFF2-40B4-BE49-F238E27FC236}">
              <a16:creationId xmlns:a16="http://schemas.microsoft.com/office/drawing/2014/main" id="{95BE88FC-2E56-42FE-A0C0-B9BEE4E7398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299</xdr:row>
      <xdr:rowOff>0</xdr:rowOff>
    </xdr:from>
    <xdr:ext cx="304800" cy="304800"/>
    <xdr:sp macro="" textlink="">
      <xdr:nvSpPr>
        <xdr:cNvPr id="5634" name="AutoShape 3">
          <a:extLst>
            <a:ext uri="{FF2B5EF4-FFF2-40B4-BE49-F238E27FC236}">
              <a16:creationId xmlns:a16="http://schemas.microsoft.com/office/drawing/2014/main" id="{92A5337F-F1EE-474D-9C59-91BA41B675B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35" name="AutoShape 3">
          <a:extLst>
            <a:ext uri="{FF2B5EF4-FFF2-40B4-BE49-F238E27FC236}">
              <a16:creationId xmlns:a16="http://schemas.microsoft.com/office/drawing/2014/main" id="{62AF107E-57EE-4257-A666-E4520B769CC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36" name="AutoShape 3">
          <a:extLst>
            <a:ext uri="{FF2B5EF4-FFF2-40B4-BE49-F238E27FC236}">
              <a16:creationId xmlns:a16="http://schemas.microsoft.com/office/drawing/2014/main" id="{69E64B99-3227-4F5B-A15D-8878B55BDF5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37" name="AutoShape 3">
          <a:extLst>
            <a:ext uri="{FF2B5EF4-FFF2-40B4-BE49-F238E27FC236}">
              <a16:creationId xmlns:a16="http://schemas.microsoft.com/office/drawing/2014/main" id="{24E4D939-9E33-4E52-B86A-607FCAD6D1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38" name="AutoShape 3">
          <a:extLst>
            <a:ext uri="{FF2B5EF4-FFF2-40B4-BE49-F238E27FC236}">
              <a16:creationId xmlns:a16="http://schemas.microsoft.com/office/drawing/2014/main" id="{269CAC59-661E-4F56-A714-0C3C028D081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39" name="AutoShape 3">
          <a:extLst>
            <a:ext uri="{FF2B5EF4-FFF2-40B4-BE49-F238E27FC236}">
              <a16:creationId xmlns:a16="http://schemas.microsoft.com/office/drawing/2014/main" id="{88AADBE3-7F98-41C2-8DAD-D4DE77C93A8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0" name="AutoShape 3">
          <a:extLst>
            <a:ext uri="{FF2B5EF4-FFF2-40B4-BE49-F238E27FC236}">
              <a16:creationId xmlns:a16="http://schemas.microsoft.com/office/drawing/2014/main" id="{F40CA725-B75D-4569-A684-FB13D45904A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1" name="AutoShape 3">
          <a:extLst>
            <a:ext uri="{FF2B5EF4-FFF2-40B4-BE49-F238E27FC236}">
              <a16:creationId xmlns:a16="http://schemas.microsoft.com/office/drawing/2014/main" id="{C8E00B2E-1936-44C3-BFD8-0E6B89142BB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2" name="AutoShape 3">
          <a:extLst>
            <a:ext uri="{FF2B5EF4-FFF2-40B4-BE49-F238E27FC236}">
              <a16:creationId xmlns:a16="http://schemas.microsoft.com/office/drawing/2014/main" id="{B3B46036-AA2C-43F8-BE72-41E0F6EC8E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3" name="AutoShape 3">
          <a:extLst>
            <a:ext uri="{FF2B5EF4-FFF2-40B4-BE49-F238E27FC236}">
              <a16:creationId xmlns:a16="http://schemas.microsoft.com/office/drawing/2014/main" id="{98C23130-53E0-4BA7-AFC2-A9C0085F8AC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4" name="AutoShape 3">
          <a:extLst>
            <a:ext uri="{FF2B5EF4-FFF2-40B4-BE49-F238E27FC236}">
              <a16:creationId xmlns:a16="http://schemas.microsoft.com/office/drawing/2014/main" id="{7F6BBAB7-1C81-49A3-8A79-4CF366DB571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5" name="AutoShape 3">
          <a:extLst>
            <a:ext uri="{FF2B5EF4-FFF2-40B4-BE49-F238E27FC236}">
              <a16:creationId xmlns:a16="http://schemas.microsoft.com/office/drawing/2014/main" id="{58795DC7-6385-431A-9336-B67F3E0195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6" name="AutoShape 3">
          <a:extLst>
            <a:ext uri="{FF2B5EF4-FFF2-40B4-BE49-F238E27FC236}">
              <a16:creationId xmlns:a16="http://schemas.microsoft.com/office/drawing/2014/main" id="{0489B914-518F-4EE9-868E-98AEF4A77CF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7" name="AutoShape 3">
          <a:extLst>
            <a:ext uri="{FF2B5EF4-FFF2-40B4-BE49-F238E27FC236}">
              <a16:creationId xmlns:a16="http://schemas.microsoft.com/office/drawing/2014/main" id="{B781BA6F-1C91-4504-9F43-A5B76B2200D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8" name="AutoShape 3">
          <a:extLst>
            <a:ext uri="{FF2B5EF4-FFF2-40B4-BE49-F238E27FC236}">
              <a16:creationId xmlns:a16="http://schemas.microsoft.com/office/drawing/2014/main" id="{1BC8E0C9-9AFF-47B1-8638-E67F419336F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49" name="AutoShape 3">
          <a:extLst>
            <a:ext uri="{FF2B5EF4-FFF2-40B4-BE49-F238E27FC236}">
              <a16:creationId xmlns:a16="http://schemas.microsoft.com/office/drawing/2014/main" id="{DB03F274-9CEE-494E-B122-9F9213D435B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0" name="AutoShape 3">
          <a:extLst>
            <a:ext uri="{FF2B5EF4-FFF2-40B4-BE49-F238E27FC236}">
              <a16:creationId xmlns:a16="http://schemas.microsoft.com/office/drawing/2014/main" id="{A7CD1DCA-37AE-45E4-88B0-47886F8565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1" name="AutoShape 3">
          <a:extLst>
            <a:ext uri="{FF2B5EF4-FFF2-40B4-BE49-F238E27FC236}">
              <a16:creationId xmlns:a16="http://schemas.microsoft.com/office/drawing/2014/main" id="{F7234368-FA44-4A64-94C5-79FAC25F244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2" name="AutoShape 3">
          <a:extLst>
            <a:ext uri="{FF2B5EF4-FFF2-40B4-BE49-F238E27FC236}">
              <a16:creationId xmlns:a16="http://schemas.microsoft.com/office/drawing/2014/main" id="{C538991A-1879-45A6-A57D-2DE4B1C1CA6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3" name="AutoShape 3">
          <a:extLst>
            <a:ext uri="{FF2B5EF4-FFF2-40B4-BE49-F238E27FC236}">
              <a16:creationId xmlns:a16="http://schemas.microsoft.com/office/drawing/2014/main" id="{C2F724C3-04A4-4048-B3D0-E2A02E34932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4" name="AutoShape 3">
          <a:extLst>
            <a:ext uri="{FF2B5EF4-FFF2-40B4-BE49-F238E27FC236}">
              <a16:creationId xmlns:a16="http://schemas.microsoft.com/office/drawing/2014/main" id="{0BE0246E-743E-425C-A145-0985A37A1F5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5" name="AutoShape 3">
          <a:extLst>
            <a:ext uri="{FF2B5EF4-FFF2-40B4-BE49-F238E27FC236}">
              <a16:creationId xmlns:a16="http://schemas.microsoft.com/office/drawing/2014/main" id="{CD774976-D2AF-42FA-924D-47D05956309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6" name="AutoShape 3">
          <a:extLst>
            <a:ext uri="{FF2B5EF4-FFF2-40B4-BE49-F238E27FC236}">
              <a16:creationId xmlns:a16="http://schemas.microsoft.com/office/drawing/2014/main" id="{FF45FA86-0F6D-41F3-83D4-76B6E65C66C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7" name="AutoShape 3">
          <a:extLst>
            <a:ext uri="{FF2B5EF4-FFF2-40B4-BE49-F238E27FC236}">
              <a16:creationId xmlns:a16="http://schemas.microsoft.com/office/drawing/2014/main" id="{5E79281D-D3EA-431E-994E-4887E3CA18F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8" name="AutoShape 3">
          <a:extLst>
            <a:ext uri="{FF2B5EF4-FFF2-40B4-BE49-F238E27FC236}">
              <a16:creationId xmlns:a16="http://schemas.microsoft.com/office/drawing/2014/main" id="{D2569F06-1832-4258-917C-D8A35E31544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59" name="AutoShape 3">
          <a:extLst>
            <a:ext uri="{FF2B5EF4-FFF2-40B4-BE49-F238E27FC236}">
              <a16:creationId xmlns:a16="http://schemas.microsoft.com/office/drawing/2014/main" id="{D1442FCC-C4AF-49D6-9A97-0E547FA28A5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0" name="AutoShape 3">
          <a:extLst>
            <a:ext uri="{FF2B5EF4-FFF2-40B4-BE49-F238E27FC236}">
              <a16:creationId xmlns:a16="http://schemas.microsoft.com/office/drawing/2014/main" id="{DBD7DE3F-CA04-4E12-87EF-CCFB72D093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1" name="AutoShape 3">
          <a:extLst>
            <a:ext uri="{FF2B5EF4-FFF2-40B4-BE49-F238E27FC236}">
              <a16:creationId xmlns:a16="http://schemas.microsoft.com/office/drawing/2014/main" id="{C7EC3C14-6286-4D53-837A-E03886B4125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2" name="AutoShape 3">
          <a:extLst>
            <a:ext uri="{FF2B5EF4-FFF2-40B4-BE49-F238E27FC236}">
              <a16:creationId xmlns:a16="http://schemas.microsoft.com/office/drawing/2014/main" id="{3B505E0C-8E3E-4DA3-B082-7847ADBFCA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3" name="AutoShape 3">
          <a:extLst>
            <a:ext uri="{FF2B5EF4-FFF2-40B4-BE49-F238E27FC236}">
              <a16:creationId xmlns:a16="http://schemas.microsoft.com/office/drawing/2014/main" id="{C884E40B-F310-45AF-AB3C-375C812B611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4" name="AutoShape 3">
          <a:extLst>
            <a:ext uri="{FF2B5EF4-FFF2-40B4-BE49-F238E27FC236}">
              <a16:creationId xmlns:a16="http://schemas.microsoft.com/office/drawing/2014/main" id="{AC8FD103-E123-4165-8D9C-ED7A9479F2E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5" name="AutoShape 3">
          <a:extLst>
            <a:ext uri="{FF2B5EF4-FFF2-40B4-BE49-F238E27FC236}">
              <a16:creationId xmlns:a16="http://schemas.microsoft.com/office/drawing/2014/main" id="{3026FAE0-26C3-4314-951D-99767E4324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6" name="AutoShape 3">
          <a:extLst>
            <a:ext uri="{FF2B5EF4-FFF2-40B4-BE49-F238E27FC236}">
              <a16:creationId xmlns:a16="http://schemas.microsoft.com/office/drawing/2014/main" id="{8A4DBE7A-527D-45CF-A3CD-EBE754AA3E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7" name="AutoShape 3">
          <a:extLst>
            <a:ext uri="{FF2B5EF4-FFF2-40B4-BE49-F238E27FC236}">
              <a16:creationId xmlns:a16="http://schemas.microsoft.com/office/drawing/2014/main" id="{A2E8137D-1D82-489F-848B-66F143E579E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8" name="AutoShape 3">
          <a:extLst>
            <a:ext uri="{FF2B5EF4-FFF2-40B4-BE49-F238E27FC236}">
              <a16:creationId xmlns:a16="http://schemas.microsoft.com/office/drawing/2014/main" id="{B667890E-1B4F-410A-991F-1F22EE6C375A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69" name="AutoShape 3">
          <a:extLst>
            <a:ext uri="{FF2B5EF4-FFF2-40B4-BE49-F238E27FC236}">
              <a16:creationId xmlns:a16="http://schemas.microsoft.com/office/drawing/2014/main" id="{27ED21AB-ED9B-4692-8C60-2B321C6DEF8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0" name="AutoShape 3">
          <a:extLst>
            <a:ext uri="{FF2B5EF4-FFF2-40B4-BE49-F238E27FC236}">
              <a16:creationId xmlns:a16="http://schemas.microsoft.com/office/drawing/2014/main" id="{453BA6ED-A312-4C18-98F2-D3DEB026B00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1" name="AutoShape 3">
          <a:extLst>
            <a:ext uri="{FF2B5EF4-FFF2-40B4-BE49-F238E27FC236}">
              <a16:creationId xmlns:a16="http://schemas.microsoft.com/office/drawing/2014/main" id="{6E1D13D7-7F59-4A6B-AA45-DD1F85F5CD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2" name="AutoShape 3">
          <a:extLst>
            <a:ext uri="{FF2B5EF4-FFF2-40B4-BE49-F238E27FC236}">
              <a16:creationId xmlns:a16="http://schemas.microsoft.com/office/drawing/2014/main" id="{D4F06DBC-E4F5-4223-870E-4F725E8CCE4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3" name="AutoShape 3">
          <a:extLst>
            <a:ext uri="{FF2B5EF4-FFF2-40B4-BE49-F238E27FC236}">
              <a16:creationId xmlns:a16="http://schemas.microsoft.com/office/drawing/2014/main" id="{E08150F6-E4EC-4C7B-9E55-DB3E21DB188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4" name="AutoShape 3">
          <a:extLst>
            <a:ext uri="{FF2B5EF4-FFF2-40B4-BE49-F238E27FC236}">
              <a16:creationId xmlns:a16="http://schemas.microsoft.com/office/drawing/2014/main" id="{F8EB8ADD-C0B2-4F48-9F98-BDD3A390992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5" name="AutoShape 3">
          <a:extLst>
            <a:ext uri="{FF2B5EF4-FFF2-40B4-BE49-F238E27FC236}">
              <a16:creationId xmlns:a16="http://schemas.microsoft.com/office/drawing/2014/main" id="{45E9371D-B109-422B-A6C8-5B02C4611BE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6" name="AutoShape 3">
          <a:extLst>
            <a:ext uri="{FF2B5EF4-FFF2-40B4-BE49-F238E27FC236}">
              <a16:creationId xmlns:a16="http://schemas.microsoft.com/office/drawing/2014/main" id="{3D3F040F-638A-418B-A50A-6793482200B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7" name="AutoShape 3">
          <a:extLst>
            <a:ext uri="{FF2B5EF4-FFF2-40B4-BE49-F238E27FC236}">
              <a16:creationId xmlns:a16="http://schemas.microsoft.com/office/drawing/2014/main" id="{26EC6364-1451-423B-ADCA-E4A6C73C6DB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8" name="AutoShape 3">
          <a:extLst>
            <a:ext uri="{FF2B5EF4-FFF2-40B4-BE49-F238E27FC236}">
              <a16:creationId xmlns:a16="http://schemas.microsoft.com/office/drawing/2014/main" id="{6D7D86A7-D4B8-4856-BDED-F4205BB3BBB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79" name="AutoShape 3">
          <a:extLst>
            <a:ext uri="{FF2B5EF4-FFF2-40B4-BE49-F238E27FC236}">
              <a16:creationId xmlns:a16="http://schemas.microsoft.com/office/drawing/2014/main" id="{532B7424-95EE-40F0-B78B-B10E697E6A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0" name="AutoShape 3">
          <a:extLst>
            <a:ext uri="{FF2B5EF4-FFF2-40B4-BE49-F238E27FC236}">
              <a16:creationId xmlns:a16="http://schemas.microsoft.com/office/drawing/2014/main" id="{A0891216-90A4-424E-9C9E-65DFB93CED31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1" name="AutoShape 3">
          <a:extLst>
            <a:ext uri="{FF2B5EF4-FFF2-40B4-BE49-F238E27FC236}">
              <a16:creationId xmlns:a16="http://schemas.microsoft.com/office/drawing/2014/main" id="{DED6597E-6235-428D-B931-6E0E683DDBD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2" name="AutoShape 3">
          <a:extLst>
            <a:ext uri="{FF2B5EF4-FFF2-40B4-BE49-F238E27FC236}">
              <a16:creationId xmlns:a16="http://schemas.microsoft.com/office/drawing/2014/main" id="{ACC67A1C-3C81-4E52-AFA6-4308987E43A6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3" name="AutoShape 3">
          <a:extLst>
            <a:ext uri="{FF2B5EF4-FFF2-40B4-BE49-F238E27FC236}">
              <a16:creationId xmlns:a16="http://schemas.microsoft.com/office/drawing/2014/main" id="{1BF88C9B-2F36-4426-9D85-AF0AF386189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4" name="AutoShape 3">
          <a:extLst>
            <a:ext uri="{FF2B5EF4-FFF2-40B4-BE49-F238E27FC236}">
              <a16:creationId xmlns:a16="http://schemas.microsoft.com/office/drawing/2014/main" id="{79FC6CC9-8AD5-40E6-8047-1428B1FAF1B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5" name="AutoShape 3">
          <a:extLst>
            <a:ext uri="{FF2B5EF4-FFF2-40B4-BE49-F238E27FC236}">
              <a16:creationId xmlns:a16="http://schemas.microsoft.com/office/drawing/2014/main" id="{852A6BBA-7BEF-4E01-BC71-4CC320E5B29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6" name="AutoShape 3">
          <a:extLst>
            <a:ext uri="{FF2B5EF4-FFF2-40B4-BE49-F238E27FC236}">
              <a16:creationId xmlns:a16="http://schemas.microsoft.com/office/drawing/2014/main" id="{D913E2E8-8A9F-4351-94E5-0C850DA920C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7" name="AutoShape 3">
          <a:extLst>
            <a:ext uri="{FF2B5EF4-FFF2-40B4-BE49-F238E27FC236}">
              <a16:creationId xmlns:a16="http://schemas.microsoft.com/office/drawing/2014/main" id="{10934A29-F352-45BB-BC80-788C08B70F4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8" name="AutoShape 3">
          <a:extLst>
            <a:ext uri="{FF2B5EF4-FFF2-40B4-BE49-F238E27FC236}">
              <a16:creationId xmlns:a16="http://schemas.microsoft.com/office/drawing/2014/main" id="{4AB289BB-8507-45AF-944E-63511BFF2D1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89" name="AutoShape 3">
          <a:extLst>
            <a:ext uri="{FF2B5EF4-FFF2-40B4-BE49-F238E27FC236}">
              <a16:creationId xmlns:a16="http://schemas.microsoft.com/office/drawing/2014/main" id="{9AA1C97D-1166-4B6A-AD08-CE20085DED2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0" name="AutoShape 3">
          <a:extLst>
            <a:ext uri="{FF2B5EF4-FFF2-40B4-BE49-F238E27FC236}">
              <a16:creationId xmlns:a16="http://schemas.microsoft.com/office/drawing/2014/main" id="{18D03EAF-001F-4E22-9228-D9CC07E0789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1" name="AutoShape 3">
          <a:extLst>
            <a:ext uri="{FF2B5EF4-FFF2-40B4-BE49-F238E27FC236}">
              <a16:creationId xmlns:a16="http://schemas.microsoft.com/office/drawing/2014/main" id="{DC4A43A7-C4FF-492C-9503-D744AC0DA120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2" name="AutoShape 3">
          <a:extLst>
            <a:ext uri="{FF2B5EF4-FFF2-40B4-BE49-F238E27FC236}">
              <a16:creationId xmlns:a16="http://schemas.microsoft.com/office/drawing/2014/main" id="{A0E1915F-519A-4C36-A5D5-A238D9556B3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3" name="AutoShape 3">
          <a:extLst>
            <a:ext uri="{FF2B5EF4-FFF2-40B4-BE49-F238E27FC236}">
              <a16:creationId xmlns:a16="http://schemas.microsoft.com/office/drawing/2014/main" id="{ED03D9FD-30C5-4D8B-8B8E-E3CBAD94B0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4" name="AutoShape 3">
          <a:extLst>
            <a:ext uri="{FF2B5EF4-FFF2-40B4-BE49-F238E27FC236}">
              <a16:creationId xmlns:a16="http://schemas.microsoft.com/office/drawing/2014/main" id="{C6B0CE4B-1D00-4518-A1FC-FAC32DB21533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5" name="AutoShape 3">
          <a:extLst>
            <a:ext uri="{FF2B5EF4-FFF2-40B4-BE49-F238E27FC236}">
              <a16:creationId xmlns:a16="http://schemas.microsoft.com/office/drawing/2014/main" id="{33FB5138-C87C-4192-8ADA-740C5064077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6" name="AutoShape 3">
          <a:extLst>
            <a:ext uri="{FF2B5EF4-FFF2-40B4-BE49-F238E27FC236}">
              <a16:creationId xmlns:a16="http://schemas.microsoft.com/office/drawing/2014/main" id="{CA1F99AB-4957-41C7-B0ED-B64A01C7E97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7" name="AutoShape 3">
          <a:extLst>
            <a:ext uri="{FF2B5EF4-FFF2-40B4-BE49-F238E27FC236}">
              <a16:creationId xmlns:a16="http://schemas.microsoft.com/office/drawing/2014/main" id="{7B4D05BA-69DB-4A1D-A58C-C91B557BAB5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8" name="AutoShape 3">
          <a:extLst>
            <a:ext uri="{FF2B5EF4-FFF2-40B4-BE49-F238E27FC236}">
              <a16:creationId xmlns:a16="http://schemas.microsoft.com/office/drawing/2014/main" id="{B8F2F9E6-46A9-4841-AFF5-B914A996626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699" name="AutoShape 3">
          <a:extLst>
            <a:ext uri="{FF2B5EF4-FFF2-40B4-BE49-F238E27FC236}">
              <a16:creationId xmlns:a16="http://schemas.microsoft.com/office/drawing/2014/main" id="{B9A75D8E-1455-4DA8-A4B6-0E85EAADDEE9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0" name="AutoShape 3">
          <a:extLst>
            <a:ext uri="{FF2B5EF4-FFF2-40B4-BE49-F238E27FC236}">
              <a16:creationId xmlns:a16="http://schemas.microsoft.com/office/drawing/2014/main" id="{9F5D2311-089A-47F9-9302-C019A097968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1" name="AutoShape 3">
          <a:extLst>
            <a:ext uri="{FF2B5EF4-FFF2-40B4-BE49-F238E27FC236}">
              <a16:creationId xmlns:a16="http://schemas.microsoft.com/office/drawing/2014/main" id="{3261CD5A-D683-450A-8C26-1727655ACE2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2" name="AutoShape 3">
          <a:extLst>
            <a:ext uri="{FF2B5EF4-FFF2-40B4-BE49-F238E27FC236}">
              <a16:creationId xmlns:a16="http://schemas.microsoft.com/office/drawing/2014/main" id="{15A95586-58B3-4376-A3C0-4413760AF91F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3" name="AutoShape 3">
          <a:extLst>
            <a:ext uri="{FF2B5EF4-FFF2-40B4-BE49-F238E27FC236}">
              <a16:creationId xmlns:a16="http://schemas.microsoft.com/office/drawing/2014/main" id="{624C1F79-CD36-4498-A6ED-9905562BB55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4" name="AutoShape 3">
          <a:extLst>
            <a:ext uri="{FF2B5EF4-FFF2-40B4-BE49-F238E27FC236}">
              <a16:creationId xmlns:a16="http://schemas.microsoft.com/office/drawing/2014/main" id="{94E87F4D-B4D1-4469-BEC8-8F484FDF0208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5" name="AutoShape 3">
          <a:extLst>
            <a:ext uri="{FF2B5EF4-FFF2-40B4-BE49-F238E27FC236}">
              <a16:creationId xmlns:a16="http://schemas.microsoft.com/office/drawing/2014/main" id="{EC80803E-7199-4827-8726-A892C857281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6" name="AutoShape 3">
          <a:extLst>
            <a:ext uri="{FF2B5EF4-FFF2-40B4-BE49-F238E27FC236}">
              <a16:creationId xmlns:a16="http://schemas.microsoft.com/office/drawing/2014/main" id="{089CFDE8-11E1-4226-94D3-D9575167534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7" name="AutoShape 3">
          <a:extLst>
            <a:ext uri="{FF2B5EF4-FFF2-40B4-BE49-F238E27FC236}">
              <a16:creationId xmlns:a16="http://schemas.microsoft.com/office/drawing/2014/main" id="{4980DD2F-6543-4F12-BC25-0B613F4EEA75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8" name="AutoShape 3">
          <a:extLst>
            <a:ext uri="{FF2B5EF4-FFF2-40B4-BE49-F238E27FC236}">
              <a16:creationId xmlns:a16="http://schemas.microsoft.com/office/drawing/2014/main" id="{0625EF21-B660-43F2-8C39-B2D645A231FC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09" name="AutoShape 3">
          <a:extLst>
            <a:ext uri="{FF2B5EF4-FFF2-40B4-BE49-F238E27FC236}">
              <a16:creationId xmlns:a16="http://schemas.microsoft.com/office/drawing/2014/main" id="{5504D1FE-8362-43EC-A302-F7EC3809F8BD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0" name="AutoShape 3">
          <a:extLst>
            <a:ext uri="{FF2B5EF4-FFF2-40B4-BE49-F238E27FC236}">
              <a16:creationId xmlns:a16="http://schemas.microsoft.com/office/drawing/2014/main" id="{C7A3768C-1409-431C-9C82-6636FAE3B34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1" name="AutoShape 3">
          <a:extLst>
            <a:ext uri="{FF2B5EF4-FFF2-40B4-BE49-F238E27FC236}">
              <a16:creationId xmlns:a16="http://schemas.microsoft.com/office/drawing/2014/main" id="{D25EC6CA-2468-4BFB-897E-1F565FDA453E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2" name="AutoShape 3">
          <a:extLst>
            <a:ext uri="{FF2B5EF4-FFF2-40B4-BE49-F238E27FC236}">
              <a16:creationId xmlns:a16="http://schemas.microsoft.com/office/drawing/2014/main" id="{0EF28D41-FDF3-4F0D-B5FE-F063BB789AF4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3" name="AutoShape 3">
          <a:extLst>
            <a:ext uri="{FF2B5EF4-FFF2-40B4-BE49-F238E27FC236}">
              <a16:creationId xmlns:a16="http://schemas.microsoft.com/office/drawing/2014/main" id="{FB23A6CA-DC47-47C9-AE8D-53BDAB67C1AB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4" name="AutoShape 3">
          <a:extLst>
            <a:ext uri="{FF2B5EF4-FFF2-40B4-BE49-F238E27FC236}">
              <a16:creationId xmlns:a16="http://schemas.microsoft.com/office/drawing/2014/main" id="{3FBAFDE9-C306-4ECE-BE3E-9240E191FE57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300</xdr:row>
      <xdr:rowOff>0</xdr:rowOff>
    </xdr:from>
    <xdr:ext cx="304800" cy="304800"/>
    <xdr:sp macro="" textlink="">
      <xdr:nvSpPr>
        <xdr:cNvPr id="5715" name="AutoShape 3">
          <a:extLst>
            <a:ext uri="{FF2B5EF4-FFF2-40B4-BE49-F238E27FC236}">
              <a16:creationId xmlns:a16="http://schemas.microsoft.com/office/drawing/2014/main" id="{B5FCF864-744D-4216-818B-684A985100F2}"/>
            </a:ext>
          </a:extLst>
        </xdr:cNvPr>
        <xdr:cNvSpPr>
          <a:spLocks noChangeAspect="1" noChangeArrowheads="1"/>
        </xdr:cNvSpPr>
      </xdr:nvSpPr>
      <xdr:spPr bwMode="auto">
        <a:xfrm>
          <a:off x="1916206" y="9232526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7</xdr:col>
      <xdr:colOff>878544</xdr:colOff>
      <xdr:row>292</xdr:row>
      <xdr:rowOff>129988</xdr:rowOff>
    </xdr:from>
    <xdr:ext cx="522196" cy="2610979"/>
    <xdr:pic>
      <xdr:nvPicPr>
        <xdr:cNvPr id="5716" name="Obrázek 27">
          <a:extLst>
            <a:ext uri="{FF2B5EF4-FFF2-40B4-BE49-F238E27FC236}">
              <a16:creationId xmlns:a16="http://schemas.microsoft.com/office/drawing/2014/main" id="{F8F515B5-BAF9-4363-9A6E-FFE693C10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6200000">
          <a:off x="8787652" y="93499645"/>
          <a:ext cx="2610979" cy="522196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stefanakova\Desktop\cennik_vsetko.xlsx" TargetMode="External"/><Relationship Id="rId1" Type="http://schemas.openxmlformats.org/officeDocument/2006/relationships/externalLinkPath" Target="/Users/stefanakova/Desktop/cennik_vsetko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stefanakova\Desktop\Cenn&#237;ky\BAUDER\CENY%20LAMINA.xlsx" TargetMode="External"/><Relationship Id="rId1" Type="http://schemas.openxmlformats.org/officeDocument/2006/relationships/externalLinkPath" Target="/Users/stefanakova/Desktop/Cenn&#237;ky/BAUDER/CENY%20LAMINA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Worksheet 1"/>
    </sheetNames>
    <sheetDataSet>
      <sheetData sheetId="0">
        <row r="1">
          <cell r="A1" t="str">
            <v>PLU</v>
          </cell>
          <cell r="C1" t="str">
            <v>CENAP</v>
          </cell>
        </row>
        <row r="2">
          <cell r="A2">
            <v>5953</v>
          </cell>
          <cell r="C2">
            <v>3.63</v>
          </cell>
        </row>
        <row r="3">
          <cell r="A3">
            <v>5964</v>
          </cell>
          <cell r="C3">
            <v>3.63</v>
          </cell>
        </row>
        <row r="4">
          <cell r="A4">
            <v>10218</v>
          </cell>
          <cell r="C4">
            <v>0.8</v>
          </cell>
        </row>
        <row r="5">
          <cell r="A5">
            <v>10221</v>
          </cell>
          <cell r="C5">
            <v>0.8</v>
          </cell>
        </row>
        <row r="6">
          <cell r="A6">
            <v>10219</v>
          </cell>
          <cell r="C6">
            <v>1</v>
          </cell>
        </row>
        <row r="7">
          <cell r="A7">
            <v>10201</v>
          </cell>
          <cell r="C7">
            <v>0.62</v>
          </cell>
        </row>
        <row r="8">
          <cell r="A8">
            <v>99971</v>
          </cell>
          <cell r="C8">
            <v>44.69</v>
          </cell>
        </row>
        <row r="9">
          <cell r="A9">
            <v>100210</v>
          </cell>
          <cell r="C9">
            <v>58.11</v>
          </cell>
        </row>
        <row r="10">
          <cell r="A10">
            <v>6355</v>
          </cell>
          <cell r="C10">
            <v>3.74</v>
          </cell>
        </row>
        <row r="11">
          <cell r="A11">
            <v>4837</v>
          </cell>
          <cell r="C11">
            <v>4.17</v>
          </cell>
        </row>
        <row r="12">
          <cell r="A12">
            <v>6012</v>
          </cell>
          <cell r="C12">
            <v>3.1</v>
          </cell>
        </row>
        <row r="13">
          <cell r="A13">
            <v>456</v>
          </cell>
          <cell r="C13">
            <v>8.6</v>
          </cell>
        </row>
        <row r="14">
          <cell r="A14">
            <v>103020008</v>
          </cell>
        </row>
        <row r="15">
          <cell r="A15">
            <v>100274</v>
          </cell>
          <cell r="C15">
            <v>24.18</v>
          </cell>
        </row>
        <row r="16">
          <cell r="A16">
            <v>100156</v>
          </cell>
          <cell r="C16">
            <v>0.31</v>
          </cell>
        </row>
        <row r="17">
          <cell r="A17">
            <v>11501</v>
          </cell>
          <cell r="C17">
            <v>1.26</v>
          </cell>
        </row>
        <row r="18">
          <cell r="A18">
            <v>1500001900</v>
          </cell>
          <cell r="C18">
            <v>46</v>
          </cell>
        </row>
        <row r="19">
          <cell r="A19">
            <v>8203</v>
          </cell>
          <cell r="C19">
            <v>17.989999999999998</v>
          </cell>
        </row>
        <row r="20">
          <cell r="A20">
            <v>111523</v>
          </cell>
          <cell r="C20">
            <v>1.42</v>
          </cell>
        </row>
        <row r="21">
          <cell r="A21">
            <v>6900</v>
          </cell>
          <cell r="C21">
            <v>4.3899999999999997</v>
          </cell>
        </row>
        <row r="22">
          <cell r="A22">
            <v>104010003</v>
          </cell>
        </row>
        <row r="23">
          <cell r="A23">
            <v>104010009</v>
          </cell>
        </row>
        <row r="24">
          <cell r="A24">
            <v>7245</v>
          </cell>
          <cell r="C24">
            <v>20.79</v>
          </cell>
        </row>
        <row r="25">
          <cell r="A25">
            <v>7246</v>
          </cell>
          <cell r="C25">
            <v>8.1</v>
          </cell>
        </row>
        <row r="26">
          <cell r="A26">
            <v>1100000232</v>
          </cell>
          <cell r="C26">
            <v>5.65</v>
          </cell>
        </row>
        <row r="27">
          <cell r="A27">
            <v>3009599</v>
          </cell>
          <cell r="C27">
            <v>3.5</v>
          </cell>
        </row>
        <row r="28">
          <cell r="A28">
            <v>13009599</v>
          </cell>
          <cell r="C28">
            <v>3.5</v>
          </cell>
        </row>
        <row r="29">
          <cell r="A29">
            <v>7016599</v>
          </cell>
          <cell r="C29">
            <v>3.5</v>
          </cell>
        </row>
        <row r="30">
          <cell r="A30">
            <v>17016599</v>
          </cell>
          <cell r="C30">
            <v>3.5</v>
          </cell>
        </row>
        <row r="31">
          <cell r="A31">
            <v>8004599</v>
          </cell>
          <cell r="C31">
            <v>3.5</v>
          </cell>
        </row>
        <row r="32">
          <cell r="A32">
            <v>8011599</v>
          </cell>
          <cell r="C32">
            <v>3.5</v>
          </cell>
        </row>
        <row r="33">
          <cell r="A33">
            <v>8017599</v>
          </cell>
          <cell r="C33">
            <v>3.5</v>
          </cell>
        </row>
        <row r="34">
          <cell r="A34">
            <v>18017599</v>
          </cell>
          <cell r="C34">
            <v>3.5</v>
          </cell>
        </row>
        <row r="35">
          <cell r="A35">
            <v>9005599</v>
          </cell>
          <cell r="C35">
            <v>3.5</v>
          </cell>
        </row>
        <row r="36">
          <cell r="A36">
            <v>19005599</v>
          </cell>
          <cell r="C36">
            <v>3.5</v>
          </cell>
        </row>
        <row r="37">
          <cell r="A37">
            <v>9006599</v>
          </cell>
          <cell r="C37">
            <v>3.5</v>
          </cell>
        </row>
        <row r="38">
          <cell r="A38">
            <v>9010599</v>
          </cell>
          <cell r="C38">
            <v>3.5</v>
          </cell>
        </row>
        <row r="39">
          <cell r="A39">
            <v>1300000015</v>
          </cell>
          <cell r="C39">
            <v>2.6</v>
          </cell>
        </row>
        <row r="40">
          <cell r="A40">
            <v>1330090015</v>
          </cell>
          <cell r="C40">
            <v>3.3</v>
          </cell>
        </row>
        <row r="41">
          <cell r="A41">
            <v>1360050015</v>
          </cell>
          <cell r="C41">
            <v>3.3</v>
          </cell>
        </row>
        <row r="42">
          <cell r="A42">
            <v>1370160015</v>
          </cell>
          <cell r="C42">
            <v>3.3</v>
          </cell>
        </row>
        <row r="43">
          <cell r="A43">
            <v>1370240015</v>
          </cell>
          <cell r="C43">
            <v>3.3</v>
          </cell>
        </row>
        <row r="44">
          <cell r="A44">
            <v>1380040015</v>
          </cell>
          <cell r="C44">
            <v>3.3</v>
          </cell>
        </row>
        <row r="45">
          <cell r="A45">
            <v>1380170015</v>
          </cell>
          <cell r="C45">
            <v>3.3</v>
          </cell>
        </row>
        <row r="46">
          <cell r="A46">
            <v>1380190015</v>
          </cell>
          <cell r="C46">
            <v>3.3</v>
          </cell>
        </row>
        <row r="47">
          <cell r="A47">
            <v>1390050015</v>
          </cell>
          <cell r="C47">
            <v>3.3</v>
          </cell>
        </row>
        <row r="48">
          <cell r="A48">
            <v>1390060015</v>
          </cell>
          <cell r="C48">
            <v>3.3</v>
          </cell>
        </row>
        <row r="49">
          <cell r="A49">
            <v>1390100015</v>
          </cell>
          <cell r="C49">
            <v>3.3</v>
          </cell>
        </row>
        <row r="50">
          <cell r="A50">
            <v>7030</v>
          </cell>
          <cell r="C50">
            <v>1.29</v>
          </cell>
        </row>
        <row r="51">
          <cell r="A51">
            <v>7050</v>
          </cell>
          <cell r="C51">
            <v>1.29</v>
          </cell>
        </row>
        <row r="52">
          <cell r="A52">
            <v>7029</v>
          </cell>
          <cell r="C52">
            <v>1.79</v>
          </cell>
        </row>
        <row r="53">
          <cell r="A53">
            <v>70167029</v>
          </cell>
          <cell r="C53">
            <v>2.38</v>
          </cell>
        </row>
        <row r="54">
          <cell r="A54">
            <v>80197029</v>
          </cell>
          <cell r="C54">
            <v>2.88</v>
          </cell>
        </row>
        <row r="55">
          <cell r="A55">
            <v>99920</v>
          </cell>
          <cell r="C55">
            <v>2.2200000000000002</v>
          </cell>
        </row>
        <row r="56">
          <cell r="A56">
            <v>1300001001</v>
          </cell>
          <cell r="C56">
            <v>24</v>
          </cell>
        </row>
        <row r="57">
          <cell r="A57">
            <v>1330091001</v>
          </cell>
          <cell r="C57">
            <v>68</v>
          </cell>
        </row>
        <row r="58">
          <cell r="A58">
            <v>1370161001</v>
          </cell>
          <cell r="C58">
            <v>68</v>
          </cell>
        </row>
        <row r="59">
          <cell r="A59">
            <v>1370241001</v>
          </cell>
          <cell r="C59">
            <v>68</v>
          </cell>
        </row>
        <row r="60">
          <cell r="A60">
            <v>1380041001</v>
          </cell>
          <cell r="C60">
            <v>68</v>
          </cell>
        </row>
        <row r="61">
          <cell r="A61">
            <v>1380171001</v>
          </cell>
          <cell r="C61">
            <v>68</v>
          </cell>
        </row>
        <row r="62">
          <cell r="A62">
            <v>1380191001</v>
          </cell>
          <cell r="C62">
            <v>68</v>
          </cell>
        </row>
        <row r="63">
          <cell r="A63">
            <v>1390051001</v>
          </cell>
          <cell r="C63">
            <v>33</v>
          </cell>
        </row>
        <row r="64">
          <cell r="A64">
            <v>1390061001</v>
          </cell>
          <cell r="C64">
            <v>68</v>
          </cell>
        </row>
        <row r="65">
          <cell r="A65">
            <v>1390101001</v>
          </cell>
          <cell r="C65">
            <v>68</v>
          </cell>
        </row>
        <row r="66">
          <cell r="A66">
            <v>1300001002</v>
          </cell>
          <cell r="C66">
            <v>24</v>
          </cell>
        </row>
        <row r="67">
          <cell r="A67">
            <v>1330091002</v>
          </cell>
          <cell r="C67">
            <v>68</v>
          </cell>
        </row>
        <row r="68">
          <cell r="A68">
            <v>1370161002</v>
          </cell>
          <cell r="C68">
            <v>68</v>
          </cell>
        </row>
        <row r="69">
          <cell r="A69">
            <v>1370241002</v>
          </cell>
          <cell r="C69">
            <v>68</v>
          </cell>
        </row>
        <row r="70">
          <cell r="A70">
            <v>1380041002</v>
          </cell>
          <cell r="C70">
            <v>68</v>
          </cell>
        </row>
        <row r="71">
          <cell r="A71">
            <v>1380171002</v>
          </cell>
          <cell r="C71">
            <v>68</v>
          </cell>
        </row>
        <row r="72">
          <cell r="A72">
            <v>1380191002</v>
          </cell>
          <cell r="C72">
            <v>68</v>
          </cell>
        </row>
        <row r="73">
          <cell r="A73">
            <v>1390051002</v>
          </cell>
          <cell r="C73">
            <v>68</v>
          </cell>
        </row>
        <row r="74">
          <cell r="A74">
            <v>1390061002</v>
          </cell>
          <cell r="C74">
            <v>68</v>
          </cell>
        </row>
        <row r="75">
          <cell r="A75">
            <v>1390101002</v>
          </cell>
          <cell r="C75">
            <v>68</v>
          </cell>
        </row>
        <row r="76">
          <cell r="A76">
            <v>1100000165</v>
          </cell>
          <cell r="C76">
            <v>8.1</v>
          </cell>
        </row>
        <row r="77">
          <cell r="A77">
            <v>1100000139</v>
          </cell>
          <cell r="C77">
            <v>8.66</v>
          </cell>
        </row>
        <row r="78">
          <cell r="A78">
            <v>1100000147</v>
          </cell>
          <cell r="C78">
            <v>8.68</v>
          </cell>
        </row>
        <row r="79">
          <cell r="A79">
            <v>7037</v>
          </cell>
          <cell r="C79">
            <v>3.8</v>
          </cell>
        </row>
        <row r="80">
          <cell r="A80">
            <v>7046</v>
          </cell>
          <cell r="C80">
            <v>3.8</v>
          </cell>
        </row>
        <row r="81">
          <cell r="A81">
            <v>7071</v>
          </cell>
          <cell r="C81">
            <v>3.8</v>
          </cell>
        </row>
        <row r="82">
          <cell r="A82">
            <v>7043</v>
          </cell>
          <cell r="C82">
            <v>3.8</v>
          </cell>
        </row>
        <row r="83">
          <cell r="A83">
            <v>7038</v>
          </cell>
          <cell r="C83">
            <v>4.4000000000000004</v>
          </cell>
        </row>
        <row r="84">
          <cell r="A84">
            <v>7048</v>
          </cell>
          <cell r="C84">
            <v>5.5</v>
          </cell>
        </row>
        <row r="85">
          <cell r="A85">
            <v>7047</v>
          </cell>
          <cell r="C85">
            <v>4.4000000000000004</v>
          </cell>
        </row>
        <row r="86">
          <cell r="A86">
            <v>70167037</v>
          </cell>
          <cell r="C86">
            <v>8.91</v>
          </cell>
        </row>
        <row r="87">
          <cell r="A87">
            <v>80197037</v>
          </cell>
          <cell r="C87">
            <v>8.91</v>
          </cell>
        </row>
        <row r="88">
          <cell r="A88">
            <v>1100000132</v>
          </cell>
          <cell r="C88">
            <v>8.1</v>
          </cell>
        </row>
        <row r="89">
          <cell r="A89">
            <v>11036</v>
          </cell>
          <cell r="C89">
            <v>28</v>
          </cell>
        </row>
        <row r="90">
          <cell r="A90">
            <v>11060</v>
          </cell>
          <cell r="C90">
            <v>25</v>
          </cell>
        </row>
        <row r="91">
          <cell r="A91">
            <v>11037</v>
          </cell>
          <cell r="C91">
            <v>25</v>
          </cell>
        </row>
        <row r="92">
          <cell r="A92">
            <v>10984</v>
          </cell>
          <cell r="C92">
            <v>0.9</v>
          </cell>
        </row>
        <row r="93">
          <cell r="A93">
            <v>11018</v>
          </cell>
          <cell r="C93">
            <v>2.4300000000000002</v>
          </cell>
        </row>
        <row r="94">
          <cell r="A94">
            <v>11020</v>
          </cell>
          <cell r="C94">
            <v>2.4300000000000002</v>
          </cell>
        </row>
        <row r="95">
          <cell r="A95">
            <v>10976</v>
          </cell>
          <cell r="C95">
            <v>4.6900000000000004</v>
          </cell>
        </row>
        <row r="96">
          <cell r="A96">
            <v>1100001160</v>
          </cell>
          <cell r="C96">
            <v>5.2</v>
          </cell>
        </row>
        <row r="97">
          <cell r="A97">
            <v>1100000938</v>
          </cell>
          <cell r="C97">
            <v>8.86</v>
          </cell>
        </row>
        <row r="98">
          <cell r="A98">
            <v>1100000897</v>
          </cell>
          <cell r="C98">
            <v>9.27</v>
          </cell>
        </row>
        <row r="99">
          <cell r="A99">
            <v>7034</v>
          </cell>
          <cell r="C99">
            <v>7.79</v>
          </cell>
        </row>
        <row r="100">
          <cell r="A100">
            <v>7035</v>
          </cell>
          <cell r="C100">
            <v>8.68</v>
          </cell>
        </row>
        <row r="101">
          <cell r="A101">
            <v>7039</v>
          </cell>
          <cell r="C101">
            <v>11.47</v>
          </cell>
        </row>
        <row r="102">
          <cell r="A102">
            <v>985</v>
          </cell>
        </row>
        <row r="103">
          <cell r="A103">
            <v>7142</v>
          </cell>
          <cell r="C103">
            <v>16.920000000000002</v>
          </cell>
        </row>
        <row r="104">
          <cell r="A104">
            <v>1015916</v>
          </cell>
          <cell r="C104">
            <v>12.41</v>
          </cell>
        </row>
        <row r="105">
          <cell r="A105">
            <v>7016916</v>
          </cell>
          <cell r="C105">
            <v>11.28</v>
          </cell>
        </row>
        <row r="106">
          <cell r="A106">
            <v>7141</v>
          </cell>
          <cell r="C106">
            <v>17.52</v>
          </cell>
        </row>
        <row r="107">
          <cell r="A107">
            <v>17013917</v>
          </cell>
          <cell r="C107">
            <v>12.85</v>
          </cell>
        </row>
        <row r="108">
          <cell r="A108">
            <v>7016917</v>
          </cell>
          <cell r="C108">
            <v>11.68</v>
          </cell>
        </row>
        <row r="109">
          <cell r="A109">
            <v>8004917</v>
          </cell>
          <cell r="C109">
            <v>11.68</v>
          </cell>
        </row>
        <row r="110">
          <cell r="A110">
            <v>18011917</v>
          </cell>
          <cell r="C110">
            <v>12.85</v>
          </cell>
        </row>
        <row r="111">
          <cell r="A111">
            <v>8017917</v>
          </cell>
          <cell r="C111">
            <v>11.68</v>
          </cell>
        </row>
        <row r="112">
          <cell r="A112">
            <v>8019917</v>
          </cell>
          <cell r="C112">
            <v>11.68</v>
          </cell>
        </row>
        <row r="113">
          <cell r="A113">
            <v>9005917</v>
          </cell>
          <cell r="C113">
            <v>11.68</v>
          </cell>
        </row>
        <row r="114">
          <cell r="A114">
            <v>9006917</v>
          </cell>
          <cell r="C114">
            <v>11.68</v>
          </cell>
        </row>
        <row r="115">
          <cell r="A115">
            <v>70167028</v>
          </cell>
          <cell r="C115">
            <v>13.46</v>
          </cell>
        </row>
        <row r="116">
          <cell r="A116">
            <v>7144</v>
          </cell>
          <cell r="C116">
            <v>25.55</v>
          </cell>
        </row>
        <row r="117">
          <cell r="A117">
            <v>7143</v>
          </cell>
          <cell r="C117">
            <v>30.72</v>
          </cell>
        </row>
        <row r="118">
          <cell r="A118">
            <v>7044</v>
          </cell>
          <cell r="C118">
            <v>11.77</v>
          </cell>
        </row>
        <row r="119">
          <cell r="A119">
            <v>7045</v>
          </cell>
          <cell r="C119">
            <v>15.35</v>
          </cell>
        </row>
        <row r="120">
          <cell r="A120">
            <v>1100000009</v>
          </cell>
          <cell r="C120">
            <v>228.22</v>
          </cell>
        </row>
        <row r="121">
          <cell r="A121">
            <v>1300000002</v>
          </cell>
          <cell r="C121">
            <v>9</v>
          </cell>
        </row>
        <row r="122">
          <cell r="A122">
            <v>1330090002</v>
          </cell>
          <cell r="C122">
            <v>11</v>
          </cell>
        </row>
        <row r="123">
          <cell r="A123">
            <v>1360050002</v>
          </cell>
          <cell r="C123">
            <v>11</v>
          </cell>
        </row>
        <row r="124">
          <cell r="A124">
            <v>1370160002</v>
          </cell>
          <cell r="C124">
            <v>11</v>
          </cell>
        </row>
        <row r="125">
          <cell r="A125">
            <v>1370240002</v>
          </cell>
          <cell r="C125">
            <v>11</v>
          </cell>
        </row>
        <row r="126">
          <cell r="A126">
            <v>1380040002</v>
          </cell>
          <cell r="C126">
            <v>11</v>
          </cell>
        </row>
        <row r="127">
          <cell r="A127">
            <v>1380170002</v>
          </cell>
          <cell r="C127">
            <v>11</v>
          </cell>
        </row>
        <row r="128">
          <cell r="A128">
            <v>1380190002</v>
          </cell>
          <cell r="C128">
            <v>11</v>
          </cell>
        </row>
        <row r="129">
          <cell r="A129">
            <v>1390050002</v>
          </cell>
          <cell r="C129">
            <v>11</v>
          </cell>
        </row>
        <row r="130">
          <cell r="A130">
            <v>1390060002</v>
          </cell>
          <cell r="C130">
            <v>11</v>
          </cell>
        </row>
        <row r="131">
          <cell r="A131">
            <v>1390100002</v>
          </cell>
          <cell r="C131">
            <v>11</v>
          </cell>
        </row>
        <row r="132">
          <cell r="A132">
            <v>1300000001</v>
          </cell>
          <cell r="C132">
            <v>6.2</v>
          </cell>
        </row>
        <row r="133">
          <cell r="A133">
            <v>1330090001</v>
          </cell>
          <cell r="C133">
            <v>7.6</v>
          </cell>
        </row>
        <row r="134">
          <cell r="A134">
            <v>1370160001</v>
          </cell>
          <cell r="C134">
            <v>7.6</v>
          </cell>
        </row>
        <row r="135">
          <cell r="A135">
            <v>1370240001</v>
          </cell>
          <cell r="C135">
            <v>7.6</v>
          </cell>
        </row>
        <row r="136">
          <cell r="A136">
            <v>1380040001</v>
          </cell>
          <cell r="C136">
            <v>7.6</v>
          </cell>
        </row>
        <row r="137">
          <cell r="A137">
            <v>1380170001</v>
          </cell>
          <cell r="C137">
            <v>7.6</v>
          </cell>
        </row>
        <row r="138">
          <cell r="A138">
            <v>1380190001</v>
          </cell>
          <cell r="C138">
            <v>7.6</v>
          </cell>
        </row>
        <row r="139">
          <cell r="A139">
            <v>1390050001</v>
          </cell>
          <cell r="C139">
            <v>7.6</v>
          </cell>
        </row>
        <row r="140">
          <cell r="A140">
            <v>1390060001</v>
          </cell>
          <cell r="C140">
            <v>7.6</v>
          </cell>
        </row>
        <row r="141">
          <cell r="A141">
            <v>1390100001</v>
          </cell>
          <cell r="C141">
            <v>7.6</v>
          </cell>
        </row>
        <row r="142">
          <cell r="A142">
            <v>7136</v>
          </cell>
          <cell r="C142">
            <v>12.59</v>
          </cell>
        </row>
        <row r="143">
          <cell r="A143">
            <v>7137</v>
          </cell>
          <cell r="C143">
            <v>15.6</v>
          </cell>
        </row>
        <row r="144">
          <cell r="A144">
            <v>7135</v>
          </cell>
          <cell r="C144">
            <v>15.6</v>
          </cell>
        </row>
        <row r="145">
          <cell r="A145">
            <v>983</v>
          </cell>
          <cell r="C145">
            <v>44.79</v>
          </cell>
        </row>
        <row r="146">
          <cell r="A146">
            <v>1015914</v>
          </cell>
          <cell r="C146">
            <v>9.23</v>
          </cell>
        </row>
        <row r="147">
          <cell r="A147">
            <v>3005914</v>
          </cell>
          <cell r="C147">
            <v>8.39</v>
          </cell>
        </row>
        <row r="148">
          <cell r="A148">
            <v>7016914</v>
          </cell>
          <cell r="C148">
            <v>8.39</v>
          </cell>
        </row>
        <row r="149">
          <cell r="A149">
            <v>1015915</v>
          </cell>
          <cell r="C149">
            <v>11.44</v>
          </cell>
        </row>
        <row r="150">
          <cell r="A150">
            <v>7016915</v>
          </cell>
          <cell r="C150">
            <v>10.4</v>
          </cell>
        </row>
        <row r="151">
          <cell r="A151">
            <v>70167024</v>
          </cell>
          <cell r="C151">
            <v>19.670000000000002</v>
          </cell>
        </row>
        <row r="152">
          <cell r="A152">
            <v>8004915</v>
          </cell>
          <cell r="C152">
            <v>10.4</v>
          </cell>
        </row>
        <row r="153">
          <cell r="A153">
            <v>8017915</v>
          </cell>
          <cell r="C153">
            <v>10.4</v>
          </cell>
        </row>
        <row r="154">
          <cell r="A154">
            <v>8019915</v>
          </cell>
          <cell r="C154">
            <v>10.4</v>
          </cell>
        </row>
        <row r="155">
          <cell r="A155">
            <v>9003915</v>
          </cell>
          <cell r="C155">
            <v>11.44</v>
          </cell>
        </row>
        <row r="156">
          <cell r="A156">
            <v>19003915</v>
          </cell>
          <cell r="C156">
            <v>11.5</v>
          </cell>
        </row>
        <row r="157">
          <cell r="A157">
            <v>9005915</v>
          </cell>
          <cell r="C157">
            <v>10.4</v>
          </cell>
        </row>
        <row r="158">
          <cell r="A158">
            <v>7031</v>
          </cell>
          <cell r="C158">
            <v>11.05</v>
          </cell>
        </row>
        <row r="159">
          <cell r="A159">
            <v>7049</v>
          </cell>
          <cell r="C159">
            <v>11.05</v>
          </cell>
        </row>
        <row r="160">
          <cell r="A160">
            <v>7032</v>
          </cell>
          <cell r="C160">
            <v>12.29</v>
          </cell>
        </row>
        <row r="161">
          <cell r="A161">
            <v>7040</v>
          </cell>
          <cell r="C161">
            <v>14.57</v>
          </cell>
        </row>
        <row r="162">
          <cell r="A162">
            <v>5983</v>
          </cell>
          <cell r="C162">
            <v>2.97</v>
          </cell>
        </row>
        <row r="163">
          <cell r="A163">
            <v>5988</v>
          </cell>
          <cell r="C163">
            <v>2.97</v>
          </cell>
        </row>
        <row r="164">
          <cell r="A164">
            <v>6015</v>
          </cell>
          <cell r="C164">
            <v>2.97</v>
          </cell>
        </row>
        <row r="165">
          <cell r="A165">
            <v>99694</v>
          </cell>
          <cell r="C165">
            <v>3.37</v>
          </cell>
        </row>
        <row r="166">
          <cell r="A166">
            <v>5967</v>
          </cell>
          <cell r="C166">
            <v>7.34</v>
          </cell>
        </row>
        <row r="167">
          <cell r="A167">
            <v>5957</v>
          </cell>
          <cell r="C167">
            <v>4.5</v>
          </cell>
        </row>
        <row r="168">
          <cell r="A168">
            <v>5956</v>
          </cell>
          <cell r="C168">
            <v>4.5</v>
          </cell>
        </row>
        <row r="169">
          <cell r="A169">
            <v>5959</v>
          </cell>
          <cell r="C169">
            <v>8.6999999999999993</v>
          </cell>
        </row>
        <row r="170">
          <cell r="A170">
            <v>5980</v>
          </cell>
          <cell r="C170">
            <v>8.77</v>
          </cell>
        </row>
        <row r="171">
          <cell r="A171">
            <v>5949</v>
          </cell>
          <cell r="C171">
            <v>6.17</v>
          </cell>
        </row>
        <row r="172">
          <cell r="A172">
            <v>5635</v>
          </cell>
          <cell r="C172">
            <v>7.68</v>
          </cell>
        </row>
        <row r="173">
          <cell r="A173">
            <v>99693</v>
          </cell>
          <cell r="C173">
            <v>3.37</v>
          </cell>
        </row>
        <row r="174">
          <cell r="A174">
            <v>100369</v>
          </cell>
          <cell r="C174">
            <v>3.91</v>
          </cell>
        </row>
        <row r="175">
          <cell r="A175">
            <v>100344</v>
          </cell>
          <cell r="C175">
            <v>3.91</v>
          </cell>
        </row>
        <row r="176">
          <cell r="A176">
            <v>100370</v>
          </cell>
          <cell r="C176">
            <v>3.91</v>
          </cell>
        </row>
        <row r="177">
          <cell r="A177">
            <v>100402</v>
          </cell>
          <cell r="C177">
            <v>3.78</v>
          </cell>
        </row>
        <row r="178">
          <cell r="A178">
            <v>100371</v>
          </cell>
          <cell r="C178">
            <v>3.91</v>
          </cell>
        </row>
        <row r="179">
          <cell r="A179">
            <v>100372</v>
          </cell>
          <cell r="C179">
            <v>3.91</v>
          </cell>
        </row>
        <row r="180">
          <cell r="A180">
            <v>100338</v>
          </cell>
          <cell r="C180">
            <v>3.95</v>
          </cell>
        </row>
        <row r="181">
          <cell r="A181">
            <v>100254</v>
          </cell>
          <cell r="C181">
            <v>3.95</v>
          </cell>
        </row>
        <row r="182">
          <cell r="A182">
            <v>99877</v>
          </cell>
          <cell r="C182">
            <v>4.7</v>
          </cell>
        </row>
        <row r="183">
          <cell r="A183">
            <v>99986</v>
          </cell>
          <cell r="C183">
            <v>4.7</v>
          </cell>
        </row>
        <row r="184">
          <cell r="A184">
            <v>100033</v>
          </cell>
          <cell r="C184">
            <v>4.7</v>
          </cell>
        </row>
        <row r="185">
          <cell r="A185">
            <v>99468</v>
          </cell>
          <cell r="C185">
            <v>3.96</v>
          </cell>
        </row>
        <row r="186">
          <cell r="A186">
            <v>99496</v>
          </cell>
          <cell r="C186">
            <v>3.96</v>
          </cell>
        </row>
        <row r="187">
          <cell r="A187">
            <v>99571</v>
          </cell>
          <cell r="C187">
            <v>10.71</v>
          </cell>
        </row>
        <row r="188">
          <cell r="A188">
            <v>100368</v>
          </cell>
          <cell r="C188">
            <v>3.95</v>
          </cell>
        </row>
        <row r="189">
          <cell r="A189">
            <v>100381</v>
          </cell>
          <cell r="C189">
            <v>3.95</v>
          </cell>
        </row>
        <row r="190">
          <cell r="A190">
            <v>99696</v>
          </cell>
          <cell r="C190">
            <v>2.7</v>
          </cell>
        </row>
        <row r="191">
          <cell r="A191">
            <v>99527</v>
          </cell>
          <cell r="C191">
            <v>2.7</v>
          </cell>
        </row>
        <row r="192">
          <cell r="A192">
            <v>99509</v>
          </cell>
          <cell r="C192">
            <v>2.7</v>
          </cell>
        </row>
        <row r="193">
          <cell r="A193">
            <v>99875</v>
          </cell>
          <cell r="C193">
            <v>2.8</v>
          </cell>
        </row>
        <row r="194">
          <cell r="A194">
            <v>99727</v>
          </cell>
          <cell r="C194">
            <v>2.7</v>
          </cell>
        </row>
        <row r="195">
          <cell r="A195">
            <v>99728</v>
          </cell>
          <cell r="C195">
            <v>2.7</v>
          </cell>
        </row>
        <row r="196">
          <cell r="A196">
            <v>99876</v>
          </cell>
          <cell r="C196">
            <v>2.96</v>
          </cell>
        </row>
        <row r="197">
          <cell r="A197">
            <v>100262</v>
          </cell>
          <cell r="C197">
            <v>3.4</v>
          </cell>
        </row>
        <row r="198">
          <cell r="A198">
            <v>100261</v>
          </cell>
          <cell r="C198">
            <v>3.9</v>
          </cell>
        </row>
        <row r="199">
          <cell r="A199">
            <v>100089</v>
          </cell>
          <cell r="C199">
            <v>3.65</v>
          </cell>
        </row>
        <row r="200">
          <cell r="A200">
            <v>100235</v>
          </cell>
          <cell r="C200">
            <v>3.65</v>
          </cell>
        </row>
        <row r="201">
          <cell r="A201">
            <v>5958</v>
          </cell>
          <cell r="C201">
            <v>14.49</v>
          </cell>
        </row>
        <row r="202">
          <cell r="A202">
            <v>1100000588</v>
          </cell>
          <cell r="C202">
            <v>3.6</v>
          </cell>
        </row>
        <row r="203">
          <cell r="A203">
            <v>1100000235</v>
          </cell>
          <cell r="C203">
            <v>2.88</v>
          </cell>
        </row>
        <row r="204">
          <cell r="A204">
            <v>1100000853</v>
          </cell>
          <cell r="C204">
            <v>4.82</v>
          </cell>
        </row>
        <row r="205">
          <cell r="A205">
            <v>1100001361</v>
          </cell>
          <cell r="C205">
            <v>4.9000000000000004</v>
          </cell>
        </row>
        <row r="206">
          <cell r="A206">
            <v>3009822</v>
          </cell>
          <cell r="C206">
            <v>6.9</v>
          </cell>
        </row>
        <row r="207">
          <cell r="A207">
            <v>8017822</v>
          </cell>
          <cell r="C207">
            <v>6.9</v>
          </cell>
        </row>
        <row r="208">
          <cell r="A208">
            <v>3009823</v>
          </cell>
          <cell r="C208">
            <v>8</v>
          </cell>
        </row>
        <row r="209">
          <cell r="A209">
            <v>7008823</v>
          </cell>
          <cell r="C209">
            <v>8</v>
          </cell>
        </row>
        <row r="210">
          <cell r="A210">
            <v>8015824</v>
          </cell>
          <cell r="C210">
            <v>9</v>
          </cell>
        </row>
        <row r="211">
          <cell r="A211">
            <v>8008824</v>
          </cell>
          <cell r="C211">
            <v>9</v>
          </cell>
        </row>
        <row r="212">
          <cell r="A212">
            <v>8017824</v>
          </cell>
          <cell r="C212">
            <v>9</v>
          </cell>
        </row>
        <row r="213">
          <cell r="A213">
            <v>7044825</v>
          </cell>
          <cell r="C213">
            <v>10</v>
          </cell>
        </row>
        <row r="214">
          <cell r="A214">
            <v>8003825</v>
          </cell>
          <cell r="C214">
            <v>10</v>
          </cell>
        </row>
        <row r="215">
          <cell r="A215">
            <v>8015828</v>
          </cell>
          <cell r="C215">
            <v>12.1</v>
          </cell>
        </row>
        <row r="216">
          <cell r="A216">
            <v>9005661</v>
          </cell>
          <cell r="C216">
            <v>6.4</v>
          </cell>
        </row>
        <row r="217">
          <cell r="A217">
            <v>9006661</v>
          </cell>
          <cell r="C217">
            <v>6.4</v>
          </cell>
        </row>
        <row r="218">
          <cell r="A218">
            <v>7039662</v>
          </cell>
          <cell r="C218">
            <v>7.7</v>
          </cell>
        </row>
        <row r="219">
          <cell r="A219">
            <v>8017663</v>
          </cell>
          <cell r="C219">
            <v>9</v>
          </cell>
        </row>
        <row r="220">
          <cell r="A220">
            <v>8028663</v>
          </cell>
          <cell r="C220">
            <v>9</v>
          </cell>
        </row>
        <row r="221">
          <cell r="A221">
            <v>9010664</v>
          </cell>
          <cell r="C221">
            <v>10.3</v>
          </cell>
        </row>
        <row r="222">
          <cell r="A222">
            <v>9007665</v>
          </cell>
          <cell r="C222">
            <v>11.6</v>
          </cell>
        </row>
        <row r="223">
          <cell r="A223">
            <v>9010665</v>
          </cell>
          <cell r="C223">
            <v>11.6</v>
          </cell>
        </row>
        <row r="224">
          <cell r="A224">
            <v>9016667</v>
          </cell>
          <cell r="C224">
            <v>14.2</v>
          </cell>
        </row>
        <row r="225">
          <cell r="A225">
            <v>9006668</v>
          </cell>
          <cell r="C225">
            <v>15.5</v>
          </cell>
        </row>
        <row r="226">
          <cell r="A226">
            <v>8017673</v>
          </cell>
          <cell r="C226">
            <v>22</v>
          </cell>
        </row>
        <row r="227">
          <cell r="A227">
            <v>3009841</v>
          </cell>
          <cell r="C227">
            <v>5</v>
          </cell>
        </row>
        <row r="228">
          <cell r="A228">
            <v>9010841</v>
          </cell>
          <cell r="C228">
            <v>5</v>
          </cell>
        </row>
        <row r="229">
          <cell r="A229">
            <v>8017842</v>
          </cell>
          <cell r="C229">
            <v>5.9</v>
          </cell>
        </row>
        <row r="230">
          <cell r="A230">
            <v>9010842</v>
          </cell>
          <cell r="C230">
            <v>5.9</v>
          </cell>
        </row>
        <row r="231">
          <cell r="A231">
            <v>8003843</v>
          </cell>
          <cell r="C231">
            <v>6.7</v>
          </cell>
        </row>
        <row r="232">
          <cell r="A232">
            <v>9010843</v>
          </cell>
          <cell r="C232">
            <v>6.7</v>
          </cell>
        </row>
        <row r="233">
          <cell r="A233">
            <v>8003844</v>
          </cell>
          <cell r="C233">
            <v>7.4</v>
          </cell>
        </row>
        <row r="234">
          <cell r="A234">
            <v>8004844</v>
          </cell>
          <cell r="C234">
            <v>7.4</v>
          </cell>
        </row>
        <row r="235">
          <cell r="A235">
            <v>8017844</v>
          </cell>
          <cell r="C235">
            <v>7.4</v>
          </cell>
        </row>
        <row r="236">
          <cell r="A236">
            <v>9006844</v>
          </cell>
          <cell r="C236">
            <v>7.4</v>
          </cell>
        </row>
        <row r="237">
          <cell r="A237">
            <v>9010844</v>
          </cell>
          <cell r="C237">
            <v>7.4</v>
          </cell>
        </row>
        <row r="238">
          <cell r="A238">
            <v>7008845</v>
          </cell>
          <cell r="C238">
            <v>7.9</v>
          </cell>
        </row>
        <row r="239">
          <cell r="A239">
            <v>8003845</v>
          </cell>
          <cell r="C239">
            <v>7.9</v>
          </cell>
        </row>
        <row r="240">
          <cell r="A240">
            <v>8017845</v>
          </cell>
          <cell r="C240">
            <v>7.9</v>
          </cell>
        </row>
        <row r="241">
          <cell r="A241">
            <v>9006845</v>
          </cell>
          <cell r="C241">
            <v>7.9</v>
          </cell>
        </row>
        <row r="242">
          <cell r="A242">
            <v>9010845</v>
          </cell>
          <cell r="C242">
            <v>7.9</v>
          </cell>
        </row>
        <row r="243">
          <cell r="A243">
            <v>7008846</v>
          </cell>
          <cell r="C243">
            <v>8.4</v>
          </cell>
        </row>
        <row r="244">
          <cell r="A244">
            <v>8003846</v>
          </cell>
          <cell r="C244">
            <v>8.4</v>
          </cell>
        </row>
        <row r="245">
          <cell r="A245">
            <v>8004846</v>
          </cell>
          <cell r="C245">
            <v>8.4</v>
          </cell>
        </row>
        <row r="246">
          <cell r="A246">
            <v>9010846</v>
          </cell>
          <cell r="C246">
            <v>8.4</v>
          </cell>
        </row>
        <row r="247">
          <cell r="A247">
            <v>7004847</v>
          </cell>
          <cell r="C247">
            <v>8.6999999999999993</v>
          </cell>
        </row>
        <row r="248">
          <cell r="A248">
            <v>7016847</v>
          </cell>
          <cell r="C248">
            <v>8.6999999999999993</v>
          </cell>
        </row>
        <row r="249">
          <cell r="A249">
            <v>8003847</v>
          </cell>
          <cell r="C249">
            <v>8.6999999999999993</v>
          </cell>
        </row>
        <row r="250">
          <cell r="A250">
            <v>8004847</v>
          </cell>
          <cell r="C250">
            <v>8.6999999999999993</v>
          </cell>
        </row>
        <row r="251">
          <cell r="A251">
            <v>1002848</v>
          </cell>
          <cell r="C251">
            <v>9.1999999999999993</v>
          </cell>
        </row>
        <row r="252">
          <cell r="A252">
            <v>6005848</v>
          </cell>
          <cell r="C252">
            <v>9.1999999999999993</v>
          </cell>
        </row>
        <row r="253">
          <cell r="A253">
            <v>7004848</v>
          </cell>
          <cell r="C253">
            <v>9.1999999999999993</v>
          </cell>
        </row>
        <row r="254">
          <cell r="A254">
            <v>7008848</v>
          </cell>
          <cell r="C254">
            <v>9.1999999999999993</v>
          </cell>
        </row>
        <row r="255">
          <cell r="A255">
            <v>8003848</v>
          </cell>
          <cell r="C255">
            <v>9.1999999999999993</v>
          </cell>
        </row>
        <row r="256">
          <cell r="A256">
            <v>8017848</v>
          </cell>
          <cell r="C256">
            <v>9.1999999999999993</v>
          </cell>
        </row>
        <row r="257">
          <cell r="A257">
            <v>9010848</v>
          </cell>
          <cell r="C257">
            <v>9.1999999999999993</v>
          </cell>
        </row>
        <row r="258">
          <cell r="A258">
            <v>7016849</v>
          </cell>
          <cell r="C258">
            <v>9.9</v>
          </cell>
        </row>
        <row r="259">
          <cell r="A259">
            <v>8003849</v>
          </cell>
          <cell r="C259">
            <v>9.9</v>
          </cell>
        </row>
        <row r="260">
          <cell r="A260">
            <v>8004849</v>
          </cell>
          <cell r="C260">
            <v>9.9</v>
          </cell>
        </row>
        <row r="261">
          <cell r="A261">
            <v>9005849</v>
          </cell>
          <cell r="C261">
            <v>9.9</v>
          </cell>
        </row>
        <row r="262">
          <cell r="A262">
            <v>9010849</v>
          </cell>
          <cell r="C262">
            <v>9.9</v>
          </cell>
        </row>
        <row r="263">
          <cell r="A263">
            <v>7012850</v>
          </cell>
          <cell r="C263">
            <v>10.4</v>
          </cell>
        </row>
        <row r="264">
          <cell r="A264">
            <v>7016850</v>
          </cell>
          <cell r="C264">
            <v>10.4</v>
          </cell>
        </row>
        <row r="265">
          <cell r="A265">
            <v>7046850</v>
          </cell>
          <cell r="C265">
            <v>10.4</v>
          </cell>
        </row>
        <row r="266">
          <cell r="A266">
            <v>8017850</v>
          </cell>
          <cell r="C266">
            <v>10.4</v>
          </cell>
        </row>
        <row r="267">
          <cell r="A267">
            <v>9010850</v>
          </cell>
          <cell r="C267">
            <v>10.4</v>
          </cell>
        </row>
        <row r="268">
          <cell r="A268">
            <v>7016851</v>
          </cell>
          <cell r="C268">
            <v>11.2</v>
          </cell>
        </row>
        <row r="269">
          <cell r="A269">
            <v>8003851</v>
          </cell>
          <cell r="C269">
            <v>11.2</v>
          </cell>
        </row>
        <row r="270">
          <cell r="A270">
            <v>8017851</v>
          </cell>
          <cell r="C270">
            <v>11.2</v>
          </cell>
        </row>
        <row r="271">
          <cell r="A271">
            <v>9006851</v>
          </cell>
          <cell r="C271">
            <v>11.2</v>
          </cell>
        </row>
        <row r="272">
          <cell r="A272">
            <v>9010851</v>
          </cell>
          <cell r="C272">
            <v>11.2</v>
          </cell>
        </row>
        <row r="273">
          <cell r="A273">
            <v>8017852</v>
          </cell>
          <cell r="C273">
            <v>11.8</v>
          </cell>
        </row>
        <row r="274">
          <cell r="A274">
            <v>9010852</v>
          </cell>
          <cell r="C274">
            <v>11.8</v>
          </cell>
        </row>
        <row r="275">
          <cell r="A275">
            <v>7013853</v>
          </cell>
          <cell r="C275">
            <v>12.3</v>
          </cell>
        </row>
        <row r="276">
          <cell r="A276">
            <v>7016853</v>
          </cell>
          <cell r="C276">
            <v>12.3</v>
          </cell>
        </row>
        <row r="277">
          <cell r="A277">
            <v>8017853</v>
          </cell>
          <cell r="C277">
            <v>12.3</v>
          </cell>
        </row>
        <row r="278">
          <cell r="A278">
            <v>9010853</v>
          </cell>
          <cell r="C278">
            <v>12.3</v>
          </cell>
        </row>
        <row r="279">
          <cell r="A279">
            <v>3011857</v>
          </cell>
          <cell r="C279">
            <v>12.3</v>
          </cell>
        </row>
        <row r="280">
          <cell r="A280">
            <v>9010857</v>
          </cell>
          <cell r="C280">
            <v>12.3</v>
          </cell>
        </row>
        <row r="281">
          <cell r="A281">
            <v>8017856</v>
          </cell>
          <cell r="C281">
            <v>13.2</v>
          </cell>
        </row>
        <row r="282">
          <cell r="A282">
            <v>9010858</v>
          </cell>
          <cell r="C282">
            <v>13.2</v>
          </cell>
        </row>
        <row r="283">
          <cell r="A283">
            <v>7012855</v>
          </cell>
          <cell r="C283">
            <v>13.9</v>
          </cell>
        </row>
        <row r="284">
          <cell r="A284">
            <v>9010855</v>
          </cell>
          <cell r="C284">
            <v>13.9</v>
          </cell>
        </row>
        <row r="285">
          <cell r="A285">
            <v>9010856</v>
          </cell>
          <cell r="C285">
            <v>14.4</v>
          </cell>
        </row>
        <row r="286">
          <cell r="A286">
            <v>7016858</v>
          </cell>
          <cell r="C286">
            <v>15</v>
          </cell>
        </row>
        <row r="287">
          <cell r="A287">
            <v>9010859</v>
          </cell>
          <cell r="C287">
            <v>15</v>
          </cell>
        </row>
        <row r="288">
          <cell r="A288">
            <v>7016862</v>
          </cell>
          <cell r="C288">
            <v>7.2</v>
          </cell>
        </row>
        <row r="289">
          <cell r="A289">
            <v>8003862</v>
          </cell>
          <cell r="C289">
            <v>7.2</v>
          </cell>
        </row>
        <row r="290">
          <cell r="A290">
            <v>9010862</v>
          </cell>
          <cell r="C290">
            <v>7.2</v>
          </cell>
        </row>
        <row r="291">
          <cell r="A291">
            <v>7013863</v>
          </cell>
          <cell r="C291">
            <v>8.3000000000000007</v>
          </cell>
        </row>
        <row r="292">
          <cell r="A292">
            <v>1036863</v>
          </cell>
          <cell r="C292">
            <v>8.3000000000000007</v>
          </cell>
        </row>
        <row r="293">
          <cell r="A293">
            <v>3011863</v>
          </cell>
          <cell r="C293">
            <v>8.3000000000000007</v>
          </cell>
        </row>
        <row r="294">
          <cell r="A294">
            <v>6005863</v>
          </cell>
          <cell r="C294">
            <v>8.3000000000000007</v>
          </cell>
        </row>
        <row r="295">
          <cell r="A295">
            <v>7008863</v>
          </cell>
          <cell r="C295">
            <v>8.3000000000000007</v>
          </cell>
        </row>
        <row r="296">
          <cell r="A296">
            <v>7016863</v>
          </cell>
          <cell r="C296">
            <v>8.3000000000000007</v>
          </cell>
        </row>
        <row r="297">
          <cell r="A297">
            <v>17016863</v>
          </cell>
          <cell r="C297">
            <v>8.3000000000000007</v>
          </cell>
        </row>
        <row r="298">
          <cell r="A298">
            <v>8003863</v>
          </cell>
          <cell r="C298">
            <v>8.3000000000000007</v>
          </cell>
        </row>
        <row r="299">
          <cell r="A299">
            <v>8017863</v>
          </cell>
          <cell r="C299">
            <v>8.3000000000000007</v>
          </cell>
        </row>
        <row r="300">
          <cell r="A300">
            <v>8019863</v>
          </cell>
          <cell r="C300">
            <v>8.3000000000000007</v>
          </cell>
        </row>
        <row r="301">
          <cell r="A301">
            <v>19005863</v>
          </cell>
          <cell r="C301">
            <v>8.3000000000000007</v>
          </cell>
        </row>
        <row r="302">
          <cell r="A302">
            <v>9010863</v>
          </cell>
          <cell r="C302">
            <v>8.3000000000000007</v>
          </cell>
        </row>
        <row r="303">
          <cell r="A303">
            <v>3011864</v>
          </cell>
          <cell r="C303">
            <v>9</v>
          </cell>
        </row>
        <row r="304">
          <cell r="A304">
            <v>5010864</v>
          </cell>
          <cell r="C304">
            <v>9</v>
          </cell>
        </row>
        <row r="305">
          <cell r="A305">
            <v>6005864</v>
          </cell>
          <cell r="C305">
            <v>9</v>
          </cell>
        </row>
        <row r="306">
          <cell r="A306">
            <v>7001864</v>
          </cell>
          <cell r="C306">
            <v>9</v>
          </cell>
        </row>
        <row r="307">
          <cell r="A307">
            <v>7016864</v>
          </cell>
          <cell r="C307">
            <v>9</v>
          </cell>
        </row>
        <row r="308">
          <cell r="A308">
            <v>8003864</v>
          </cell>
          <cell r="C308">
            <v>9</v>
          </cell>
        </row>
        <row r="309">
          <cell r="A309">
            <v>9006864</v>
          </cell>
          <cell r="C309">
            <v>9</v>
          </cell>
        </row>
        <row r="310">
          <cell r="A310">
            <v>9007864</v>
          </cell>
          <cell r="C310">
            <v>9</v>
          </cell>
        </row>
        <row r="311">
          <cell r="A311">
            <v>9010864</v>
          </cell>
          <cell r="C311">
            <v>9</v>
          </cell>
        </row>
        <row r="312">
          <cell r="A312">
            <v>7016865</v>
          </cell>
          <cell r="C312">
            <v>9.6</v>
          </cell>
        </row>
        <row r="313">
          <cell r="A313">
            <v>8003865</v>
          </cell>
          <cell r="C313">
            <v>9.6</v>
          </cell>
        </row>
        <row r="314">
          <cell r="A314">
            <v>8004865</v>
          </cell>
          <cell r="C314">
            <v>9.6</v>
          </cell>
        </row>
        <row r="315">
          <cell r="A315">
            <v>8017865</v>
          </cell>
          <cell r="C315">
            <v>9.6</v>
          </cell>
        </row>
        <row r="316">
          <cell r="A316">
            <v>9005865</v>
          </cell>
          <cell r="C316">
            <v>9.6</v>
          </cell>
        </row>
        <row r="317">
          <cell r="A317">
            <v>19005865</v>
          </cell>
          <cell r="C317">
            <v>9.6</v>
          </cell>
        </row>
        <row r="318">
          <cell r="A318">
            <v>9010865</v>
          </cell>
          <cell r="C318">
            <v>9.6</v>
          </cell>
        </row>
        <row r="319">
          <cell r="A319">
            <v>1013866</v>
          </cell>
          <cell r="C319">
            <v>10.3</v>
          </cell>
        </row>
        <row r="320">
          <cell r="A320">
            <v>3011866</v>
          </cell>
          <cell r="C320">
            <v>10.3</v>
          </cell>
        </row>
        <row r="321">
          <cell r="A321">
            <v>7001866</v>
          </cell>
          <cell r="C321">
            <v>10.3</v>
          </cell>
        </row>
        <row r="322">
          <cell r="A322">
            <v>7008866</v>
          </cell>
          <cell r="C322">
            <v>10.3</v>
          </cell>
        </row>
        <row r="323">
          <cell r="A323">
            <v>7016866</v>
          </cell>
          <cell r="C323">
            <v>10.3</v>
          </cell>
        </row>
        <row r="324">
          <cell r="A324">
            <v>8003866</v>
          </cell>
          <cell r="C324">
            <v>10.3</v>
          </cell>
        </row>
        <row r="325">
          <cell r="A325">
            <v>8004866</v>
          </cell>
          <cell r="C325">
            <v>10.3</v>
          </cell>
        </row>
        <row r="326">
          <cell r="A326">
            <v>8017866</v>
          </cell>
          <cell r="C326">
            <v>10.3</v>
          </cell>
        </row>
        <row r="327">
          <cell r="A327">
            <v>8019866</v>
          </cell>
          <cell r="C327">
            <v>10.3</v>
          </cell>
        </row>
        <row r="328">
          <cell r="A328">
            <v>19005866</v>
          </cell>
          <cell r="C328">
            <v>10.3</v>
          </cell>
        </row>
        <row r="329">
          <cell r="A329">
            <v>9006866</v>
          </cell>
          <cell r="C329">
            <v>10.3</v>
          </cell>
        </row>
        <row r="330">
          <cell r="A330">
            <v>9007866</v>
          </cell>
          <cell r="C330">
            <v>10.3</v>
          </cell>
        </row>
        <row r="331">
          <cell r="A331">
            <v>9010866</v>
          </cell>
          <cell r="C331">
            <v>10.3</v>
          </cell>
        </row>
        <row r="332">
          <cell r="A332">
            <v>7013874</v>
          </cell>
          <cell r="C332">
            <v>11.6</v>
          </cell>
        </row>
        <row r="333">
          <cell r="A333">
            <v>9010875</v>
          </cell>
          <cell r="C333">
            <v>10.5</v>
          </cell>
        </row>
        <row r="334">
          <cell r="A334">
            <v>1013867</v>
          </cell>
          <cell r="C334">
            <v>11</v>
          </cell>
        </row>
        <row r="335">
          <cell r="A335">
            <v>1036867</v>
          </cell>
          <cell r="C335">
            <v>11</v>
          </cell>
        </row>
        <row r="336">
          <cell r="A336">
            <v>3011867</v>
          </cell>
          <cell r="C336">
            <v>11</v>
          </cell>
        </row>
        <row r="337">
          <cell r="A337">
            <v>7016867</v>
          </cell>
          <cell r="C337">
            <v>11</v>
          </cell>
        </row>
        <row r="338">
          <cell r="A338">
            <v>17016867</v>
          </cell>
          <cell r="C338">
            <v>11</v>
          </cell>
        </row>
        <row r="339">
          <cell r="A339">
            <v>7046867</v>
          </cell>
          <cell r="C339">
            <v>11</v>
          </cell>
        </row>
        <row r="340">
          <cell r="A340">
            <v>8001867</v>
          </cell>
          <cell r="C340">
            <v>11</v>
          </cell>
        </row>
        <row r="341">
          <cell r="A341">
            <v>8003867</v>
          </cell>
          <cell r="C341">
            <v>11</v>
          </cell>
        </row>
        <row r="342">
          <cell r="A342">
            <v>8004867</v>
          </cell>
          <cell r="C342">
            <v>11</v>
          </cell>
        </row>
        <row r="343">
          <cell r="A343">
            <v>8011867</v>
          </cell>
          <cell r="C343">
            <v>11</v>
          </cell>
        </row>
        <row r="344">
          <cell r="A344">
            <v>8017867</v>
          </cell>
          <cell r="C344">
            <v>11</v>
          </cell>
        </row>
        <row r="345">
          <cell r="A345">
            <v>8019867</v>
          </cell>
          <cell r="C345">
            <v>11</v>
          </cell>
        </row>
        <row r="346">
          <cell r="A346">
            <v>9001867</v>
          </cell>
          <cell r="C346">
            <v>11</v>
          </cell>
        </row>
        <row r="347">
          <cell r="A347">
            <v>9005867</v>
          </cell>
          <cell r="C347">
            <v>11</v>
          </cell>
        </row>
        <row r="348">
          <cell r="A348">
            <v>9006867</v>
          </cell>
          <cell r="C348">
            <v>11</v>
          </cell>
        </row>
        <row r="349">
          <cell r="A349">
            <v>9010867</v>
          </cell>
          <cell r="C349">
            <v>11</v>
          </cell>
        </row>
        <row r="350">
          <cell r="A350">
            <v>1036868</v>
          </cell>
          <cell r="C350">
            <v>11</v>
          </cell>
        </row>
        <row r="351">
          <cell r="A351">
            <v>17016868</v>
          </cell>
          <cell r="C351">
            <v>11</v>
          </cell>
        </row>
        <row r="352">
          <cell r="A352">
            <v>6005880</v>
          </cell>
          <cell r="C352">
            <v>11.6</v>
          </cell>
        </row>
        <row r="353">
          <cell r="A353">
            <v>8003885</v>
          </cell>
          <cell r="C353">
            <v>11</v>
          </cell>
        </row>
        <row r="354">
          <cell r="A354">
            <v>1013868</v>
          </cell>
          <cell r="C354">
            <v>11.6</v>
          </cell>
        </row>
        <row r="355">
          <cell r="A355">
            <v>1036870</v>
          </cell>
          <cell r="C355">
            <v>11.6</v>
          </cell>
        </row>
        <row r="356">
          <cell r="A356">
            <v>5011868</v>
          </cell>
          <cell r="C356">
            <v>11.6</v>
          </cell>
        </row>
        <row r="357">
          <cell r="A357">
            <v>7001868</v>
          </cell>
          <cell r="C357">
            <v>11.6</v>
          </cell>
        </row>
        <row r="358">
          <cell r="A358">
            <v>7006868</v>
          </cell>
          <cell r="C358">
            <v>11.6</v>
          </cell>
        </row>
        <row r="359">
          <cell r="A359">
            <v>7016868</v>
          </cell>
          <cell r="C359">
            <v>11.6</v>
          </cell>
        </row>
        <row r="360">
          <cell r="A360">
            <v>8003868</v>
          </cell>
          <cell r="C360">
            <v>11.6</v>
          </cell>
        </row>
        <row r="361">
          <cell r="A361">
            <v>8017868</v>
          </cell>
          <cell r="C361">
            <v>11.6</v>
          </cell>
        </row>
        <row r="362">
          <cell r="A362">
            <v>8019868</v>
          </cell>
          <cell r="C362">
            <v>11.6</v>
          </cell>
        </row>
        <row r="363">
          <cell r="A363">
            <v>9005868</v>
          </cell>
          <cell r="C363">
            <v>11.6</v>
          </cell>
        </row>
        <row r="364">
          <cell r="A364">
            <v>9006868</v>
          </cell>
          <cell r="C364">
            <v>11.6</v>
          </cell>
        </row>
        <row r="365">
          <cell r="A365">
            <v>9010868</v>
          </cell>
          <cell r="C365">
            <v>11.6</v>
          </cell>
        </row>
        <row r="366">
          <cell r="A366">
            <v>7012870</v>
          </cell>
          <cell r="C366">
            <v>12.6</v>
          </cell>
        </row>
        <row r="367">
          <cell r="A367">
            <v>7008869</v>
          </cell>
          <cell r="C367">
            <v>11.6</v>
          </cell>
        </row>
        <row r="368">
          <cell r="A368">
            <v>8003883</v>
          </cell>
          <cell r="C368">
            <v>12.6</v>
          </cell>
        </row>
        <row r="369">
          <cell r="A369">
            <v>9010874</v>
          </cell>
          <cell r="C369">
            <v>12.6</v>
          </cell>
        </row>
        <row r="370">
          <cell r="A370">
            <v>9005874</v>
          </cell>
          <cell r="C370">
            <v>11.8</v>
          </cell>
        </row>
        <row r="371">
          <cell r="A371">
            <v>1013869</v>
          </cell>
          <cell r="C371">
            <v>12.6</v>
          </cell>
        </row>
        <row r="372">
          <cell r="A372">
            <v>5011869</v>
          </cell>
          <cell r="C372">
            <v>12.6</v>
          </cell>
        </row>
        <row r="373">
          <cell r="A373">
            <v>7001869</v>
          </cell>
          <cell r="C373">
            <v>12.6</v>
          </cell>
        </row>
        <row r="374">
          <cell r="A374">
            <v>7004869</v>
          </cell>
          <cell r="C374">
            <v>12.6</v>
          </cell>
        </row>
        <row r="375">
          <cell r="A375">
            <v>17005869</v>
          </cell>
          <cell r="C375">
            <v>12.6</v>
          </cell>
        </row>
        <row r="376">
          <cell r="A376">
            <v>7006869</v>
          </cell>
          <cell r="C376">
            <v>12.6</v>
          </cell>
        </row>
        <row r="377">
          <cell r="A377">
            <v>7012869</v>
          </cell>
          <cell r="C377">
            <v>12.6</v>
          </cell>
        </row>
        <row r="378">
          <cell r="A378">
            <v>7016869</v>
          </cell>
          <cell r="C378">
            <v>12.6</v>
          </cell>
        </row>
        <row r="379">
          <cell r="A379">
            <v>17016869</v>
          </cell>
          <cell r="C379">
            <v>12.6</v>
          </cell>
        </row>
        <row r="380">
          <cell r="A380">
            <v>7030869</v>
          </cell>
          <cell r="C380">
            <v>12.6</v>
          </cell>
        </row>
        <row r="381">
          <cell r="A381">
            <v>8003869</v>
          </cell>
          <cell r="C381">
            <v>12.6</v>
          </cell>
        </row>
        <row r="382">
          <cell r="A382">
            <v>8004869</v>
          </cell>
          <cell r="C382">
            <v>12.6</v>
          </cell>
        </row>
        <row r="383">
          <cell r="A383">
            <v>8011869</v>
          </cell>
          <cell r="C383">
            <v>12.6</v>
          </cell>
        </row>
        <row r="384">
          <cell r="A384">
            <v>8014869</v>
          </cell>
          <cell r="C384">
            <v>12.6</v>
          </cell>
        </row>
        <row r="385">
          <cell r="A385">
            <v>8017869</v>
          </cell>
          <cell r="C385">
            <v>12.6</v>
          </cell>
        </row>
        <row r="386">
          <cell r="A386">
            <v>8019869</v>
          </cell>
          <cell r="C386">
            <v>12.6</v>
          </cell>
        </row>
        <row r="387">
          <cell r="A387">
            <v>9005869</v>
          </cell>
          <cell r="C387">
            <v>12.6</v>
          </cell>
        </row>
        <row r="388">
          <cell r="A388">
            <v>9006869</v>
          </cell>
          <cell r="C388">
            <v>12.6</v>
          </cell>
        </row>
        <row r="389">
          <cell r="A389">
            <v>9007869</v>
          </cell>
          <cell r="C389">
            <v>12.6</v>
          </cell>
        </row>
        <row r="390">
          <cell r="A390">
            <v>9010869</v>
          </cell>
          <cell r="C390">
            <v>12.6</v>
          </cell>
        </row>
        <row r="391">
          <cell r="A391">
            <v>5803869</v>
          </cell>
          <cell r="C391">
            <v>12.6</v>
          </cell>
        </row>
        <row r="392">
          <cell r="A392">
            <v>6005879</v>
          </cell>
          <cell r="C392">
            <v>12.6</v>
          </cell>
        </row>
        <row r="393">
          <cell r="A393">
            <v>9005879</v>
          </cell>
          <cell r="C393">
            <v>13.8</v>
          </cell>
        </row>
        <row r="394">
          <cell r="A394">
            <v>8003882</v>
          </cell>
          <cell r="C394">
            <v>12.9</v>
          </cell>
        </row>
        <row r="395">
          <cell r="A395">
            <v>9005876</v>
          </cell>
          <cell r="C395">
            <v>12.8</v>
          </cell>
        </row>
        <row r="396">
          <cell r="A396">
            <v>8003878</v>
          </cell>
          <cell r="C396">
            <v>12.9</v>
          </cell>
        </row>
        <row r="397">
          <cell r="A397">
            <v>3011870</v>
          </cell>
          <cell r="C397">
            <v>13.2</v>
          </cell>
        </row>
        <row r="398">
          <cell r="A398">
            <v>6005870</v>
          </cell>
          <cell r="C398">
            <v>13.2</v>
          </cell>
        </row>
        <row r="399">
          <cell r="A399">
            <v>7013870</v>
          </cell>
          <cell r="C399">
            <v>13.2</v>
          </cell>
        </row>
        <row r="400">
          <cell r="A400">
            <v>7016870</v>
          </cell>
          <cell r="C400">
            <v>13.2</v>
          </cell>
        </row>
        <row r="401">
          <cell r="A401">
            <v>17016870</v>
          </cell>
          <cell r="C401">
            <v>13.2</v>
          </cell>
        </row>
        <row r="402">
          <cell r="A402">
            <v>7030870</v>
          </cell>
          <cell r="C402">
            <v>13.2</v>
          </cell>
        </row>
        <row r="403">
          <cell r="A403">
            <v>7045870</v>
          </cell>
          <cell r="C403">
            <v>13.2</v>
          </cell>
        </row>
        <row r="404">
          <cell r="A404">
            <v>8003870</v>
          </cell>
          <cell r="C404">
            <v>13.2</v>
          </cell>
        </row>
        <row r="405">
          <cell r="A405">
            <v>8017870</v>
          </cell>
          <cell r="C405">
            <v>13.2</v>
          </cell>
        </row>
        <row r="406">
          <cell r="A406">
            <v>8019870</v>
          </cell>
          <cell r="C406">
            <v>13.2</v>
          </cell>
        </row>
        <row r="407">
          <cell r="A407">
            <v>9005870</v>
          </cell>
          <cell r="C407">
            <v>13.2</v>
          </cell>
        </row>
        <row r="408">
          <cell r="A408">
            <v>19005870</v>
          </cell>
          <cell r="C408">
            <v>13.2</v>
          </cell>
        </row>
        <row r="409">
          <cell r="A409">
            <v>9007876</v>
          </cell>
          <cell r="C409">
            <v>13.2</v>
          </cell>
        </row>
        <row r="410">
          <cell r="A410">
            <v>9010870</v>
          </cell>
          <cell r="C410">
            <v>13.2</v>
          </cell>
        </row>
        <row r="411">
          <cell r="A411">
            <v>8007871</v>
          </cell>
          <cell r="C411">
            <v>13.8</v>
          </cell>
        </row>
        <row r="412">
          <cell r="A412">
            <v>7008871</v>
          </cell>
          <cell r="C412">
            <v>13.8</v>
          </cell>
        </row>
        <row r="413">
          <cell r="A413">
            <v>7013871</v>
          </cell>
          <cell r="C413">
            <v>13.8</v>
          </cell>
        </row>
        <row r="414">
          <cell r="A414">
            <v>7016871</v>
          </cell>
          <cell r="C414">
            <v>13.8</v>
          </cell>
        </row>
        <row r="415">
          <cell r="A415">
            <v>17016871</v>
          </cell>
          <cell r="C415">
            <v>13.8</v>
          </cell>
        </row>
        <row r="416">
          <cell r="A416">
            <v>8003871</v>
          </cell>
          <cell r="C416">
            <v>13.8</v>
          </cell>
        </row>
        <row r="417">
          <cell r="A417">
            <v>8017871</v>
          </cell>
          <cell r="C417">
            <v>13.8</v>
          </cell>
        </row>
        <row r="418">
          <cell r="A418">
            <v>8019871</v>
          </cell>
          <cell r="C418">
            <v>13.8</v>
          </cell>
        </row>
        <row r="419">
          <cell r="A419">
            <v>19005871</v>
          </cell>
          <cell r="C419">
            <v>13.8</v>
          </cell>
        </row>
        <row r="420">
          <cell r="A420">
            <v>9006871</v>
          </cell>
          <cell r="C420">
            <v>13.8</v>
          </cell>
        </row>
        <row r="421">
          <cell r="A421">
            <v>9007871</v>
          </cell>
          <cell r="C421">
            <v>13.8</v>
          </cell>
        </row>
        <row r="422">
          <cell r="A422">
            <v>9010871</v>
          </cell>
          <cell r="C422">
            <v>13.8</v>
          </cell>
        </row>
        <row r="423">
          <cell r="A423">
            <v>6005872</v>
          </cell>
          <cell r="C423">
            <v>14.4</v>
          </cell>
        </row>
        <row r="424">
          <cell r="A424">
            <v>7013872</v>
          </cell>
          <cell r="C424">
            <v>14.4</v>
          </cell>
        </row>
        <row r="425">
          <cell r="A425">
            <v>7016872</v>
          </cell>
          <cell r="C425">
            <v>14.4</v>
          </cell>
        </row>
        <row r="426">
          <cell r="A426">
            <v>17016872</v>
          </cell>
          <cell r="C426">
            <v>14.4</v>
          </cell>
        </row>
        <row r="427">
          <cell r="A427">
            <v>7030872</v>
          </cell>
          <cell r="C427">
            <v>14.4</v>
          </cell>
        </row>
        <row r="428">
          <cell r="A428">
            <v>8003872</v>
          </cell>
          <cell r="C428">
            <v>14.4</v>
          </cell>
        </row>
        <row r="429">
          <cell r="A429">
            <v>8017872</v>
          </cell>
          <cell r="C429">
            <v>14.4</v>
          </cell>
        </row>
        <row r="430">
          <cell r="A430">
            <v>9005872</v>
          </cell>
          <cell r="C430">
            <v>14.4</v>
          </cell>
        </row>
        <row r="431">
          <cell r="A431">
            <v>9010872</v>
          </cell>
          <cell r="C431">
            <v>14.4</v>
          </cell>
        </row>
        <row r="432">
          <cell r="A432">
            <v>7013880</v>
          </cell>
          <cell r="C432">
            <v>15.3</v>
          </cell>
        </row>
        <row r="433">
          <cell r="A433">
            <v>8007876</v>
          </cell>
          <cell r="C433">
            <v>15</v>
          </cell>
        </row>
        <row r="434">
          <cell r="A434">
            <v>9007874</v>
          </cell>
          <cell r="C434">
            <v>15</v>
          </cell>
        </row>
        <row r="435">
          <cell r="A435">
            <v>3011876</v>
          </cell>
          <cell r="C435">
            <v>15</v>
          </cell>
        </row>
        <row r="436">
          <cell r="A436">
            <v>7013878</v>
          </cell>
          <cell r="C436">
            <v>15.3</v>
          </cell>
        </row>
        <row r="437">
          <cell r="A437">
            <v>17016876</v>
          </cell>
          <cell r="C437">
            <v>15</v>
          </cell>
        </row>
        <row r="438">
          <cell r="A438">
            <v>7039876</v>
          </cell>
          <cell r="C438">
            <v>15</v>
          </cell>
        </row>
        <row r="439">
          <cell r="A439">
            <v>9005875</v>
          </cell>
          <cell r="C439">
            <v>15</v>
          </cell>
        </row>
        <row r="440">
          <cell r="A440">
            <v>7008873</v>
          </cell>
          <cell r="C440">
            <v>15.3</v>
          </cell>
        </row>
        <row r="441">
          <cell r="A441">
            <v>7008879</v>
          </cell>
          <cell r="C441">
            <v>15.3</v>
          </cell>
        </row>
        <row r="442">
          <cell r="A442">
            <v>7016873</v>
          </cell>
          <cell r="C442">
            <v>15.3</v>
          </cell>
        </row>
        <row r="443">
          <cell r="A443">
            <v>8004873</v>
          </cell>
          <cell r="C443">
            <v>15.3</v>
          </cell>
        </row>
        <row r="444">
          <cell r="A444">
            <v>8017873</v>
          </cell>
          <cell r="C444">
            <v>15.3</v>
          </cell>
        </row>
        <row r="445">
          <cell r="A445">
            <v>8019873</v>
          </cell>
          <cell r="C445">
            <v>15.3</v>
          </cell>
        </row>
        <row r="446">
          <cell r="A446">
            <v>9005873</v>
          </cell>
          <cell r="C446">
            <v>15.3</v>
          </cell>
        </row>
        <row r="447">
          <cell r="A447">
            <v>9006873</v>
          </cell>
          <cell r="C447">
            <v>15.3</v>
          </cell>
        </row>
        <row r="448">
          <cell r="A448">
            <v>9010873</v>
          </cell>
          <cell r="C448">
            <v>15.3</v>
          </cell>
        </row>
        <row r="449">
          <cell r="A449">
            <v>17005876</v>
          </cell>
          <cell r="C449">
            <v>15.6</v>
          </cell>
        </row>
        <row r="450">
          <cell r="A450">
            <v>7013876</v>
          </cell>
          <cell r="C450">
            <v>15.6</v>
          </cell>
        </row>
        <row r="451">
          <cell r="A451">
            <v>17016875</v>
          </cell>
          <cell r="C451">
            <v>15.6</v>
          </cell>
        </row>
        <row r="452">
          <cell r="A452">
            <v>9001876</v>
          </cell>
          <cell r="C452">
            <v>15.6</v>
          </cell>
        </row>
        <row r="453">
          <cell r="A453">
            <v>9010876</v>
          </cell>
          <cell r="C453">
            <v>15.6</v>
          </cell>
        </row>
        <row r="454">
          <cell r="A454">
            <v>7016878</v>
          </cell>
          <cell r="C454">
            <v>16.2</v>
          </cell>
        </row>
        <row r="455">
          <cell r="A455">
            <v>17016878</v>
          </cell>
          <cell r="C455">
            <v>16.2</v>
          </cell>
        </row>
        <row r="456">
          <cell r="A456">
            <v>9010877</v>
          </cell>
          <cell r="C456">
            <v>16.2</v>
          </cell>
        </row>
        <row r="457">
          <cell r="A457">
            <v>7013877</v>
          </cell>
          <cell r="C457">
            <v>16.5</v>
          </cell>
        </row>
        <row r="458">
          <cell r="A458">
            <v>7016877</v>
          </cell>
          <cell r="C458">
            <v>16.5</v>
          </cell>
        </row>
        <row r="459">
          <cell r="A459">
            <v>8003877</v>
          </cell>
          <cell r="C459">
            <v>16.5</v>
          </cell>
        </row>
        <row r="460">
          <cell r="A460">
            <v>3011879</v>
          </cell>
          <cell r="C460">
            <v>16.8</v>
          </cell>
        </row>
        <row r="461">
          <cell r="A461">
            <v>7016876</v>
          </cell>
          <cell r="C461">
            <v>16.8</v>
          </cell>
        </row>
        <row r="462">
          <cell r="A462">
            <v>17016877</v>
          </cell>
          <cell r="C462">
            <v>16.8</v>
          </cell>
        </row>
        <row r="463">
          <cell r="A463">
            <v>9010878</v>
          </cell>
          <cell r="C463">
            <v>16.8</v>
          </cell>
        </row>
        <row r="464">
          <cell r="A464">
            <v>7016874</v>
          </cell>
          <cell r="C464">
            <v>17.100000000000001</v>
          </cell>
        </row>
        <row r="465">
          <cell r="A465">
            <v>8003874</v>
          </cell>
          <cell r="C465">
            <v>17.100000000000001</v>
          </cell>
        </row>
        <row r="466">
          <cell r="A466">
            <v>7016875</v>
          </cell>
          <cell r="C466">
            <v>17.7</v>
          </cell>
        </row>
        <row r="467">
          <cell r="A467">
            <v>8003879</v>
          </cell>
          <cell r="C467">
            <v>17.7</v>
          </cell>
        </row>
        <row r="468">
          <cell r="A468">
            <v>9007875</v>
          </cell>
          <cell r="C468">
            <v>17.7</v>
          </cell>
        </row>
        <row r="469">
          <cell r="A469">
            <v>9007880</v>
          </cell>
          <cell r="C469">
            <v>17.7</v>
          </cell>
        </row>
        <row r="470">
          <cell r="A470">
            <v>8003880</v>
          </cell>
          <cell r="C470">
            <v>18.3</v>
          </cell>
        </row>
        <row r="471">
          <cell r="A471">
            <v>7008875</v>
          </cell>
          <cell r="C471">
            <v>18.899999999999999</v>
          </cell>
        </row>
        <row r="472">
          <cell r="A472">
            <v>8003881</v>
          </cell>
          <cell r="C472">
            <v>18.899999999999999</v>
          </cell>
        </row>
        <row r="473">
          <cell r="A473">
            <v>8014875</v>
          </cell>
          <cell r="C473">
            <v>18.899999999999999</v>
          </cell>
        </row>
        <row r="474">
          <cell r="A474">
            <v>9010883</v>
          </cell>
          <cell r="C474">
            <v>20.3</v>
          </cell>
        </row>
        <row r="475">
          <cell r="A475">
            <v>9010885</v>
          </cell>
          <cell r="C475">
            <v>22.5</v>
          </cell>
        </row>
        <row r="476">
          <cell r="A476">
            <v>7013886</v>
          </cell>
          <cell r="C476">
            <v>22.5</v>
          </cell>
        </row>
        <row r="477">
          <cell r="A477">
            <v>8003884</v>
          </cell>
          <cell r="C477">
            <v>25</v>
          </cell>
        </row>
        <row r="478">
          <cell r="A478">
            <v>9010884</v>
          </cell>
          <cell r="C478">
            <v>25</v>
          </cell>
        </row>
        <row r="479">
          <cell r="A479">
            <v>27021869</v>
          </cell>
          <cell r="C479">
            <v>12.3</v>
          </cell>
        </row>
        <row r="480">
          <cell r="A480">
            <v>27021870</v>
          </cell>
          <cell r="C480">
            <v>14</v>
          </cell>
        </row>
        <row r="481">
          <cell r="A481">
            <v>7016641</v>
          </cell>
          <cell r="C481">
            <v>5</v>
          </cell>
        </row>
        <row r="482">
          <cell r="A482">
            <v>8017641</v>
          </cell>
          <cell r="C482">
            <v>5</v>
          </cell>
        </row>
        <row r="483">
          <cell r="A483">
            <v>9006641</v>
          </cell>
          <cell r="C483">
            <v>5</v>
          </cell>
        </row>
        <row r="484">
          <cell r="A484">
            <v>9010641</v>
          </cell>
          <cell r="C484">
            <v>5</v>
          </cell>
        </row>
        <row r="485">
          <cell r="A485">
            <v>7016642</v>
          </cell>
          <cell r="C485">
            <v>6</v>
          </cell>
        </row>
        <row r="486">
          <cell r="A486">
            <v>8017642</v>
          </cell>
          <cell r="C486">
            <v>6</v>
          </cell>
        </row>
        <row r="487">
          <cell r="A487">
            <v>9006642</v>
          </cell>
          <cell r="C487">
            <v>6</v>
          </cell>
        </row>
        <row r="488">
          <cell r="A488">
            <v>9010642</v>
          </cell>
          <cell r="C488">
            <v>6</v>
          </cell>
        </row>
        <row r="489">
          <cell r="A489">
            <v>7016643</v>
          </cell>
          <cell r="C489">
            <v>7</v>
          </cell>
        </row>
        <row r="490">
          <cell r="A490">
            <v>8017643</v>
          </cell>
          <cell r="C490">
            <v>7</v>
          </cell>
        </row>
        <row r="491">
          <cell r="A491">
            <v>9006643</v>
          </cell>
          <cell r="C491">
            <v>7</v>
          </cell>
        </row>
        <row r="492">
          <cell r="A492">
            <v>9010643</v>
          </cell>
          <cell r="C492">
            <v>7</v>
          </cell>
        </row>
        <row r="493">
          <cell r="A493">
            <v>7016644</v>
          </cell>
          <cell r="C493">
            <v>7.9</v>
          </cell>
        </row>
        <row r="494">
          <cell r="A494">
            <v>8017644</v>
          </cell>
          <cell r="C494">
            <v>7.9</v>
          </cell>
        </row>
        <row r="495">
          <cell r="A495">
            <v>9006644</v>
          </cell>
          <cell r="C495">
            <v>7.9</v>
          </cell>
        </row>
        <row r="496">
          <cell r="A496">
            <v>9010644</v>
          </cell>
          <cell r="C496">
            <v>7.9</v>
          </cell>
        </row>
        <row r="497">
          <cell r="A497">
            <v>7016645</v>
          </cell>
          <cell r="C497">
            <v>8.9</v>
          </cell>
        </row>
        <row r="498">
          <cell r="A498">
            <v>8017645</v>
          </cell>
          <cell r="C498">
            <v>8.9</v>
          </cell>
        </row>
        <row r="499">
          <cell r="A499">
            <v>9006645</v>
          </cell>
          <cell r="C499">
            <v>8.9</v>
          </cell>
        </row>
        <row r="500">
          <cell r="A500">
            <v>9010645</v>
          </cell>
          <cell r="C500">
            <v>8.9</v>
          </cell>
        </row>
        <row r="501">
          <cell r="A501">
            <v>7016646</v>
          </cell>
          <cell r="C501">
            <v>9.9</v>
          </cell>
        </row>
        <row r="502">
          <cell r="A502">
            <v>8017646</v>
          </cell>
          <cell r="C502">
            <v>9.9</v>
          </cell>
        </row>
        <row r="503">
          <cell r="A503">
            <v>9010646</v>
          </cell>
          <cell r="C503">
            <v>9.9</v>
          </cell>
        </row>
        <row r="504">
          <cell r="A504">
            <v>7016647</v>
          </cell>
          <cell r="C504">
            <v>10.9</v>
          </cell>
        </row>
        <row r="505">
          <cell r="A505">
            <v>8017647</v>
          </cell>
          <cell r="C505">
            <v>10.9</v>
          </cell>
        </row>
        <row r="506">
          <cell r="A506">
            <v>9010647</v>
          </cell>
          <cell r="C506">
            <v>10.9</v>
          </cell>
        </row>
        <row r="507">
          <cell r="A507">
            <v>7016648</v>
          </cell>
          <cell r="C507">
            <v>11.9</v>
          </cell>
        </row>
        <row r="508">
          <cell r="A508">
            <v>9006648</v>
          </cell>
          <cell r="C508">
            <v>11.9</v>
          </cell>
        </row>
        <row r="509">
          <cell r="A509">
            <v>9010648</v>
          </cell>
          <cell r="C509">
            <v>11.9</v>
          </cell>
        </row>
        <row r="510">
          <cell r="A510">
            <v>7016649</v>
          </cell>
          <cell r="C510">
            <v>12.8</v>
          </cell>
        </row>
        <row r="511">
          <cell r="A511">
            <v>8017649</v>
          </cell>
          <cell r="C511">
            <v>12.8</v>
          </cell>
        </row>
        <row r="512">
          <cell r="A512">
            <v>9006649</v>
          </cell>
          <cell r="C512">
            <v>12.8</v>
          </cell>
        </row>
        <row r="513">
          <cell r="A513">
            <v>7016650</v>
          </cell>
          <cell r="C513">
            <v>13.8</v>
          </cell>
        </row>
        <row r="514">
          <cell r="A514">
            <v>9010650</v>
          </cell>
          <cell r="C514">
            <v>13.8</v>
          </cell>
        </row>
        <row r="515">
          <cell r="A515">
            <v>7016651</v>
          </cell>
          <cell r="C515">
            <v>14.8</v>
          </cell>
        </row>
        <row r="516">
          <cell r="A516">
            <v>9010651</v>
          </cell>
          <cell r="C516">
            <v>14.8</v>
          </cell>
        </row>
        <row r="517">
          <cell r="A517">
            <v>7016652</v>
          </cell>
          <cell r="C517">
            <v>15.8</v>
          </cell>
        </row>
        <row r="518">
          <cell r="A518">
            <v>8017652</v>
          </cell>
          <cell r="C518">
            <v>15.8</v>
          </cell>
        </row>
        <row r="519">
          <cell r="A519">
            <v>9006652</v>
          </cell>
          <cell r="C519">
            <v>15.8</v>
          </cell>
        </row>
        <row r="520">
          <cell r="A520">
            <v>7016653</v>
          </cell>
          <cell r="C520">
            <v>16.8</v>
          </cell>
        </row>
        <row r="521">
          <cell r="A521">
            <v>7016654</v>
          </cell>
          <cell r="C521">
            <v>17.7</v>
          </cell>
        </row>
        <row r="522">
          <cell r="A522">
            <v>7016655</v>
          </cell>
          <cell r="C522">
            <v>18.7</v>
          </cell>
        </row>
        <row r="523">
          <cell r="A523">
            <v>8017655</v>
          </cell>
          <cell r="C523">
            <v>18.7</v>
          </cell>
        </row>
        <row r="524">
          <cell r="A524">
            <v>7016656</v>
          </cell>
          <cell r="C524">
            <v>19.7</v>
          </cell>
        </row>
        <row r="525">
          <cell r="A525">
            <v>8017656</v>
          </cell>
          <cell r="C525">
            <v>19.7</v>
          </cell>
        </row>
        <row r="526">
          <cell r="A526">
            <v>7016657</v>
          </cell>
          <cell r="C526">
            <v>20.7</v>
          </cell>
        </row>
        <row r="527">
          <cell r="A527">
            <v>7016658</v>
          </cell>
          <cell r="C527">
            <v>21.6</v>
          </cell>
        </row>
        <row r="528">
          <cell r="A528">
            <v>7016659</v>
          </cell>
          <cell r="C528">
            <v>22.6</v>
          </cell>
        </row>
        <row r="529">
          <cell r="A529">
            <v>9006659</v>
          </cell>
          <cell r="C529">
            <v>22.6</v>
          </cell>
        </row>
        <row r="530">
          <cell r="A530">
            <v>7016681</v>
          </cell>
          <cell r="C530">
            <v>5.7</v>
          </cell>
        </row>
        <row r="531">
          <cell r="A531">
            <v>8004681</v>
          </cell>
          <cell r="C531">
            <v>5.7</v>
          </cell>
        </row>
        <row r="532">
          <cell r="A532">
            <v>9006681</v>
          </cell>
          <cell r="C532">
            <v>5.7</v>
          </cell>
        </row>
        <row r="533">
          <cell r="A533">
            <v>7016682</v>
          </cell>
          <cell r="C533">
            <v>7</v>
          </cell>
        </row>
        <row r="534">
          <cell r="A534">
            <v>8004682</v>
          </cell>
          <cell r="C534">
            <v>7</v>
          </cell>
        </row>
        <row r="535">
          <cell r="A535">
            <v>8016682</v>
          </cell>
          <cell r="C535">
            <v>7</v>
          </cell>
        </row>
        <row r="536">
          <cell r="A536">
            <v>9006682</v>
          </cell>
          <cell r="C536">
            <v>7</v>
          </cell>
        </row>
        <row r="537">
          <cell r="A537">
            <v>7016683</v>
          </cell>
          <cell r="C537">
            <v>8.4</v>
          </cell>
        </row>
        <row r="538">
          <cell r="A538">
            <v>8004683</v>
          </cell>
          <cell r="C538">
            <v>8.4</v>
          </cell>
        </row>
        <row r="539">
          <cell r="A539">
            <v>8016683</v>
          </cell>
          <cell r="C539">
            <v>8.4</v>
          </cell>
        </row>
        <row r="540">
          <cell r="A540">
            <v>9006683</v>
          </cell>
          <cell r="C540">
            <v>8.4</v>
          </cell>
        </row>
        <row r="541">
          <cell r="A541">
            <v>7016684</v>
          </cell>
          <cell r="C541">
            <v>9.6999999999999993</v>
          </cell>
        </row>
        <row r="542">
          <cell r="A542">
            <v>7036684</v>
          </cell>
          <cell r="C542">
            <v>9.6999999999999993</v>
          </cell>
        </row>
        <row r="543">
          <cell r="A543">
            <v>8004684</v>
          </cell>
          <cell r="C543">
            <v>9.6999999999999993</v>
          </cell>
        </row>
        <row r="544">
          <cell r="A544">
            <v>9006684</v>
          </cell>
          <cell r="C544">
            <v>9.6999999999999993</v>
          </cell>
        </row>
        <row r="545">
          <cell r="A545">
            <v>7016685</v>
          </cell>
          <cell r="C545">
            <v>11.1</v>
          </cell>
        </row>
        <row r="546">
          <cell r="A546">
            <v>8004685</v>
          </cell>
          <cell r="C546">
            <v>11.1</v>
          </cell>
        </row>
        <row r="547">
          <cell r="A547">
            <v>8016685</v>
          </cell>
          <cell r="C547">
            <v>11.1</v>
          </cell>
        </row>
        <row r="548">
          <cell r="A548">
            <v>9006685</v>
          </cell>
          <cell r="C548">
            <v>11.1</v>
          </cell>
        </row>
        <row r="549">
          <cell r="A549">
            <v>7016686</v>
          </cell>
          <cell r="C549">
            <v>12.4</v>
          </cell>
        </row>
        <row r="550">
          <cell r="A550">
            <v>9006686</v>
          </cell>
          <cell r="C550">
            <v>12.4</v>
          </cell>
        </row>
        <row r="551">
          <cell r="A551">
            <v>7016687</v>
          </cell>
          <cell r="C551">
            <v>13.8</v>
          </cell>
        </row>
        <row r="552">
          <cell r="A552">
            <v>8004687</v>
          </cell>
          <cell r="C552">
            <v>13.8</v>
          </cell>
        </row>
        <row r="553">
          <cell r="A553">
            <v>8016687</v>
          </cell>
          <cell r="C553">
            <v>13.8</v>
          </cell>
        </row>
        <row r="554">
          <cell r="A554">
            <v>9006687</v>
          </cell>
          <cell r="C554">
            <v>13.8</v>
          </cell>
        </row>
        <row r="555">
          <cell r="A555">
            <v>7016688</v>
          </cell>
          <cell r="C555">
            <v>15.1</v>
          </cell>
        </row>
        <row r="556">
          <cell r="A556">
            <v>8004688</v>
          </cell>
          <cell r="C556">
            <v>15.1</v>
          </cell>
        </row>
        <row r="557">
          <cell r="A557">
            <v>8016688</v>
          </cell>
          <cell r="C557">
            <v>15.1</v>
          </cell>
        </row>
        <row r="558">
          <cell r="A558">
            <v>9006688</v>
          </cell>
          <cell r="C558">
            <v>15.1</v>
          </cell>
        </row>
        <row r="559">
          <cell r="A559">
            <v>7016689</v>
          </cell>
          <cell r="C559">
            <v>16.399999999999999</v>
          </cell>
        </row>
        <row r="560">
          <cell r="A560">
            <v>8004689</v>
          </cell>
          <cell r="C560">
            <v>16.399999999999999</v>
          </cell>
        </row>
        <row r="561">
          <cell r="A561">
            <v>7016690</v>
          </cell>
          <cell r="C561">
            <v>17.8</v>
          </cell>
        </row>
        <row r="562">
          <cell r="A562">
            <v>7016691</v>
          </cell>
          <cell r="C562">
            <v>19</v>
          </cell>
        </row>
        <row r="563">
          <cell r="A563">
            <v>8004691</v>
          </cell>
          <cell r="C563">
            <v>19</v>
          </cell>
        </row>
        <row r="564">
          <cell r="A564">
            <v>8016691</v>
          </cell>
          <cell r="C564">
            <v>19</v>
          </cell>
        </row>
        <row r="565">
          <cell r="A565">
            <v>7016695</v>
          </cell>
          <cell r="C565">
            <v>17.100000000000001</v>
          </cell>
        </row>
        <row r="566">
          <cell r="A566">
            <v>7074</v>
          </cell>
          <cell r="C566">
            <v>4.26</v>
          </cell>
        </row>
        <row r="567">
          <cell r="A567">
            <v>7075</v>
          </cell>
          <cell r="C567">
            <v>4.46</v>
          </cell>
        </row>
        <row r="568">
          <cell r="A568">
            <v>7131</v>
          </cell>
          <cell r="C568">
            <v>8.51</v>
          </cell>
        </row>
        <row r="569">
          <cell r="A569">
            <v>7016926</v>
          </cell>
          <cell r="C569">
            <v>5.67</v>
          </cell>
        </row>
        <row r="570">
          <cell r="A570">
            <v>7132</v>
          </cell>
          <cell r="C570">
            <v>8.51</v>
          </cell>
        </row>
        <row r="571">
          <cell r="A571">
            <v>7016927</v>
          </cell>
          <cell r="C571">
            <v>5.67</v>
          </cell>
        </row>
        <row r="572">
          <cell r="A572">
            <v>7072</v>
          </cell>
          <cell r="C572">
            <v>4.49</v>
          </cell>
        </row>
        <row r="573">
          <cell r="A573">
            <v>7073</v>
          </cell>
          <cell r="C573">
            <v>4.6900000000000004</v>
          </cell>
        </row>
        <row r="574">
          <cell r="A574">
            <v>17013925</v>
          </cell>
          <cell r="C574">
            <v>6.46</v>
          </cell>
        </row>
        <row r="575">
          <cell r="A575">
            <v>7076</v>
          </cell>
          <cell r="C575">
            <v>4.38</v>
          </cell>
        </row>
        <row r="576">
          <cell r="A576">
            <v>7078</v>
          </cell>
          <cell r="C576">
            <v>4.38</v>
          </cell>
        </row>
        <row r="577">
          <cell r="A577">
            <v>7016928</v>
          </cell>
          <cell r="C577">
            <v>4.97</v>
          </cell>
        </row>
        <row r="578">
          <cell r="A578">
            <v>70167076</v>
          </cell>
          <cell r="C578">
            <v>5.51</v>
          </cell>
        </row>
        <row r="579">
          <cell r="A579">
            <v>80197076</v>
          </cell>
          <cell r="C579">
            <v>6.21</v>
          </cell>
        </row>
        <row r="580">
          <cell r="A580">
            <v>3005924</v>
          </cell>
          <cell r="C580">
            <v>5.87</v>
          </cell>
        </row>
        <row r="581">
          <cell r="A581">
            <v>7016924</v>
          </cell>
          <cell r="C581">
            <v>5.87</v>
          </cell>
        </row>
        <row r="582">
          <cell r="A582">
            <v>8004930</v>
          </cell>
          <cell r="C582">
            <v>5.87</v>
          </cell>
        </row>
        <row r="583">
          <cell r="A583">
            <v>9003924</v>
          </cell>
          <cell r="C583">
            <v>5.87</v>
          </cell>
        </row>
        <row r="584">
          <cell r="A584">
            <v>19003924</v>
          </cell>
          <cell r="C584">
            <v>5.87</v>
          </cell>
        </row>
        <row r="585">
          <cell r="A585">
            <v>7160</v>
          </cell>
          <cell r="C585">
            <v>8.81</v>
          </cell>
        </row>
        <row r="586">
          <cell r="A586">
            <v>7129</v>
          </cell>
          <cell r="C586">
            <v>8.81</v>
          </cell>
        </row>
        <row r="587">
          <cell r="A587">
            <v>7016925</v>
          </cell>
          <cell r="C587">
            <v>5.87</v>
          </cell>
        </row>
        <row r="588">
          <cell r="A588">
            <v>8017925</v>
          </cell>
          <cell r="C588">
            <v>5.87</v>
          </cell>
        </row>
        <row r="589">
          <cell r="A589">
            <v>9005925</v>
          </cell>
          <cell r="C589">
            <v>5.87</v>
          </cell>
        </row>
        <row r="590">
          <cell r="A590">
            <v>9006925</v>
          </cell>
          <cell r="C590">
            <v>5.87</v>
          </cell>
        </row>
        <row r="591">
          <cell r="A591">
            <v>7130</v>
          </cell>
          <cell r="C591">
            <v>8.81</v>
          </cell>
        </row>
        <row r="592">
          <cell r="A592">
            <v>4763</v>
          </cell>
          <cell r="C592">
            <v>5.8</v>
          </cell>
        </row>
        <row r="593">
          <cell r="A593">
            <v>4759</v>
          </cell>
          <cell r="C593">
            <v>5.8</v>
          </cell>
        </row>
        <row r="594">
          <cell r="A594">
            <v>4793</v>
          </cell>
          <cell r="C594">
            <v>6.64</v>
          </cell>
        </row>
        <row r="595">
          <cell r="A595">
            <v>4797</v>
          </cell>
          <cell r="C595">
            <v>6.81</v>
          </cell>
        </row>
        <row r="596">
          <cell r="A596">
            <v>4757</v>
          </cell>
          <cell r="C596">
            <v>8.5</v>
          </cell>
        </row>
        <row r="597">
          <cell r="A597">
            <v>4758</v>
          </cell>
          <cell r="C597">
            <v>5.14</v>
          </cell>
        </row>
        <row r="598">
          <cell r="A598">
            <v>4756</v>
          </cell>
          <cell r="C598">
            <v>5.03</v>
          </cell>
        </row>
        <row r="599">
          <cell r="A599">
            <v>4828</v>
          </cell>
          <cell r="C599">
            <v>6.84</v>
          </cell>
        </row>
        <row r="600">
          <cell r="A600">
            <v>4755</v>
          </cell>
          <cell r="C600">
            <v>7</v>
          </cell>
        </row>
        <row r="601">
          <cell r="A601">
            <v>4776</v>
          </cell>
          <cell r="C601">
            <v>7.7</v>
          </cell>
        </row>
        <row r="602">
          <cell r="A602">
            <v>1100000148</v>
          </cell>
          <cell r="C602">
            <v>2.86</v>
          </cell>
        </row>
        <row r="603">
          <cell r="A603">
            <v>1100000146</v>
          </cell>
          <cell r="C603">
            <v>2.86</v>
          </cell>
        </row>
        <row r="604">
          <cell r="A604">
            <v>1100000585</v>
          </cell>
          <cell r="C604">
            <v>2.0699999999999998</v>
          </cell>
        </row>
        <row r="605">
          <cell r="A605">
            <v>1100000540</v>
          </cell>
          <cell r="C605">
            <v>2.86</v>
          </cell>
        </row>
        <row r="606">
          <cell r="A606">
            <v>1100000542</v>
          </cell>
          <cell r="C606">
            <v>2.0699999999999998</v>
          </cell>
        </row>
        <row r="607">
          <cell r="A607">
            <v>1100000569</v>
          </cell>
          <cell r="C607">
            <v>4.68</v>
          </cell>
        </row>
        <row r="608">
          <cell r="A608">
            <v>1100000568</v>
          </cell>
          <cell r="C608">
            <v>4.68</v>
          </cell>
        </row>
        <row r="609">
          <cell r="A609">
            <v>1100000567</v>
          </cell>
          <cell r="C609">
            <v>4.5</v>
          </cell>
        </row>
        <row r="610">
          <cell r="A610">
            <v>11135</v>
          </cell>
          <cell r="C610">
            <v>2.83</v>
          </cell>
        </row>
        <row r="611">
          <cell r="A611">
            <v>1100000149</v>
          </cell>
          <cell r="C611">
            <v>3.4</v>
          </cell>
        </row>
        <row r="612">
          <cell r="A612">
            <v>1100000150</v>
          </cell>
          <cell r="C612">
            <v>2.5</v>
          </cell>
        </row>
        <row r="613">
          <cell r="A613">
            <v>1100000177</v>
          </cell>
          <cell r="C613">
            <v>3.76</v>
          </cell>
        </row>
        <row r="614">
          <cell r="A614">
            <v>7016720</v>
          </cell>
          <cell r="C614">
            <v>3.8</v>
          </cell>
        </row>
        <row r="615">
          <cell r="A615">
            <v>8017720</v>
          </cell>
          <cell r="C615">
            <v>3.8</v>
          </cell>
        </row>
        <row r="616">
          <cell r="A616">
            <v>7016739</v>
          </cell>
          <cell r="C616">
            <v>22.6</v>
          </cell>
        </row>
        <row r="617">
          <cell r="A617">
            <v>8017739</v>
          </cell>
          <cell r="C617">
            <v>22.6</v>
          </cell>
        </row>
        <row r="618">
          <cell r="A618">
            <v>7016721</v>
          </cell>
          <cell r="C618">
            <v>4.55</v>
          </cell>
        </row>
        <row r="619">
          <cell r="A619">
            <v>8017721</v>
          </cell>
          <cell r="C619">
            <v>4.55</v>
          </cell>
        </row>
        <row r="620">
          <cell r="A620">
            <v>7016722</v>
          </cell>
          <cell r="C620">
            <v>5.4</v>
          </cell>
        </row>
        <row r="621">
          <cell r="A621">
            <v>8017722</v>
          </cell>
          <cell r="C621">
            <v>5.4</v>
          </cell>
        </row>
        <row r="622">
          <cell r="A622">
            <v>7016723</v>
          </cell>
          <cell r="C622">
            <v>6.2</v>
          </cell>
        </row>
        <row r="623">
          <cell r="A623">
            <v>8017723</v>
          </cell>
          <cell r="C623">
            <v>6.2</v>
          </cell>
        </row>
        <row r="624">
          <cell r="A624">
            <v>7016724</v>
          </cell>
          <cell r="C624">
            <v>7</v>
          </cell>
        </row>
        <row r="625">
          <cell r="A625">
            <v>8017724</v>
          </cell>
          <cell r="C625">
            <v>7</v>
          </cell>
        </row>
        <row r="626">
          <cell r="A626">
            <v>7016725</v>
          </cell>
          <cell r="C626">
            <v>7.8</v>
          </cell>
        </row>
        <row r="627">
          <cell r="A627">
            <v>8017725</v>
          </cell>
          <cell r="C627">
            <v>7.8</v>
          </cell>
        </row>
        <row r="628">
          <cell r="A628">
            <v>7016726</v>
          </cell>
          <cell r="C628">
            <v>8.65</v>
          </cell>
        </row>
        <row r="629">
          <cell r="A629">
            <v>8017726</v>
          </cell>
          <cell r="C629">
            <v>8.65</v>
          </cell>
        </row>
        <row r="630">
          <cell r="A630">
            <v>7016727</v>
          </cell>
          <cell r="C630">
            <v>9.5</v>
          </cell>
        </row>
        <row r="631">
          <cell r="A631">
            <v>8017727</v>
          </cell>
          <cell r="C631">
            <v>9.5</v>
          </cell>
        </row>
        <row r="632">
          <cell r="A632">
            <v>7016728</v>
          </cell>
          <cell r="C632">
            <v>10.3</v>
          </cell>
        </row>
        <row r="633">
          <cell r="A633">
            <v>8017728</v>
          </cell>
          <cell r="C633">
            <v>10.3</v>
          </cell>
        </row>
        <row r="634">
          <cell r="A634">
            <v>7016729</v>
          </cell>
          <cell r="C634">
            <v>11.1</v>
          </cell>
        </row>
        <row r="635">
          <cell r="A635">
            <v>8017729</v>
          </cell>
          <cell r="C635">
            <v>11.1</v>
          </cell>
        </row>
        <row r="636">
          <cell r="A636">
            <v>7016730</v>
          </cell>
          <cell r="C636">
            <v>12</v>
          </cell>
        </row>
        <row r="637">
          <cell r="A637">
            <v>8017730</v>
          </cell>
          <cell r="C637">
            <v>12</v>
          </cell>
        </row>
        <row r="638">
          <cell r="A638">
            <v>7016731</v>
          </cell>
          <cell r="C638">
            <v>12.7</v>
          </cell>
        </row>
        <row r="639">
          <cell r="A639">
            <v>8017731</v>
          </cell>
          <cell r="C639">
            <v>12.7</v>
          </cell>
        </row>
        <row r="640">
          <cell r="A640">
            <v>7016732</v>
          </cell>
          <cell r="C640">
            <v>13.55</v>
          </cell>
        </row>
        <row r="641">
          <cell r="A641">
            <v>8017732</v>
          </cell>
          <cell r="C641">
            <v>13.55</v>
          </cell>
        </row>
        <row r="642">
          <cell r="A642">
            <v>7016733</v>
          </cell>
          <cell r="C642">
            <v>14.4</v>
          </cell>
        </row>
        <row r="643">
          <cell r="A643">
            <v>8017733</v>
          </cell>
          <cell r="C643">
            <v>14.4</v>
          </cell>
        </row>
        <row r="644">
          <cell r="A644">
            <v>7016734</v>
          </cell>
          <cell r="C644">
            <v>15.2</v>
          </cell>
        </row>
        <row r="645">
          <cell r="A645">
            <v>8017734</v>
          </cell>
          <cell r="C645">
            <v>15.2</v>
          </cell>
        </row>
        <row r="646">
          <cell r="A646">
            <v>7016735</v>
          </cell>
          <cell r="C646">
            <v>16</v>
          </cell>
        </row>
        <row r="647">
          <cell r="A647">
            <v>8017735</v>
          </cell>
          <cell r="C647">
            <v>16</v>
          </cell>
        </row>
        <row r="648">
          <cell r="A648">
            <v>7016736</v>
          </cell>
          <cell r="C648">
            <v>16.850000000000001</v>
          </cell>
        </row>
        <row r="649">
          <cell r="A649">
            <v>8017736</v>
          </cell>
          <cell r="C649">
            <v>16.850000000000001</v>
          </cell>
        </row>
        <row r="650">
          <cell r="A650">
            <v>7016737</v>
          </cell>
          <cell r="C650">
            <v>17.649999999999999</v>
          </cell>
        </row>
        <row r="651">
          <cell r="A651">
            <v>8017737</v>
          </cell>
          <cell r="C651">
            <v>17.649999999999999</v>
          </cell>
        </row>
        <row r="652">
          <cell r="A652">
            <v>7016738</v>
          </cell>
          <cell r="C652">
            <v>18.5</v>
          </cell>
        </row>
        <row r="653">
          <cell r="A653">
            <v>8017738</v>
          </cell>
          <cell r="C653">
            <v>18.5</v>
          </cell>
        </row>
        <row r="654">
          <cell r="A654">
            <v>7016951</v>
          </cell>
          <cell r="C654">
            <v>4</v>
          </cell>
        </row>
        <row r="655">
          <cell r="A655">
            <v>8017951</v>
          </cell>
          <cell r="C655">
            <v>4</v>
          </cell>
        </row>
        <row r="656">
          <cell r="A656">
            <v>9010951</v>
          </cell>
          <cell r="C656">
            <v>4</v>
          </cell>
        </row>
        <row r="657">
          <cell r="A657">
            <v>7016990</v>
          </cell>
          <cell r="C657">
            <v>25.6</v>
          </cell>
        </row>
        <row r="658">
          <cell r="A658">
            <v>8017990</v>
          </cell>
          <cell r="C658">
            <v>25.6</v>
          </cell>
        </row>
        <row r="659">
          <cell r="A659">
            <v>9010990</v>
          </cell>
          <cell r="C659">
            <v>25.6</v>
          </cell>
        </row>
        <row r="660">
          <cell r="A660">
            <v>7016952</v>
          </cell>
          <cell r="C660">
            <v>4.95</v>
          </cell>
        </row>
        <row r="661">
          <cell r="A661">
            <v>8017952</v>
          </cell>
          <cell r="C661">
            <v>4.95</v>
          </cell>
        </row>
        <row r="662">
          <cell r="A662">
            <v>9010952</v>
          </cell>
          <cell r="C662">
            <v>4.95</v>
          </cell>
        </row>
        <row r="663">
          <cell r="A663">
            <v>7016953</v>
          </cell>
          <cell r="C663">
            <v>5.9</v>
          </cell>
        </row>
        <row r="664">
          <cell r="A664">
            <v>8017953</v>
          </cell>
          <cell r="C664">
            <v>5.9</v>
          </cell>
        </row>
        <row r="665">
          <cell r="A665">
            <v>9010953</v>
          </cell>
          <cell r="C665">
            <v>5.9</v>
          </cell>
        </row>
        <row r="666">
          <cell r="A666">
            <v>7016954</v>
          </cell>
          <cell r="C666">
            <v>6.85</v>
          </cell>
        </row>
        <row r="667">
          <cell r="A667">
            <v>8017954</v>
          </cell>
          <cell r="C667">
            <v>6.85</v>
          </cell>
        </row>
        <row r="668">
          <cell r="A668">
            <v>9010954</v>
          </cell>
          <cell r="C668">
            <v>6.85</v>
          </cell>
        </row>
        <row r="669">
          <cell r="A669">
            <v>7016955</v>
          </cell>
          <cell r="C669">
            <v>7.8</v>
          </cell>
        </row>
        <row r="670">
          <cell r="A670">
            <v>8017955</v>
          </cell>
          <cell r="C670">
            <v>7.8</v>
          </cell>
        </row>
        <row r="671">
          <cell r="A671">
            <v>9010955</v>
          </cell>
          <cell r="C671">
            <v>7.8</v>
          </cell>
        </row>
        <row r="672">
          <cell r="A672">
            <v>7016956</v>
          </cell>
          <cell r="C672">
            <v>8.75</v>
          </cell>
        </row>
        <row r="673">
          <cell r="A673">
            <v>8017956</v>
          </cell>
          <cell r="C673">
            <v>8.75</v>
          </cell>
        </row>
        <row r="674">
          <cell r="A674">
            <v>9010956</v>
          </cell>
          <cell r="C674">
            <v>8.75</v>
          </cell>
        </row>
        <row r="675">
          <cell r="A675">
            <v>7016957</v>
          </cell>
          <cell r="C675">
            <v>9.6999999999999993</v>
          </cell>
        </row>
        <row r="676">
          <cell r="A676">
            <v>8017957</v>
          </cell>
          <cell r="C676">
            <v>9.6999999999999993</v>
          </cell>
        </row>
        <row r="677">
          <cell r="A677">
            <v>9010957</v>
          </cell>
          <cell r="C677">
            <v>9.6999999999999993</v>
          </cell>
        </row>
        <row r="678">
          <cell r="A678">
            <v>7016958</v>
          </cell>
          <cell r="C678">
            <v>10.65</v>
          </cell>
        </row>
        <row r="679">
          <cell r="A679">
            <v>8017958</v>
          </cell>
          <cell r="C679">
            <v>10.65</v>
          </cell>
        </row>
        <row r="680">
          <cell r="A680">
            <v>9010958</v>
          </cell>
          <cell r="C680">
            <v>10.65</v>
          </cell>
        </row>
        <row r="681">
          <cell r="A681">
            <v>7016959</v>
          </cell>
          <cell r="C681">
            <v>11.6</v>
          </cell>
        </row>
        <row r="682">
          <cell r="A682">
            <v>8017959</v>
          </cell>
          <cell r="C682">
            <v>11.6</v>
          </cell>
        </row>
        <row r="683">
          <cell r="A683">
            <v>9010959</v>
          </cell>
          <cell r="C683">
            <v>11.6</v>
          </cell>
        </row>
        <row r="684">
          <cell r="A684">
            <v>7016960</v>
          </cell>
          <cell r="C684">
            <v>12.55</v>
          </cell>
        </row>
        <row r="685">
          <cell r="A685">
            <v>8017960</v>
          </cell>
          <cell r="C685">
            <v>12.55</v>
          </cell>
        </row>
        <row r="686">
          <cell r="A686">
            <v>9010960</v>
          </cell>
          <cell r="C686">
            <v>12.55</v>
          </cell>
        </row>
        <row r="687">
          <cell r="A687">
            <v>7016961</v>
          </cell>
          <cell r="C687">
            <v>13.5</v>
          </cell>
        </row>
        <row r="688">
          <cell r="A688">
            <v>8017961</v>
          </cell>
          <cell r="C688">
            <v>13.5</v>
          </cell>
        </row>
        <row r="689">
          <cell r="A689">
            <v>9010961</v>
          </cell>
          <cell r="C689">
            <v>13.5</v>
          </cell>
        </row>
        <row r="690">
          <cell r="A690">
            <v>7016962</v>
          </cell>
          <cell r="C690">
            <v>14.45</v>
          </cell>
        </row>
        <row r="691">
          <cell r="A691">
            <v>8017962</v>
          </cell>
          <cell r="C691">
            <v>14.45</v>
          </cell>
        </row>
        <row r="692">
          <cell r="A692">
            <v>9010962</v>
          </cell>
          <cell r="C692">
            <v>14.45</v>
          </cell>
        </row>
        <row r="693">
          <cell r="A693">
            <v>7016963</v>
          </cell>
          <cell r="C693">
            <v>15.4</v>
          </cell>
        </row>
        <row r="694">
          <cell r="A694">
            <v>8017963</v>
          </cell>
          <cell r="C694">
            <v>15.4</v>
          </cell>
        </row>
        <row r="695">
          <cell r="A695">
            <v>9010963</v>
          </cell>
          <cell r="C695">
            <v>15.4</v>
          </cell>
        </row>
        <row r="696">
          <cell r="A696">
            <v>7016964</v>
          </cell>
          <cell r="C696">
            <v>16.350000000000001</v>
          </cell>
        </row>
        <row r="697">
          <cell r="A697">
            <v>8017964</v>
          </cell>
          <cell r="C697">
            <v>16.350000000000001</v>
          </cell>
        </row>
        <row r="698">
          <cell r="A698">
            <v>9010964</v>
          </cell>
          <cell r="C698">
            <v>16.350000000000001</v>
          </cell>
        </row>
        <row r="699">
          <cell r="A699">
            <v>7016965</v>
          </cell>
          <cell r="C699">
            <v>17.3</v>
          </cell>
        </row>
        <row r="700">
          <cell r="A700">
            <v>8017965</v>
          </cell>
          <cell r="C700">
            <v>17.3</v>
          </cell>
        </row>
        <row r="701">
          <cell r="A701">
            <v>9010965</v>
          </cell>
          <cell r="C701">
            <v>17.3</v>
          </cell>
        </row>
        <row r="702">
          <cell r="A702">
            <v>7016966</v>
          </cell>
          <cell r="C702">
            <v>18.25</v>
          </cell>
        </row>
        <row r="703">
          <cell r="A703">
            <v>8017966</v>
          </cell>
          <cell r="C703">
            <v>18.25</v>
          </cell>
        </row>
        <row r="704">
          <cell r="A704">
            <v>9010966</v>
          </cell>
          <cell r="C704">
            <v>18.25</v>
          </cell>
        </row>
        <row r="705">
          <cell r="A705">
            <v>7016967</v>
          </cell>
          <cell r="C705">
            <v>19.2</v>
          </cell>
        </row>
        <row r="706">
          <cell r="A706">
            <v>8017967</v>
          </cell>
          <cell r="C706">
            <v>19.2</v>
          </cell>
        </row>
        <row r="707">
          <cell r="A707">
            <v>9010967</v>
          </cell>
          <cell r="C707">
            <v>19.2</v>
          </cell>
        </row>
        <row r="708">
          <cell r="A708">
            <v>7016968</v>
          </cell>
          <cell r="C708">
            <v>20.149999999999999</v>
          </cell>
        </row>
        <row r="709">
          <cell r="A709">
            <v>8017968</v>
          </cell>
          <cell r="C709">
            <v>20.149999999999999</v>
          </cell>
        </row>
        <row r="710">
          <cell r="A710">
            <v>9010968</v>
          </cell>
          <cell r="C710">
            <v>20.149999999999999</v>
          </cell>
        </row>
        <row r="711">
          <cell r="A711">
            <v>7016969</v>
          </cell>
          <cell r="C711">
            <v>21.1</v>
          </cell>
        </row>
        <row r="712">
          <cell r="A712">
            <v>8017969</v>
          </cell>
          <cell r="C712">
            <v>21.1</v>
          </cell>
        </row>
        <row r="713">
          <cell r="A713">
            <v>9010969</v>
          </cell>
          <cell r="C713">
            <v>21.1</v>
          </cell>
        </row>
        <row r="714">
          <cell r="A714">
            <v>7016970</v>
          </cell>
          <cell r="C714">
            <v>4.4000000000000004</v>
          </cell>
        </row>
        <row r="715">
          <cell r="A715">
            <v>8017970</v>
          </cell>
          <cell r="C715">
            <v>4.4000000000000004</v>
          </cell>
        </row>
        <row r="716">
          <cell r="A716">
            <v>9010970</v>
          </cell>
          <cell r="C716">
            <v>4.4000000000000004</v>
          </cell>
        </row>
        <row r="717">
          <cell r="A717">
            <v>7016989</v>
          </cell>
          <cell r="C717">
            <v>31.2</v>
          </cell>
        </row>
        <row r="718">
          <cell r="A718">
            <v>8017989</v>
          </cell>
          <cell r="C718">
            <v>31.2</v>
          </cell>
        </row>
        <row r="719">
          <cell r="A719">
            <v>9010989</v>
          </cell>
          <cell r="C719">
            <v>31.2</v>
          </cell>
        </row>
        <row r="720">
          <cell r="A720">
            <v>7016971</v>
          </cell>
          <cell r="C720">
            <v>5.6</v>
          </cell>
        </row>
        <row r="721">
          <cell r="A721">
            <v>8017971</v>
          </cell>
          <cell r="C721">
            <v>5.6</v>
          </cell>
        </row>
        <row r="722">
          <cell r="A722">
            <v>9010971</v>
          </cell>
          <cell r="C722">
            <v>5.6</v>
          </cell>
        </row>
        <row r="723">
          <cell r="A723">
            <v>7016972</v>
          </cell>
          <cell r="C723">
            <v>6.8</v>
          </cell>
        </row>
        <row r="724">
          <cell r="A724">
            <v>8017972</v>
          </cell>
          <cell r="C724">
            <v>6.8</v>
          </cell>
        </row>
        <row r="725">
          <cell r="A725">
            <v>9010972</v>
          </cell>
          <cell r="C725">
            <v>6.8</v>
          </cell>
        </row>
        <row r="726">
          <cell r="A726">
            <v>7016973</v>
          </cell>
          <cell r="C726">
            <v>8</v>
          </cell>
        </row>
        <row r="727">
          <cell r="A727">
            <v>8017973</v>
          </cell>
          <cell r="C727">
            <v>8</v>
          </cell>
        </row>
        <row r="728">
          <cell r="A728">
            <v>9010973</v>
          </cell>
          <cell r="C728">
            <v>8</v>
          </cell>
        </row>
        <row r="729">
          <cell r="A729">
            <v>7016974</v>
          </cell>
          <cell r="C729">
            <v>9.1999999999999993</v>
          </cell>
        </row>
        <row r="730">
          <cell r="A730">
            <v>8017974</v>
          </cell>
          <cell r="C730">
            <v>9.1999999999999993</v>
          </cell>
        </row>
        <row r="731">
          <cell r="A731">
            <v>9010974</v>
          </cell>
          <cell r="C731">
            <v>9.1999999999999993</v>
          </cell>
        </row>
        <row r="732">
          <cell r="A732">
            <v>7016975</v>
          </cell>
          <cell r="C732">
            <v>10.4</v>
          </cell>
        </row>
        <row r="733">
          <cell r="A733">
            <v>8017975</v>
          </cell>
          <cell r="C733">
            <v>10.4</v>
          </cell>
        </row>
        <row r="734">
          <cell r="A734">
            <v>9010975</v>
          </cell>
          <cell r="C734">
            <v>10.4</v>
          </cell>
        </row>
        <row r="735">
          <cell r="A735">
            <v>7016976</v>
          </cell>
          <cell r="C735">
            <v>11.6</v>
          </cell>
        </row>
        <row r="736">
          <cell r="A736">
            <v>8017976</v>
          </cell>
          <cell r="C736">
            <v>11.6</v>
          </cell>
        </row>
        <row r="737">
          <cell r="A737">
            <v>9010976</v>
          </cell>
          <cell r="C737">
            <v>11.6</v>
          </cell>
        </row>
        <row r="738">
          <cell r="A738">
            <v>7016977</v>
          </cell>
          <cell r="C738">
            <v>12.8</v>
          </cell>
        </row>
        <row r="739">
          <cell r="A739">
            <v>8017977</v>
          </cell>
          <cell r="C739">
            <v>12.8</v>
          </cell>
        </row>
        <row r="740">
          <cell r="A740">
            <v>9010977</v>
          </cell>
          <cell r="C740">
            <v>12.8</v>
          </cell>
        </row>
        <row r="741">
          <cell r="A741">
            <v>7016978</v>
          </cell>
          <cell r="C741">
            <v>14</v>
          </cell>
        </row>
        <row r="742">
          <cell r="A742">
            <v>8017978</v>
          </cell>
          <cell r="C742">
            <v>14</v>
          </cell>
        </row>
        <row r="743">
          <cell r="A743">
            <v>9010978</v>
          </cell>
          <cell r="C743">
            <v>14</v>
          </cell>
        </row>
        <row r="744">
          <cell r="A744">
            <v>7016979</v>
          </cell>
          <cell r="C744">
            <v>15.2</v>
          </cell>
        </row>
        <row r="745">
          <cell r="A745">
            <v>8017979</v>
          </cell>
          <cell r="C745">
            <v>15.2</v>
          </cell>
        </row>
        <row r="746">
          <cell r="A746">
            <v>9010979</v>
          </cell>
          <cell r="C746">
            <v>15.2</v>
          </cell>
        </row>
        <row r="747">
          <cell r="A747">
            <v>7016980</v>
          </cell>
          <cell r="C747">
            <v>16.399999999999999</v>
          </cell>
        </row>
        <row r="748">
          <cell r="A748">
            <v>8017980</v>
          </cell>
          <cell r="C748">
            <v>16.399999999999999</v>
          </cell>
        </row>
        <row r="749">
          <cell r="A749">
            <v>9010980</v>
          </cell>
          <cell r="C749">
            <v>16.399999999999999</v>
          </cell>
        </row>
        <row r="750">
          <cell r="A750">
            <v>7016981</v>
          </cell>
          <cell r="C750">
            <v>17.600000000000001</v>
          </cell>
        </row>
        <row r="751">
          <cell r="A751">
            <v>8017981</v>
          </cell>
          <cell r="C751">
            <v>17.600000000000001</v>
          </cell>
        </row>
        <row r="752">
          <cell r="A752">
            <v>9010981</v>
          </cell>
          <cell r="C752">
            <v>17.600000000000001</v>
          </cell>
        </row>
        <row r="753">
          <cell r="A753">
            <v>7016982</v>
          </cell>
          <cell r="C753">
            <v>18.8</v>
          </cell>
        </row>
        <row r="754">
          <cell r="A754">
            <v>8017982</v>
          </cell>
          <cell r="C754">
            <v>18.8</v>
          </cell>
        </row>
        <row r="755">
          <cell r="A755">
            <v>9010982</v>
          </cell>
          <cell r="C755">
            <v>18.8</v>
          </cell>
        </row>
        <row r="756">
          <cell r="A756">
            <v>7016983</v>
          </cell>
          <cell r="C756">
            <v>20</v>
          </cell>
        </row>
        <row r="757">
          <cell r="A757">
            <v>8017983</v>
          </cell>
          <cell r="C757">
            <v>20</v>
          </cell>
        </row>
        <row r="758">
          <cell r="A758">
            <v>9010983</v>
          </cell>
          <cell r="C758">
            <v>20</v>
          </cell>
        </row>
        <row r="759">
          <cell r="A759">
            <v>7016984</v>
          </cell>
          <cell r="C759">
            <v>21.2</v>
          </cell>
        </row>
        <row r="760">
          <cell r="A760">
            <v>8017984</v>
          </cell>
          <cell r="C760">
            <v>21.2</v>
          </cell>
        </row>
        <row r="761">
          <cell r="A761">
            <v>9010984</v>
          </cell>
          <cell r="C761">
            <v>21.2</v>
          </cell>
        </row>
        <row r="762">
          <cell r="A762">
            <v>7016985</v>
          </cell>
          <cell r="C762">
            <v>22.4</v>
          </cell>
        </row>
        <row r="763">
          <cell r="A763">
            <v>8017985</v>
          </cell>
          <cell r="C763">
            <v>22.4</v>
          </cell>
        </row>
        <row r="764">
          <cell r="A764">
            <v>9010985</v>
          </cell>
          <cell r="C764">
            <v>22.4</v>
          </cell>
        </row>
        <row r="765">
          <cell r="A765">
            <v>7016986</v>
          </cell>
          <cell r="C765">
            <v>23.6</v>
          </cell>
        </row>
        <row r="766">
          <cell r="A766">
            <v>8017986</v>
          </cell>
          <cell r="C766">
            <v>23.6</v>
          </cell>
        </row>
        <row r="767">
          <cell r="A767">
            <v>9010986</v>
          </cell>
          <cell r="C767">
            <v>23.6</v>
          </cell>
        </row>
        <row r="768">
          <cell r="A768">
            <v>7016987</v>
          </cell>
          <cell r="C768">
            <v>24.8</v>
          </cell>
        </row>
        <row r="769">
          <cell r="A769">
            <v>8017987</v>
          </cell>
          <cell r="C769">
            <v>24.8</v>
          </cell>
        </row>
        <row r="770">
          <cell r="A770">
            <v>9010987</v>
          </cell>
          <cell r="C770">
            <v>24.8</v>
          </cell>
        </row>
        <row r="771">
          <cell r="A771">
            <v>7016988</v>
          </cell>
          <cell r="C771">
            <v>26</v>
          </cell>
        </row>
        <row r="772">
          <cell r="A772">
            <v>8017988</v>
          </cell>
          <cell r="C772">
            <v>26</v>
          </cell>
        </row>
        <row r="773">
          <cell r="A773">
            <v>9010988</v>
          </cell>
          <cell r="C773">
            <v>26</v>
          </cell>
        </row>
        <row r="774">
          <cell r="A774">
            <v>680</v>
          </cell>
          <cell r="C774">
            <v>7.5</v>
          </cell>
        </row>
        <row r="775">
          <cell r="A775">
            <v>681</v>
          </cell>
          <cell r="C775">
            <v>8.0500000000000007</v>
          </cell>
        </row>
        <row r="776">
          <cell r="A776">
            <v>682</v>
          </cell>
          <cell r="C776">
            <v>8.6</v>
          </cell>
        </row>
        <row r="777">
          <cell r="A777">
            <v>683</v>
          </cell>
          <cell r="C777">
            <v>9.16</v>
          </cell>
        </row>
        <row r="778">
          <cell r="A778">
            <v>684</v>
          </cell>
          <cell r="C778">
            <v>9.7100000000000009</v>
          </cell>
        </row>
        <row r="779">
          <cell r="A779">
            <v>685</v>
          </cell>
          <cell r="C779">
            <v>10.26</v>
          </cell>
        </row>
        <row r="780">
          <cell r="A780">
            <v>688</v>
          </cell>
          <cell r="C780">
            <v>13.01</v>
          </cell>
        </row>
        <row r="781">
          <cell r="A781">
            <v>679</v>
          </cell>
          <cell r="C781">
            <v>15.22</v>
          </cell>
        </row>
        <row r="782">
          <cell r="A782">
            <v>655</v>
          </cell>
          <cell r="C782">
            <v>7.87</v>
          </cell>
        </row>
        <row r="783">
          <cell r="A783">
            <v>656</v>
          </cell>
          <cell r="C783">
            <v>8.6</v>
          </cell>
        </row>
        <row r="784">
          <cell r="A784">
            <v>657</v>
          </cell>
          <cell r="C784">
            <v>9.34</v>
          </cell>
        </row>
        <row r="785">
          <cell r="A785">
            <v>658</v>
          </cell>
          <cell r="C785">
            <v>10.07</v>
          </cell>
        </row>
        <row r="786">
          <cell r="A786">
            <v>659</v>
          </cell>
          <cell r="C786">
            <v>10.81</v>
          </cell>
        </row>
        <row r="787">
          <cell r="A787">
            <v>660</v>
          </cell>
          <cell r="C787">
            <v>11.54</v>
          </cell>
        </row>
        <row r="788">
          <cell r="A788">
            <v>661</v>
          </cell>
          <cell r="C788">
            <v>12.28</v>
          </cell>
        </row>
        <row r="789">
          <cell r="A789">
            <v>662</v>
          </cell>
          <cell r="C789">
            <v>13.01</v>
          </cell>
        </row>
        <row r="790">
          <cell r="A790">
            <v>664</v>
          </cell>
          <cell r="C790">
            <v>14.48</v>
          </cell>
        </row>
        <row r="791">
          <cell r="A791">
            <v>665</v>
          </cell>
          <cell r="C791">
            <v>15.21</v>
          </cell>
        </row>
        <row r="792">
          <cell r="A792">
            <v>669</v>
          </cell>
          <cell r="C792">
            <v>18.149999999999999</v>
          </cell>
        </row>
        <row r="793">
          <cell r="A793">
            <v>630</v>
          </cell>
          <cell r="C793">
            <v>8.24</v>
          </cell>
        </row>
        <row r="794">
          <cell r="A794">
            <v>631</v>
          </cell>
          <cell r="C794">
            <v>9.16</v>
          </cell>
        </row>
        <row r="795">
          <cell r="A795">
            <v>632</v>
          </cell>
          <cell r="C795">
            <v>10.07</v>
          </cell>
        </row>
        <row r="796">
          <cell r="A796">
            <v>633</v>
          </cell>
          <cell r="C796">
            <v>10.99</v>
          </cell>
        </row>
        <row r="797">
          <cell r="A797">
            <v>634</v>
          </cell>
          <cell r="C797">
            <v>11.91</v>
          </cell>
        </row>
        <row r="798">
          <cell r="A798">
            <v>635</v>
          </cell>
          <cell r="C798">
            <v>12.83</v>
          </cell>
        </row>
        <row r="799">
          <cell r="A799">
            <v>636</v>
          </cell>
          <cell r="C799">
            <v>13.75</v>
          </cell>
        </row>
        <row r="800">
          <cell r="A800">
            <v>647</v>
          </cell>
          <cell r="C800">
            <v>14.67</v>
          </cell>
        </row>
        <row r="801">
          <cell r="A801">
            <v>649</v>
          </cell>
          <cell r="C801">
            <v>15.58</v>
          </cell>
        </row>
        <row r="802">
          <cell r="A802">
            <v>650</v>
          </cell>
          <cell r="C802">
            <v>16.5</v>
          </cell>
        </row>
        <row r="803">
          <cell r="A803">
            <v>640</v>
          </cell>
          <cell r="C803">
            <v>17.420000000000002</v>
          </cell>
        </row>
        <row r="804">
          <cell r="A804">
            <v>651</v>
          </cell>
          <cell r="C804">
            <v>18.34</v>
          </cell>
        </row>
        <row r="805">
          <cell r="A805">
            <v>652</v>
          </cell>
          <cell r="C805">
            <v>19.260000000000002</v>
          </cell>
        </row>
        <row r="806">
          <cell r="A806">
            <v>644</v>
          </cell>
          <cell r="C806">
            <v>21.09</v>
          </cell>
        </row>
        <row r="807">
          <cell r="A807">
            <v>645</v>
          </cell>
          <cell r="C807">
            <v>22.01</v>
          </cell>
        </row>
        <row r="808">
          <cell r="A808">
            <v>677</v>
          </cell>
          <cell r="C808">
            <v>22.93</v>
          </cell>
        </row>
        <row r="809">
          <cell r="A809">
            <v>648</v>
          </cell>
          <cell r="C809">
            <v>29.36</v>
          </cell>
        </row>
        <row r="810">
          <cell r="A810">
            <v>670</v>
          </cell>
          <cell r="C810">
            <v>7.7</v>
          </cell>
        </row>
        <row r="811">
          <cell r="A811">
            <v>671</v>
          </cell>
          <cell r="C811">
            <v>12</v>
          </cell>
        </row>
        <row r="812">
          <cell r="A812">
            <v>672</v>
          </cell>
          <cell r="C812">
            <v>16.2</v>
          </cell>
        </row>
        <row r="813">
          <cell r="A813">
            <v>673</v>
          </cell>
          <cell r="C813">
            <v>20.5</v>
          </cell>
        </row>
        <row r="814">
          <cell r="A814">
            <v>674</v>
          </cell>
          <cell r="C814">
            <v>24.7</v>
          </cell>
        </row>
        <row r="815">
          <cell r="A815">
            <v>675</v>
          </cell>
          <cell r="C815">
            <v>29</v>
          </cell>
        </row>
        <row r="816">
          <cell r="A816">
            <v>21041701660</v>
          </cell>
          <cell r="C816">
            <v>3.1</v>
          </cell>
        </row>
        <row r="817">
          <cell r="A817">
            <v>21041701679</v>
          </cell>
          <cell r="C817">
            <v>20</v>
          </cell>
        </row>
        <row r="818">
          <cell r="A818">
            <v>21041701661</v>
          </cell>
          <cell r="C818">
            <v>3.9</v>
          </cell>
        </row>
        <row r="819">
          <cell r="A819">
            <v>21041701662</v>
          </cell>
          <cell r="C819">
            <v>4.7</v>
          </cell>
        </row>
        <row r="820">
          <cell r="A820">
            <v>21041701663</v>
          </cell>
          <cell r="C820">
            <v>5.5</v>
          </cell>
        </row>
        <row r="821">
          <cell r="A821">
            <v>21041701664</v>
          </cell>
          <cell r="C821">
            <v>6.2</v>
          </cell>
        </row>
        <row r="822">
          <cell r="A822">
            <v>21041701665</v>
          </cell>
          <cell r="C822">
            <v>7</v>
          </cell>
        </row>
        <row r="823">
          <cell r="A823">
            <v>21041701666</v>
          </cell>
          <cell r="C823">
            <v>7.8</v>
          </cell>
        </row>
        <row r="824">
          <cell r="A824">
            <v>21041701667</v>
          </cell>
          <cell r="C824">
            <v>8.6</v>
          </cell>
        </row>
        <row r="825">
          <cell r="A825">
            <v>21041701668</v>
          </cell>
          <cell r="C825">
            <v>9.4</v>
          </cell>
        </row>
        <row r="826">
          <cell r="A826">
            <v>21041701669</v>
          </cell>
          <cell r="C826">
            <v>10.1</v>
          </cell>
        </row>
        <row r="827">
          <cell r="A827">
            <v>21041701670</v>
          </cell>
          <cell r="C827">
            <v>11</v>
          </cell>
        </row>
        <row r="828">
          <cell r="A828">
            <v>21041701671</v>
          </cell>
          <cell r="C828">
            <v>11.5</v>
          </cell>
        </row>
        <row r="829">
          <cell r="A829">
            <v>21041701672</v>
          </cell>
          <cell r="C829">
            <v>12.3</v>
          </cell>
        </row>
        <row r="830">
          <cell r="A830">
            <v>21041701673</v>
          </cell>
          <cell r="C830">
            <v>13</v>
          </cell>
        </row>
        <row r="831">
          <cell r="A831">
            <v>21041701674</v>
          </cell>
          <cell r="C831">
            <v>13.8</v>
          </cell>
        </row>
        <row r="832">
          <cell r="A832">
            <v>21041701675</v>
          </cell>
          <cell r="C832">
            <v>14.4</v>
          </cell>
        </row>
        <row r="833">
          <cell r="A833">
            <v>21041701676</v>
          </cell>
          <cell r="C833">
            <v>15</v>
          </cell>
        </row>
        <row r="834">
          <cell r="A834">
            <v>21041701677</v>
          </cell>
          <cell r="C834">
            <v>15.6</v>
          </cell>
        </row>
        <row r="835">
          <cell r="A835">
            <v>21041701678</v>
          </cell>
          <cell r="C835">
            <v>16.2</v>
          </cell>
        </row>
        <row r="836">
          <cell r="A836">
            <v>5622</v>
          </cell>
          <cell r="C836">
            <v>48.36</v>
          </cell>
        </row>
        <row r="837">
          <cell r="A837">
            <v>5637</v>
          </cell>
          <cell r="C837">
            <v>38.83</v>
          </cell>
        </row>
        <row r="838">
          <cell r="A838">
            <v>9006880</v>
          </cell>
          <cell r="C838">
            <v>4</v>
          </cell>
        </row>
        <row r="839">
          <cell r="A839">
            <v>9006881</v>
          </cell>
          <cell r="C839">
            <v>4.8</v>
          </cell>
        </row>
        <row r="840">
          <cell r="A840">
            <v>9006882</v>
          </cell>
          <cell r="C840">
            <v>5.7</v>
          </cell>
        </row>
        <row r="841">
          <cell r="A841">
            <v>9006883</v>
          </cell>
          <cell r="C841">
            <v>6.6</v>
          </cell>
        </row>
        <row r="842">
          <cell r="A842">
            <v>9006884</v>
          </cell>
          <cell r="C842">
            <v>7.5</v>
          </cell>
        </row>
        <row r="843">
          <cell r="A843">
            <v>9006885</v>
          </cell>
          <cell r="C843">
            <v>8.4</v>
          </cell>
        </row>
        <row r="844">
          <cell r="A844">
            <v>9006886</v>
          </cell>
          <cell r="C844">
            <v>9.1999999999999993</v>
          </cell>
        </row>
        <row r="845">
          <cell r="A845">
            <v>9006887</v>
          </cell>
          <cell r="C845">
            <v>10.1</v>
          </cell>
        </row>
        <row r="846">
          <cell r="A846">
            <v>9006888</v>
          </cell>
          <cell r="C846">
            <v>11</v>
          </cell>
        </row>
        <row r="847">
          <cell r="A847">
            <v>9006889</v>
          </cell>
          <cell r="C847">
            <v>11.9</v>
          </cell>
        </row>
        <row r="848">
          <cell r="A848">
            <v>9006890</v>
          </cell>
          <cell r="C848">
            <v>12.8</v>
          </cell>
        </row>
        <row r="849">
          <cell r="A849">
            <v>9006891</v>
          </cell>
          <cell r="C849">
            <v>13.7</v>
          </cell>
        </row>
        <row r="850">
          <cell r="A850">
            <v>9006892</v>
          </cell>
          <cell r="C850">
            <v>14.6</v>
          </cell>
        </row>
        <row r="851">
          <cell r="A851">
            <v>9006893</v>
          </cell>
          <cell r="C851">
            <v>15.5</v>
          </cell>
        </row>
        <row r="852">
          <cell r="A852">
            <v>9006894</v>
          </cell>
          <cell r="C852">
            <v>16.399999999999999</v>
          </cell>
        </row>
        <row r="853">
          <cell r="A853">
            <v>9006895</v>
          </cell>
          <cell r="C853">
            <v>17.2</v>
          </cell>
        </row>
        <row r="854">
          <cell r="A854">
            <v>9006896</v>
          </cell>
          <cell r="C854">
            <v>18.100000000000001</v>
          </cell>
        </row>
        <row r="855">
          <cell r="A855">
            <v>9006897</v>
          </cell>
          <cell r="C855">
            <v>19</v>
          </cell>
        </row>
        <row r="856">
          <cell r="A856">
            <v>9006898</v>
          </cell>
          <cell r="C856">
            <v>19.899999999999999</v>
          </cell>
        </row>
        <row r="857">
          <cell r="A857">
            <v>5872</v>
          </cell>
          <cell r="C857">
            <v>11.42</v>
          </cell>
        </row>
        <row r="858">
          <cell r="A858">
            <v>5892</v>
          </cell>
          <cell r="C858">
            <v>8.42</v>
          </cell>
        </row>
        <row r="859">
          <cell r="A859">
            <v>5871</v>
          </cell>
          <cell r="C859">
            <v>11.42</v>
          </cell>
        </row>
        <row r="860">
          <cell r="A860">
            <v>5881</v>
          </cell>
          <cell r="C860">
            <v>37.799999999999997</v>
          </cell>
        </row>
        <row r="861">
          <cell r="A861">
            <v>5890</v>
          </cell>
          <cell r="C861">
            <v>24.76</v>
          </cell>
        </row>
        <row r="862">
          <cell r="A862">
            <v>5866</v>
          </cell>
          <cell r="C862">
            <v>11.42</v>
          </cell>
        </row>
        <row r="863">
          <cell r="A863">
            <v>5860</v>
          </cell>
          <cell r="C863">
            <v>11.42</v>
          </cell>
        </row>
        <row r="864">
          <cell r="A864">
            <v>5894</v>
          </cell>
          <cell r="C864">
            <v>10.02</v>
          </cell>
        </row>
        <row r="865">
          <cell r="A865">
            <v>5867</v>
          </cell>
          <cell r="C865">
            <v>30</v>
          </cell>
        </row>
        <row r="866">
          <cell r="A866">
            <v>5886</v>
          </cell>
          <cell r="C866">
            <v>10.42</v>
          </cell>
        </row>
        <row r="867">
          <cell r="A867">
            <v>5901</v>
          </cell>
          <cell r="C867">
            <v>23</v>
          </cell>
        </row>
        <row r="868">
          <cell r="A868">
            <v>5887</v>
          </cell>
          <cell r="C868">
            <v>32</v>
          </cell>
        </row>
        <row r="869">
          <cell r="A869">
            <v>5868</v>
          </cell>
          <cell r="C869">
            <v>30.6</v>
          </cell>
        </row>
        <row r="870">
          <cell r="A870">
            <v>5885</v>
          </cell>
          <cell r="C870">
            <v>36</v>
          </cell>
        </row>
        <row r="871">
          <cell r="A871">
            <v>5869</v>
          </cell>
          <cell r="C871">
            <v>17.09</v>
          </cell>
        </row>
        <row r="872">
          <cell r="A872">
            <v>5895</v>
          </cell>
          <cell r="C872">
            <v>80</v>
          </cell>
        </row>
        <row r="873">
          <cell r="A873">
            <v>5902</v>
          </cell>
          <cell r="C873">
            <v>31</v>
          </cell>
        </row>
        <row r="874">
          <cell r="A874">
            <v>5888</v>
          </cell>
          <cell r="C874">
            <v>38</v>
          </cell>
        </row>
        <row r="875">
          <cell r="A875">
            <v>5897</v>
          </cell>
          <cell r="C875">
            <v>20.74</v>
          </cell>
        </row>
        <row r="876">
          <cell r="A876">
            <v>5870</v>
          </cell>
          <cell r="C876">
            <v>44</v>
          </cell>
        </row>
        <row r="877">
          <cell r="A877">
            <v>5864</v>
          </cell>
          <cell r="C877">
            <v>22</v>
          </cell>
        </row>
        <row r="878">
          <cell r="A878">
            <v>5898</v>
          </cell>
          <cell r="C878">
            <v>21.58</v>
          </cell>
        </row>
        <row r="879">
          <cell r="A879">
            <v>5889</v>
          </cell>
          <cell r="C879">
            <v>24.02</v>
          </cell>
        </row>
        <row r="880">
          <cell r="A880">
            <v>5873</v>
          </cell>
          <cell r="C880">
            <v>28.82</v>
          </cell>
        </row>
        <row r="881">
          <cell r="A881">
            <v>5874</v>
          </cell>
          <cell r="C881">
            <v>30</v>
          </cell>
        </row>
        <row r="882">
          <cell r="A882">
            <v>5903</v>
          </cell>
          <cell r="C882">
            <v>59</v>
          </cell>
        </row>
        <row r="883">
          <cell r="A883">
            <v>5904</v>
          </cell>
          <cell r="C883">
            <v>63.6</v>
          </cell>
        </row>
        <row r="884">
          <cell r="A884">
            <v>5905</v>
          </cell>
          <cell r="C884">
            <v>65.81</v>
          </cell>
        </row>
        <row r="885">
          <cell r="A885">
            <v>5877</v>
          </cell>
          <cell r="C885">
            <v>11.42</v>
          </cell>
        </row>
        <row r="886">
          <cell r="A886">
            <v>5875</v>
          </cell>
          <cell r="C886">
            <v>11.42</v>
          </cell>
        </row>
        <row r="887">
          <cell r="A887">
            <v>5876</v>
          </cell>
          <cell r="C887">
            <v>11.42</v>
          </cell>
        </row>
        <row r="888">
          <cell r="A888">
            <v>5880</v>
          </cell>
          <cell r="C888">
            <v>27.12</v>
          </cell>
        </row>
        <row r="889">
          <cell r="A889">
            <v>5878</v>
          </cell>
          <cell r="C889">
            <v>11.42</v>
          </cell>
        </row>
        <row r="890">
          <cell r="A890">
            <v>5879</v>
          </cell>
          <cell r="C890">
            <v>11.42</v>
          </cell>
        </row>
        <row r="891">
          <cell r="A891">
            <v>1100001473</v>
          </cell>
          <cell r="C891">
            <v>5.89</v>
          </cell>
        </row>
        <row r="892">
          <cell r="A892">
            <v>1100001472</v>
          </cell>
          <cell r="C892">
            <v>5.89</v>
          </cell>
        </row>
        <row r="893">
          <cell r="A893">
            <v>3917</v>
          </cell>
          <cell r="C893">
            <v>6.5</v>
          </cell>
        </row>
        <row r="894">
          <cell r="A894">
            <v>1100001474</v>
          </cell>
          <cell r="C894">
            <v>12.42</v>
          </cell>
        </row>
        <row r="895">
          <cell r="A895">
            <v>7016290</v>
          </cell>
          <cell r="C895">
            <v>35.799999999999997</v>
          </cell>
        </row>
        <row r="896">
          <cell r="A896">
            <v>8017290</v>
          </cell>
          <cell r="C896">
            <v>35.799999999999997</v>
          </cell>
        </row>
        <row r="897">
          <cell r="A897">
            <v>9006290</v>
          </cell>
          <cell r="C897">
            <v>35.799999999999997</v>
          </cell>
        </row>
        <row r="898">
          <cell r="A898">
            <v>9010290</v>
          </cell>
          <cell r="C898">
            <v>35.799999999999997</v>
          </cell>
        </row>
        <row r="899">
          <cell r="A899">
            <v>200506</v>
          </cell>
          <cell r="C899">
            <v>13</v>
          </cell>
        </row>
        <row r="900">
          <cell r="A900">
            <v>1220</v>
          </cell>
          <cell r="C900">
            <v>16.2</v>
          </cell>
        </row>
        <row r="901">
          <cell r="A901">
            <v>7016295</v>
          </cell>
          <cell r="C901">
            <v>17.899999999999999</v>
          </cell>
        </row>
        <row r="902">
          <cell r="A902">
            <v>200576</v>
          </cell>
          <cell r="C902">
            <v>13</v>
          </cell>
        </row>
        <row r="903">
          <cell r="A903">
            <v>200587</v>
          </cell>
          <cell r="C903">
            <v>13</v>
          </cell>
        </row>
        <row r="904">
          <cell r="A904">
            <v>8017295</v>
          </cell>
          <cell r="C904">
            <v>17.899999999999999</v>
          </cell>
        </row>
        <row r="905">
          <cell r="A905">
            <v>200596</v>
          </cell>
          <cell r="C905">
            <v>13</v>
          </cell>
        </row>
        <row r="906">
          <cell r="A906">
            <v>9006295</v>
          </cell>
          <cell r="C906">
            <v>17.899999999999999</v>
          </cell>
        </row>
        <row r="907">
          <cell r="A907">
            <v>200590</v>
          </cell>
          <cell r="C907">
            <v>13</v>
          </cell>
        </row>
        <row r="908">
          <cell r="A908">
            <v>9010295</v>
          </cell>
          <cell r="C908">
            <v>17.899999999999999</v>
          </cell>
        </row>
        <row r="909">
          <cell r="A909">
            <v>1221</v>
          </cell>
          <cell r="C909">
            <v>16.2</v>
          </cell>
        </row>
        <row r="910">
          <cell r="A910">
            <v>21041701610</v>
          </cell>
          <cell r="C910">
            <v>9.8000000000000007</v>
          </cell>
        </row>
        <row r="911">
          <cell r="A911">
            <v>21041701620</v>
          </cell>
          <cell r="C911">
            <v>15.5</v>
          </cell>
        </row>
        <row r="912">
          <cell r="A912">
            <v>1200</v>
          </cell>
          <cell r="C912">
            <v>32.4</v>
          </cell>
        </row>
        <row r="913">
          <cell r="A913">
            <v>21041701651</v>
          </cell>
          <cell r="C913">
            <v>9.8000000000000007</v>
          </cell>
        </row>
        <row r="914">
          <cell r="A914">
            <v>21041701650</v>
          </cell>
          <cell r="C914">
            <v>15.5</v>
          </cell>
        </row>
        <row r="915">
          <cell r="A915">
            <v>100001</v>
          </cell>
          <cell r="C915">
            <v>18.899999999999999</v>
          </cell>
        </row>
        <row r="916">
          <cell r="A916">
            <v>1305</v>
          </cell>
          <cell r="C916">
            <v>32</v>
          </cell>
        </row>
        <row r="917">
          <cell r="A917">
            <v>200595</v>
          </cell>
          <cell r="C917">
            <v>13</v>
          </cell>
        </row>
        <row r="918">
          <cell r="A918">
            <v>200594</v>
          </cell>
          <cell r="C918">
            <v>13</v>
          </cell>
        </row>
        <row r="919">
          <cell r="A919">
            <v>200593</v>
          </cell>
          <cell r="C919">
            <v>13</v>
          </cell>
        </row>
        <row r="920">
          <cell r="A920">
            <v>99937</v>
          </cell>
          <cell r="C920">
            <v>13</v>
          </cell>
        </row>
        <row r="921">
          <cell r="A921">
            <v>99936</v>
          </cell>
          <cell r="C921">
            <v>13</v>
          </cell>
        </row>
        <row r="922">
          <cell r="A922">
            <v>200509</v>
          </cell>
          <cell r="C922">
            <v>13</v>
          </cell>
        </row>
        <row r="923">
          <cell r="A923">
            <v>200507</v>
          </cell>
          <cell r="C923">
            <v>13</v>
          </cell>
        </row>
        <row r="924">
          <cell r="A924">
            <v>21042701610</v>
          </cell>
          <cell r="C924">
            <v>10.7</v>
          </cell>
        </row>
        <row r="925">
          <cell r="A925">
            <v>21042701620</v>
          </cell>
          <cell r="C925">
            <v>20.3</v>
          </cell>
        </row>
        <row r="926">
          <cell r="A926">
            <v>21042801710</v>
          </cell>
          <cell r="C926">
            <v>10.7</v>
          </cell>
        </row>
        <row r="927">
          <cell r="A927">
            <v>21042801720</v>
          </cell>
          <cell r="C927">
            <v>20.3</v>
          </cell>
        </row>
        <row r="928">
          <cell r="A928">
            <v>21042701650</v>
          </cell>
          <cell r="C928">
            <v>20.3</v>
          </cell>
        </row>
        <row r="929">
          <cell r="A929">
            <v>21042701651</v>
          </cell>
          <cell r="C929">
            <v>10.7</v>
          </cell>
        </row>
        <row r="930">
          <cell r="A930">
            <v>200562</v>
          </cell>
          <cell r="C930">
            <v>8.8000000000000007</v>
          </cell>
        </row>
        <row r="931">
          <cell r="A931">
            <v>21042801751</v>
          </cell>
          <cell r="C931">
            <v>10.7</v>
          </cell>
        </row>
        <row r="932">
          <cell r="A932">
            <v>21042801750</v>
          </cell>
          <cell r="C932">
            <v>20.3</v>
          </cell>
        </row>
        <row r="933">
          <cell r="A933">
            <v>200566</v>
          </cell>
          <cell r="C933">
            <v>8.8000000000000007</v>
          </cell>
        </row>
        <row r="934">
          <cell r="A934">
            <v>200563</v>
          </cell>
          <cell r="C934">
            <v>16.7</v>
          </cell>
        </row>
        <row r="935">
          <cell r="A935">
            <v>200567</v>
          </cell>
          <cell r="C935">
            <v>25.7</v>
          </cell>
        </row>
        <row r="936">
          <cell r="A936">
            <v>1225</v>
          </cell>
          <cell r="C936">
            <v>23.8</v>
          </cell>
        </row>
        <row r="937">
          <cell r="A937">
            <v>200588</v>
          </cell>
          <cell r="C937">
            <v>13</v>
          </cell>
        </row>
        <row r="938">
          <cell r="A938">
            <v>8017296</v>
          </cell>
          <cell r="C938">
            <v>23.9</v>
          </cell>
        </row>
        <row r="939">
          <cell r="A939">
            <v>200690</v>
          </cell>
          <cell r="C939">
            <v>13</v>
          </cell>
        </row>
        <row r="940">
          <cell r="A940">
            <v>9010296</v>
          </cell>
          <cell r="C940">
            <v>27</v>
          </cell>
        </row>
        <row r="941">
          <cell r="A941">
            <v>1206</v>
          </cell>
          <cell r="C941">
            <v>59.5</v>
          </cell>
        </row>
        <row r="942">
          <cell r="A942">
            <v>1226</v>
          </cell>
          <cell r="C942">
            <v>23.8</v>
          </cell>
        </row>
        <row r="943">
          <cell r="A943">
            <v>200695</v>
          </cell>
          <cell r="C943">
            <v>9.4</v>
          </cell>
        </row>
        <row r="944">
          <cell r="A944">
            <v>9010297</v>
          </cell>
          <cell r="C944">
            <v>27</v>
          </cell>
        </row>
        <row r="945">
          <cell r="A945">
            <v>200508</v>
          </cell>
          <cell r="C945">
            <v>13</v>
          </cell>
        </row>
        <row r="946">
          <cell r="A946">
            <v>1205</v>
          </cell>
          <cell r="C946">
            <v>47.6</v>
          </cell>
        </row>
        <row r="947">
          <cell r="A947">
            <v>7016299</v>
          </cell>
          <cell r="C947">
            <v>29.8</v>
          </cell>
        </row>
        <row r="948">
          <cell r="A948">
            <v>200591</v>
          </cell>
          <cell r="C948">
            <v>13</v>
          </cell>
        </row>
        <row r="949">
          <cell r="A949">
            <v>9010299</v>
          </cell>
          <cell r="C949">
            <v>29.8</v>
          </cell>
        </row>
        <row r="950">
          <cell r="A950">
            <v>200592</v>
          </cell>
          <cell r="C950">
            <v>13</v>
          </cell>
        </row>
        <row r="951">
          <cell r="A951">
            <v>200512</v>
          </cell>
          <cell r="C951">
            <v>12</v>
          </cell>
        </row>
        <row r="952">
          <cell r="A952">
            <v>7016298</v>
          </cell>
          <cell r="C952">
            <v>12.6</v>
          </cell>
        </row>
        <row r="953">
          <cell r="A953">
            <v>9006298</v>
          </cell>
          <cell r="C953">
            <v>29.8</v>
          </cell>
        </row>
        <row r="954">
          <cell r="A954">
            <v>200511</v>
          </cell>
          <cell r="C954">
            <v>13</v>
          </cell>
        </row>
        <row r="955">
          <cell r="A955">
            <v>8017286</v>
          </cell>
          <cell r="C955">
            <v>11.3</v>
          </cell>
        </row>
        <row r="956">
          <cell r="A956">
            <v>9006297</v>
          </cell>
          <cell r="C956">
            <v>29.8</v>
          </cell>
        </row>
        <row r="957">
          <cell r="A957">
            <v>200513</v>
          </cell>
          <cell r="C957">
            <v>12</v>
          </cell>
        </row>
        <row r="958">
          <cell r="A958">
            <v>200514</v>
          </cell>
          <cell r="C958">
            <v>32.4</v>
          </cell>
        </row>
        <row r="959">
          <cell r="A959">
            <v>1210</v>
          </cell>
          <cell r="C959">
            <v>35.1</v>
          </cell>
        </row>
        <row r="960">
          <cell r="A960">
            <v>200510</v>
          </cell>
          <cell r="C960">
            <v>6.5</v>
          </cell>
        </row>
        <row r="961">
          <cell r="A961">
            <v>1230</v>
          </cell>
          <cell r="C961">
            <v>17.55</v>
          </cell>
        </row>
        <row r="962">
          <cell r="A962">
            <v>1211</v>
          </cell>
          <cell r="C962">
            <v>74.3</v>
          </cell>
        </row>
        <row r="963">
          <cell r="A963">
            <v>1231</v>
          </cell>
          <cell r="C963">
            <v>29.7</v>
          </cell>
        </row>
        <row r="964">
          <cell r="A964">
            <v>17005298</v>
          </cell>
          <cell r="C964">
            <v>22.68</v>
          </cell>
        </row>
        <row r="965">
          <cell r="A965">
            <v>200597</v>
          </cell>
          <cell r="C965">
            <v>8.4</v>
          </cell>
        </row>
        <row r="966">
          <cell r="A966">
            <v>200550</v>
          </cell>
          <cell r="C966">
            <v>8.8000000000000007</v>
          </cell>
        </row>
        <row r="967">
          <cell r="A967">
            <v>200570</v>
          </cell>
          <cell r="C967">
            <v>8.8000000000000007</v>
          </cell>
        </row>
        <row r="968">
          <cell r="A968">
            <v>200554</v>
          </cell>
          <cell r="C968">
            <v>8.8000000000000007</v>
          </cell>
        </row>
        <row r="969">
          <cell r="A969">
            <v>200558</v>
          </cell>
          <cell r="C969">
            <v>8.8000000000000007</v>
          </cell>
        </row>
        <row r="970">
          <cell r="A970">
            <v>200551</v>
          </cell>
          <cell r="C970">
            <v>23.8</v>
          </cell>
        </row>
        <row r="971">
          <cell r="A971">
            <v>200555</v>
          </cell>
          <cell r="C971">
            <v>23.8</v>
          </cell>
        </row>
        <row r="972">
          <cell r="A972">
            <v>200559</v>
          </cell>
          <cell r="C972">
            <v>23.8</v>
          </cell>
        </row>
        <row r="973">
          <cell r="A973">
            <v>1215</v>
          </cell>
          <cell r="C973">
            <v>120</v>
          </cell>
        </row>
        <row r="974">
          <cell r="A974">
            <v>1267</v>
          </cell>
          <cell r="C974">
            <v>75</v>
          </cell>
        </row>
        <row r="975">
          <cell r="A975">
            <v>1275</v>
          </cell>
          <cell r="C975">
            <v>103</v>
          </cell>
        </row>
        <row r="976">
          <cell r="A976">
            <v>1276</v>
          </cell>
          <cell r="C976">
            <v>140</v>
          </cell>
        </row>
        <row r="977">
          <cell r="A977">
            <v>1274</v>
          </cell>
          <cell r="C977">
            <v>155</v>
          </cell>
        </row>
        <row r="978">
          <cell r="A978">
            <v>1245</v>
          </cell>
          <cell r="C978">
            <v>37.5</v>
          </cell>
        </row>
        <row r="979">
          <cell r="A979">
            <v>200520</v>
          </cell>
          <cell r="C979">
            <v>13</v>
          </cell>
        </row>
        <row r="980">
          <cell r="A980">
            <v>4133</v>
          </cell>
          <cell r="C980">
            <v>67.5</v>
          </cell>
        </row>
        <row r="981">
          <cell r="A981">
            <v>4132</v>
          </cell>
          <cell r="C981">
            <v>67.5</v>
          </cell>
        </row>
        <row r="982">
          <cell r="A982">
            <v>1271</v>
          </cell>
          <cell r="C982">
            <v>140</v>
          </cell>
        </row>
        <row r="983">
          <cell r="A983">
            <v>1246</v>
          </cell>
          <cell r="C983">
            <v>94</v>
          </cell>
        </row>
        <row r="984">
          <cell r="A984">
            <v>3016286</v>
          </cell>
          <cell r="C984">
            <v>17</v>
          </cell>
        </row>
        <row r="985">
          <cell r="A985">
            <v>200706</v>
          </cell>
          <cell r="C985">
            <v>15.1</v>
          </cell>
        </row>
        <row r="986">
          <cell r="A986">
            <v>7016286</v>
          </cell>
          <cell r="C986">
            <v>17</v>
          </cell>
        </row>
        <row r="987">
          <cell r="A987">
            <v>200705</v>
          </cell>
          <cell r="C987">
            <v>15.1</v>
          </cell>
        </row>
        <row r="988">
          <cell r="A988">
            <v>7036286</v>
          </cell>
          <cell r="C988">
            <v>17</v>
          </cell>
        </row>
        <row r="989">
          <cell r="A989">
            <v>200701</v>
          </cell>
          <cell r="C989">
            <v>15.1</v>
          </cell>
        </row>
        <row r="990">
          <cell r="A990">
            <v>8004286</v>
          </cell>
          <cell r="C990">
            <v>17</v>
          </cell>
        </row>
        <row r="991">
          <cell r="A991">
            <v>200702</v>
          </cell>
          <cell r="C991">
            <v>15.1</v>
          </cell>
        </row>
        <row r="992">
          <cell r="A992">
            <v>200703</v>
          </cell>
          <cell r="C992">
            <v>15.1</v>
          </cell>
        </row>
        <row r="993">
          <cell r="A993">
            <v>8016286</v>
          </cell>
          <cell r="C993">
            <v>17</v>
          </cell>
        </row>
        <row r="994">
          <cell r="A994">
            <v>200704</v>
          </cell>
          <cell r="C994">
            <v>15.1</v>
          </cell>
        </row>
        <row r="995">
          <cell r="A995">
            <v>9006286</v>
          </cell>
          <cell r="C995">
            <v>17</v>
          </cell>
        </row>
        <row r="996">
          <cell r="A996">
            <v>982</v>
          </cell>
          <cell r="C996">
            <v>13</v>
          </cell>
        </row>
        <row r="997">
          <cell r="A997">
            <v>986</v>
          </cell>
          <cell r="C997">
            <v>7.47</v>
          </cell>
        </row>
        <row r="998">
          <cell r="A998">
            <v>987</v>
          </cell>
          <cell r="C998">
            <v>8.4</v>
          </cell>
        </row>
        <row r="999">
          <cell r="A999">
            <v>100071</v>
          </cell>
        </row>
        <row r="1000">
          <cell r="A1000">
            <v>99885</v>
          </cell>
          <cell r="C1000">
            <v>14.42</v>
          </cell>
        </row>
        <row r="1001">
          <cell r="A1001">
            <v>1250</v>
          </cell>
          <cell r="C1001">
            <v>8.1</v>
          </cell>
        </row>
        <row r="1002">
          <cell r="A1002">
            <v>1251</v>
          </cell>
          <cell r="C1002">
            <v>8.1</v>
          </cell>
        </row>
        <row r="1003">
          <cell r="A1003">
            <v>1252</v>
          </cell>
          <cell r="C1003">
            <v>8.1</v>
          </cell>
        </row>
        <row r="1004">
          <cell r="A1004">
            <v>1253</v>
          </cell>
          <cell r="C1004">
            <v>8.1</v>
          </cell>
        </row>
        <row r="1005">
          <cell r="A1005">
            <v>1254</v>
          </cell>
          <cell r="C1005">
            <v>8.1</v>
          </cell>
        </row>
        <row r="1006">
          <cell r="A1006">
            <v>1255</v>
          </cell>
          <cell r="C1006">
            <v>8.1</v>
          </cell>
        </row>
        <row r="1007">
          <cell r="A1007">
            <v>1256</v>
          </cell>
          <cell r="C1007">
            <v>8.1</v>
          </cell>
        </row>
        <row r="1008">
          <cell r="A1008">
            <v>1258</v>
          </cell>
          <cell r="C1008">
            <v>8.1</v>
          </cell>
        </row>
        <row r="1009">
          <cell r="A1009">
            <v>1259</v>
          </cell>
          <cell r="C1009">
            <v>8.1</v>
          </cell>
        </row>
        <row r="1010">
          <cell r="A1010">
            <v>1260</v>
          </cell>
          <cell r="C1010">
            <v>8.1</v>
          </cell>
        </row>
        <row r="1011">
          <cell r="A1011">
            <v>1261</v>
          </cell>
          <cell r="C1011">
            <v>8.1</v>
          </cell>
        </row>
        <row r="1012">
          <cell r="A1012">
            <v>1262</v>
          </cell>
          <cell r="C1012">
            <v>8.1</v>
          </cell>
        </row>
        <row r="1013">
          <cell r="A1013">
            <v>5630</v>
          </cell>
          <cell r="C1013">
            <v>7.68</v>
          </cell>
        </row>
        <row r="1014">
          <cell r="A1014">
            <v>5629</v>
          </cell>
          <cell r="C1014">
            <v>7.68</v>
          </cell>
        </row>
        <row r="1015">
          <cell r="A1015">
            <v>5632</v>
          </cell>
          <cell r="C1015">
            <v>7.68</v>
          </cell>
        </row>
        <row r="1016">
          <cell r="A1016">
            <v>5636</v>
          </cell>
          <cell r="C1016">
            <v>11</v>
          </cell>
        </row>
        <row r="1017">
          <cell r="A1017">
            <v>5633</v>
          </cell>
          <cell r="C1017">
            <v>7.68</v>
          </cell>
        </row>
        <row r="1018">
          <cell r="A1018">
            <v>60004</v>
          </cell>
          <cell r="C1018">
            <v>56</v>
          </cell>
        </row>
        <row r="1019">
          <cell r="A1019">
            <v>60005</v>
          </cell>
          <cell r="C1019">
            <v>56</v>
          </cell>
        </row>
        <row r="1020">
          <cell r="A1020">
            <v>1100000508</v>
          </cell>
          <cell r="C1020">
            <v>4.8099999999999996</v>
          </cell>
        </row>
        <row r="1021">
          <cell r="A1021">
            <v>1100000501</v>
          </cell>
          <cell r="C1021">
            <v>4.8099999999999996</v>
          </cell>
        </row>
        <row r="1022">
          <cell r="A1022">
            <v>1100000509</v>
          </cell>
          <cell r="C1022">
            <v>4.8099999999999996</v>
          </cell>
        </row>
        <row r="1023">
          <cell r="A1023">
            <v>1100000503</v>
          </cell>
          <cell r="C1023">
            <v>4.8099999999999996</v>
          </cell>
        </row>
        <row r="1024">
          <cell r="A1024">
            <v>11137</v>
          </cell>
          <cell r="C1024">
            <v>4.41</v>
          </cell>
        </row>
        <row r="1025">
          <cell r="A1025">
            <v>1100000422</v>
          </cell>
          <cell r="C1025">
            <v>0.91</v>
          </cell>
        </row>
        <row r="1026">
          <cell r="A1026">
            <v>1100000230</v>
          </cell>
          <cell r="C1026">
            <v>1.17</v>
          </cell>
        </row>
        <row r="1027">
          <cell r="A1027">
            <v>1100000231</v>
          </cell>
          <cell r="C1027">
            <v>3.92</v>
          </cell>
        </row>
        <row r="1028">
          <cell r="A1028">
            <v>1100000192</v>
          </cell>
          <cell r="C1028">
            <v>3.42</v>
          </cell>
        </row>
        <row r="1029">
          <cell r="A1029">
            <v>1100000193</v>
          </cell>
          <cell r="C1029">
            <v>4.2300000000000004</v>
          </cell>
        </row>
        <row r="1030">
          <cell r="A1030">
            <v>1100001235</v>
          </cell>
          <cell r="C1030">
            <v>3.75</v>
          </cell>
        </row>
        <row r="1031">
          <cell r="A1031">
            <v>1100000167</v>
          </cell>
          <cell r="C1031">
            <v>3.42</v>
          </cell>
        </row>
        <row r="1032">
          <cell r="A1032">
            <v>1100000746</v>
          </cell>
          <cell r="C1032">
            <v>3.42</v>
          </cell>
        </row>
        <row r="1033">
          <cell r="A1033">
            <v>1100000747</v>
          </cell>
          <cell r="C1033">
            <v>3.51</v>
          </cell>
        </row>
        <row r="1034">
          <cell r="A1034">
            <v>11136</v>
          </cell>
          <cell r="C1034">
            <v>4.41</v>
          </cell>
        </row>
        <row r="1035">
          <cell r="A1035">
            <v>1100001013</v>
          </cell>
          <cell r="C1035">
            <v>5.94</v>
          </cell>
        </row>
        <row r="1036">
          <cell r="A1036">
            <v>1100001459</v>
          </cell>
          <cell r="C1036">
            <v>2.3199999999999998</v>
          </cell>
        </row>
        <row r="1037">
          <cell r="A1037">
            <v>10982</v>
          </cell>
          <cell r="C1037">
            <v>3.74</v>
          </cell>
        </row>
        <row r="1038">
          <cell r="A1038">
            <v>10960</v>
          </cell>
          <cell r="C1038">
            <v>1.23</v>
          </cell>
        </row>
        <row r="1039">
          <cell r="A1039">
            <v>10971</v>
          </cell>
          <cell r="C1039">
            <v>1.81</v>
          </cell>
        </row>
        <row r="1040">
          <cell r="A1040">
            <v>10981</v>
          </cell>
          <cell r="C1040">
            <v>2.95</v>
          </cell>
        </row>
        <row r="1041">
          <cell r="A1041">
            <v>10968</v>
          </cell>
          <cell r="C1041">
            <v>2.2599999999999998</v>
          </cell>
        </row>
        <row r="1042">
          <cell r="A1042">
            <v>10967</v>
          </cell>
          <cell r="C1042">
            <v>2.2599999999999998</v>
          </cell>
        </row>
        <row r="1043">
          <cell r="A1043">
            <v>10961</v>
          </cell>
          <cell r="C1043">
            <v>2.7</v>
          </cell>
        </row>
        <row r="1044">
          <cell r="A1044">
            <v>11047</v>
          </cell>
          <cell r="C1044">
            <v>4.1500000000000004</v>
          </cell>
        </row>
        <row r="1045">
          <cell r="A1045">
            <v>10965</v>
          </cell>
          <cell r="C1045">
            <v>2.75</v>
          </cell>
        </row>
        <row r="1046">
          <cell r="A1046">
            <v>1100001246</v>
          </cell>
          <cell r="C1046">
            <v>4.32</v>
          </cell>
        </row>
        <row r="1047">
          <cell r="A1047">
            <v>10996</v>
          </cell>
          <cell r="C1047">
            <v>2.33</v>
          </cell>
        </row>
        <row r="1048">
          <cell r="A1048">
            <v>10969</v>
          </cell>
          <cell r="C1048">
            <v>5.76</v>
          </cell>
        </row>
        <row r="1049">
          <cell r="A1049">
            <v>11045</v>
          </cell>
          <cell r="C1049">
            <v>5.76</v>
          </cell>
        </row>
        <row r="1050">
          <cell r="A1050">
            <v>11031</v>
          </cell>
          <cell r="C1050">
            <v>4.6500000000000004</v>
          </cell>
        </row>
        <row r="1051">
          <cell r="A1051">
            <v>10978</v>
          </cell>
          <cell r="C1051">
            <v>3.74</v>
          </cell>
        </row>
        <row r="1052">
          <cell r="A1052">
            <v>10972</v>
          </cell>
          <cell r="C1052">
            <v>3.74</v>
          </cell>
        </row>
        <row r="1053">
          <cell r="A1053">
            <v>10986</v>
          </cell>
          <cell r="C1053">
            <v>4.5</v>
          </cell>
        </row>
        <row r="1054">
          <cell r="A1054">
            <v>10974</v>
          </cell>
          <cell r="C1054">
            <v>4.5</v>
          </cell>
        </row>
        <row r="1055">
          <cell r="A1055">
            <v>10973</v>
          </cell>
          <cell r="C1055">
            <v>5.35</v>
          </cell>
        </row>
        <row r="1056">
          <cell r="A1056">
            <v>1100002136</v>
          </cell>
          <cell r="C1056">
            <v>5.9</v>
          </cell>
        </row>
        <row r="1057">
          <cell r="A1057">
            <v>11066</v>
          </cell>
          <cell r="C1057">
            <v>7.4</v>
          </cell>
        </row>
        <row r="1058">
          <cell r="A1058">
            <v>11046</v>
          </cell>
          <cell r="C1058">
            <v>7.4</v>
          </cell>
        </row>
        <row r="1059">
          <cell r="A1059">
            <v>11043</v>
          </cell>
          <cell r="C1059">
            <v>2.4</v>
          </cell>
        </row>
        <row r="1060">
          <cell r="A1060">
            <v>1100001105</v>
          </cell>
          <cell r="C1060">
            <v>3.04</v>
          </cell>
        </row>
        <row r="1061">
          <cell r="A1061">
            <v>3915</v>
          </cell>
          <cell r="C1061">
            <v>3</v>
          </cell>
        </row>
        <row r="1062">
          <cell r="A1062">
            <v>1100001103</v>
          </cell>
          <cell r="C1062">
            <v>1.46</v>
          </cell>
        </row>
        <row r="1063">
          <cell r="A1063">
            <v>1100001104</v>
          </cell>
          <cell r="C1063">
            <v>1.46</v>
          </cell>
        </row>
        <row r="1064">
          <cell r="A1064">
            <v>1100001417</v>
          </cell>
          <cell r="C1064">
            <v>7</v>
          </cell>
        </row>
        <row r="1065">
          <cell r="A1065">
            <v>1100001106</v>
          </cell>
          <cell r="C1065">
            <v>3.04</v>
          </cell>
        </row>
        <row r="1066">
          <cell r="A1066">
            <v>3916</v>
          </cell>
          <cell r="C1066">
            <v>3</v>
          </cell>
        </row>
        <row r="1067">
          <cell r="A1067">
            <v>7028</v>
          </cell>
          <cell r="C1067">
            <v>16.3</v>
          </cell>
        </row>
        <row r="1068">
          <cell r="A1068">
            <v>7027</v>
          </cell>
          <cell r="C1068">
            <v>16.3</v>
          </cell>
        </row>
        <row r="1069">
          <cell r="A1069">
            <v>7026</v>
          </cell>
          <cell r="C1069">
            <v>16.3</v>
          </cell>
        </row>
        <row r="1070">
          <cell r="A1070">
            <v>80197026</v>
          </cell>
          <cell r="C1070">
            <v>27.54</v>
          </cell>
        </row>
        <row r="1071">
          <cell r="A1071">
            <v>7025</v>
          </cell>
          <cell r="C1071">
            <v>16.3</v>
          </cell>
        </row>
        <row r="1072">
          <cell r="A1072">
            <v>80197025</v>
          </cell>
          <cell r="C1072">
            <v>27.54</v>
          </cell>
        </row>
        <row r="1073">
          <cell r="A1073">
            <v>7123</v>
          </cell>
          <cell r="C1073">
            <v>29.22</v>
          </cell>
        </row>
        <row r="1074">
          <cell r="A1074">
            <v>7121</v>
          </cell>
          <cell r="C1074">
            <v>33.270000000000003</v>
          </cell>
        </row>
        <row r="1075">
          <cell r="A1075">
            <v>7120</v>
          </cell>
          <cell r="C1075">
            <v>33.270000000000003</v>
          </cell>
        </row>
        <row r="1076">
          <cell r="A1076">
            <v>5940</v>
          </cell>
          <cell r="C1076">
            <v>22</v>
          </cell>
        </row>
        <row r="1077">
          <cell r="A1077">
            <v>5955</v>
          </cell>
          <cell r="C1077">
            <v>43</v>
          </cell>
        </row>
        <row r="1078">
          <cell r="A1078">
            <v>5941</v>
          </cell>
          <cell r="C1078">
            <v>43</v>
          </cell>
        </row>
        <row r="1079">
          <cell r="A1079">
            <v>980</v>
          </cell>
          <cell r="C1079">
            <v>18.600000000000001</v>
          </cell>
        </row>
        <row r="1080">
          <cell r="A1080">
            <v>3000592</v>
          </cell>
          <cell r="C1080">
            <v>9.2899999999999991</v>
          </cell>
        </row>
        <row r="1081">
          <cell r="A1081">
            <v>3005592</v>
          </cell>
          <cell r="C1081">
            <v>8.39</v>
          </cell>
        </row>
        <row r="1082">
          <cell r="A1082">
            <v>3009592</v>
          </cell>
          <cell r="C1082">
            <v>8.39</v>
          </cell>
        </row>
        <row r="1083">
          <cell r="A1083">
            <v>13009592</v>
          </cell>
          <cell r="C1083">
            <v>9.2899999999999991</v>
          </cell>
        </row>
        <row r="1084">
          <cell r="A1084">
            <v>3011592</v>
          </cell>
          <cell r="C1084">
            <v>8.39</v>
          </cell>
        </row>
        <row r="1085">
          <cell r="A1085">
            <v>5010592</v>
          </cell>
          <cell r="C1085">
            <v>8.39</v>
          </cell>
        </row>
        <row r="1086">
          <cell r="A1086">
            <v>6005592</v>
          </cell>
          <cell r="C1086">
            <v>8.39</v>
          </cell>
        </row>
        <row r="1087">
          <cell r="A1087">
            <v>6020592</v>
          </cell>
          <cell r="C1087">
            <v>9.2899999999999991</v>
          </cell>
        </row>
        <row r="1088">
          <cell r="A1088">
            <v>16020592</v>
          </cell>
          <cell r="C1088">
            <v>9.2899999999999991</v>
          </cell>
        </row>
        <row r="1089">
          <cell r="A1089">
            <v>7005592</v>
          </cell>
          <cell r="C1089">
            <v>9.2899999999999991</v>
          </cell>
        </row>
        <row r="1090">
          <cell r="A1090">
            <v>7011592</v>
          </cell>
          <cell r="C1090">
            <v>9.2899999999999991</v>
          </cell>
        </row>
        <row r="1091">
          <cell r="A1091">
            <v>7012592</v>
          </cell>
          <cell r="C1091">
            <v>9.2899999999999991</v>
          </cell>
        </row>
        <row r="1092">
          <cell r="A1092">
            <v>7016592</v>
          </cell>
          <cell r="C1092">
            <v>8.39</v>
          </cell>
        </row>
        <row r="1093">
          <cell r="A1093">
            <v>17016592</v>
          </cell>
          <cell r="C1093">
            <v>9.2899999999999991</v>
          </cell>
        </row>
        <row r="1094">
          <cell r="A1094">
            <v>7024592</v>
          </cell>
          <cell r="C1094">
            <v>9.2899999999999991</v>
          </cell>
        </row>
        <row r="1095">
          <cell r="A1095">
            <v>7037592</v>
          </cell>
          <cell r="C1095">
            <v>9.2899999999999991</v>
          </cell>
        </row>
        <row r="1096">
          <cell r="A1096">
            <v>7038592</v>
          </cell>
          <cell r="C1096">
            <v>9.2899999999999991</v>
          </cell>
        </row>
        <row r="1097">
          <cell r="A1097">
            <v>8003592</v>
          </cell>
          <cell r="C1097">
            <v>8.39</v>
          </cell>
        </row>
        <row r="1098">
          <cell r="A1098">
            <v>8004592</v>
          </cell>
          <cell r="C1098">
            <v>8.39</v>
          </cell>
        </row>
        <row r="1099">
          <cell r="A1099">
            <v>8011592</v>
          </cell>
          <cell r="C1099">
            <v>9.2899999999999991</v>
          </cell>
        </row>
        <row r="1100">
          <cell r="A1100">
            <v>8016892</v>
          </cell>
          <cell r="C1100">
            <v>9.2899999999999991</v>
          </cell>
        </row>
        <row r="1101">
          <cell r="A1101">
            <v>8017592</v>
          </cell>
          <cell r="C1101">
            <v>8.39</v>
          </cell>
        </row>
        <row r="1102">
          <cell r="A1102">
            <v>18017592</v>
          </cell>
          <cell r="C1102">
            <v>9.2899999999999991</v>
          </cell>
        </row>
        <row r="1103">
          <cell r="A1103">
            <v>8019592</v>
          </cell>
          <cell r="C1103">
            <v>8.39</v>
          </cell>
        </row>
        <row r="1104">
          <cell r="A1104">
            <v>9002592</v>
          </cell>
          <cell r="C1104">
            <v>9.2899999999999991</v>
          </cell>
        </row>
        <row r="1105">
          <cell r="A1105">
            <v>9005592</v>
          </cell>
          <cell r="C1105">
            <v>8.39</v>
          </cell>
        </row>
        <row r="1106">
          <cell r="A1106">
            <v>19005592</v>
          </cell>
          <cell r="C1106">
            <v>9.2899999999999991</v>
          </cell>
        </row>
        <row r="1107">
          <cell r="A1107">
            <v>9006592</v>
          </cell>
          <cell r="C1107">
            <v>8.39</v>
          </cell>
        </row>
        <row r="1108">
          <cell r="A1108">
            <v>9007592</v>
          </cell>
          <cell r="C1108">
            <v>9.2899999999999991</v>
          </cell>
        </row>
        <row r="1109">
          <cell r="A1109">
            <v>9010592</v>
          </cell>
          <cell r="C1109">
            <v>8.39</v>
          </cell>
        </row>
        <row r="1110">
          <cell r="A1110">
            <v>7101</v>
          </cell>
          <cell r="C1110">
            <v>4.8899999999999997</v>
          </cell>
        </row>
        <row r="1111">
          <cell r="A1111">
            <v>99062</v>
          </cell>
          <cell r="C1111">
            <v>6.55</v>
          </cell>
        </row>
        <row r="1112">
          <cell r="A1112">
            <v>23009592</v>
          </cell>
          <cell r="C1112">
            <v>9.2899999999999991</v>
          </cell>
        </row>
        <row r="1113">
          <cell r="A1113">
            <v>27016592</v>
          </cell>
          <cell r="C1113">
            <v>9.2899999999999991</v>
          </cell>
        </row>
        <row r="1114">
          <cell r="A1114">
            <v>28004592</v>
          </cell>
          <cell r="C1114">
            <v>9.2899999999999991</v>
          </cell>
        </row>
        <row r="1115">
          <cell r="A1115">
            <v>28017592</v>
          </cell>
          <cell r="C1115">
            <v>9.2899999999999991</v>
          </cell>
        </row>
        <row r="1116">
          <cell r="A1116">
            <v>29005592</v>
          </cell>
          <cell r="C1116">
            <v>9.2899999999999991</v>
          </cell>
        </row>
        <row r="1117">
          <cell r="A1117">
            <v>18019592</v>
          </cell>
          <cell r="C1117">
            <v>9.2899999999999991</v>
          </cell>
        </row>
        <row r="1118">
          <cell r="A1118">
            <v>1300000011</v>
          </cell>
          <cell r="C1118">
            <v>13.4</v>
          </cell>
        </row>
        <row r="1119">
          <cell r="A1119">
            <v>1330090011</v>
          </cell>
          <cell r="C1119">
            <v>17.5</v>
          </cell>
        </row>
        <row r="1120">
          <cell r="A1120">
            <v>1360050011</v>
          </cell>
          <cell r="C1120">
            <v>17.5</v>
          </cell>
        </row>
        <row r="1121">
          <cell r="A1121">
            <v>1370160011</v>
          </cell>
          <cell r="C1121">
            <v>17.5</v>
          </cell>
        </row>
        <row r="1122">
          <cell r="A1122">
            <v>1370240011</v>
          </cell>
          <cell r="C1122">
            <v>17.5</v>
          </cell>
        </row>
        <row r="1123">
          <cell r="A1123">
            <v>1380040011</v>
          </cell>
          <cell r="C1123">
            <v>17.5</v>
          </cell>
        </row>
        <row r="1124">
          <cell r="A1124">
            <v>1380170011</v>
          </cell>
          <cell r="C1124">
            <v>17.5</v>
          </cell>
        </row>
        <row r="1125">
          <cell r="A1125">
            <v>1380190011</v>
          </cell>
          <cell r="C1125">
            <v>17.5</v>
          </cell>
        </row>
        <row r="1126">
          <cell r="A1126">
            <v>1390050011</v>
          </cell>
          <cell r="C1126">
            <v>17.5</v>
          </cell>
        </row>
        <row r="1127">
          <cell r="A1127">
            <v>1390060011</v>
          </cell>
          <cell r="C1127">
            <v>17.5</v>
          </cell>
        </row>
        <row r="1128">
          <cell r="A1128">
            <v>1390100011</v>
          </cell>
          <cell r="C1128">
            <v>17.5</v>
          </cell>
        </row>
        <row r="1129">
          <cell r="A1129">
            <v>60003</v>
          </cell>
          <cell r="C1129">
            <v>24.01</v>
          </cell>
        </row>
        <row r="1130">
          <cell r="A1130">
            <v>60001</v>
          </cell>
          <cell r="C1130">
            <v>24.01</v>
          </cell>
        </row>
        <row r="1131">
          <cell r="A1131">
            <v>60002</v>
          </cell>
          <cell r="C1131">
            <v>22.65</v>
          </cell>
        </row>
        <row r="1132">
          <cell r="A1132">
            <v>7100</v>
          </cell>
          <cell r="C1132">
            <v>1.49</v>
          </cell>
        </row>
        <row r="1133">
          <cell r="A1133">
            <v>3009595</v>
          </cell>
          <cell r="C1133">
            <v>2.98</v>
          </cell>
        </row>
        <row r="1134">
          <cell r="A1134">
            <v>23009595</v>
          </cell>
          <cell r="C1134">
            <v>2.98</v>
          </cell>
        </row>
        <row r="1135">
          <cell r="A1135">
            <v>3011595</v>
          </cell>
          <cell r="C1135">
            <v>2.98</v>
          </cell>
        </row>
        <row r="1136">
          <cell r="A1136">
            <v>6020595</v>
          </cell>
          <cell r="C1136">
            <v>2.98</v>
          </cell>
        </row>
        <row r="1137">
          <cell r="A1137">
            <v>7005595</v>
          </cell>
          <cell r="C1137">
            <v>2.98</v>
          </cell>
        </row>
        <row r="1138">
          <cell r="A1138">
            <v>7011595</v>
          </cell>
          <cell r="C1138">
            <v>2.98</v>
          </cell>
        </row>
        <row r="1139">
          <cell r="A1139">
            <v>7012595</v>
          </cell>
          <cell r="C1139">
            <v>2.98</v>
          </cell>
        </row>
        <row r="1140">
          <cell r="A1140">
            <v>7016595</v>
          </cell>
          <cell r="C1140">
            <v>2.98</v>
          </cell>
        </row>
        <row r="1141">
          <cell r="A1141">
            <v>17016595</v>
          </cell>
          <cell r="C1141">
            <v>2.98</v>
          </cell>
        </row>
        <row r="1142">
          <cell r="A1142">
            <v>27016595</v>
          </cell>
          <cell r="C1142">
            <v>2.98</v>
          </cell>
        </row>
        <row r="1143">
          <cell r="A1143">
            <v>7024595</v>
          </cell>
          <cell r="C1143">
            <v>2.98</v>
          </cell>
        </row>
        <row r="1144">
          <cell r="A1144">
            <v>7037595</v>
          </cell>
          <cell r="C1144">
            <v>2.98</v>
          </cell>
        </row>
        <row r="1145">
          <cell r="A1145">
            <v>7038595</v>
          </cell>
          <cell r="C1145">
            <v>2.98</v>
          </cell>
        </row>
        <row r="1146">
          <cell r="A1146">
            <v>28004595</v>
          </cell>
          <cell r="C1146">
            <v>2.98</v>
          </cell>
        </row>
        <row r="1147">
          <cell r="A1147">
            <v>8011595</v>
          </cell>
          <cell r="C1147">
            <v>2.98</v>
          </cell>
        </row>
        <row r="1148">
          <cell r="A1148">
            <v>8017595</v>
          </cell>
          <cell r="C1148">
            <v>2.98</v>
          </cell>
        </row>
        <row r="1149">
          <cell r="A1149">
            <v>18017595</v>
          </cell>
          <cell r="C1149">
            <v>2.98</v>
          </cell>
        </row>
        <row r="1150">
          <cell r="A1150">
            <v>28017595</v>
          </cell>
          <cell r="C1150">
            <v>2.98</v>
          </cell>
        </row>
        <row r="1151">
          <cell r="A1151">
            <v>8019595</v>
          </cell>
          <cell r="C1151">
            <v>2.98</v>
          </cell>
        </row>
        <row r="1152">
          <cell r="A1152">
            <v>18019595</v>
          </cell>
          <cell r="C1152">
            <v>2.98</v>
          </cell>
        </row>
        <row r="1153">
          <cell r="A1153">
            <v>9002595</v>
          </cell>
          <cell r="C1153">
            <v>2.98</v>
          </cell>
        </row>
        <row r="1154">
          <cell r="A1154">
            <v>9005595</v>
          </cell>
          <cell r="C1154">
            <v>2.98</v>
          </cell>
        </row>
        <row r="1155">
          <cell r="A1155">
            <v>19005595</v>
          </cell>
          <cell r="C1155">
            <v>2.98</v>
          </cell>
        </row>
        <row r="1156">
          <cell r="A1156">
            <v>29005595</v>
          </cell>
          <cell r="C1156">
            <v>2.98</v>
          </cell>
        </row>
        <row r="1157">
          <cell r="A1157">
            <v>9006595</v>
          </cell>
          <cell r="C1157">
            <v>2.98</v>
          </cell>
        </row>
        <row r="1158">
          <cell r="A1158">
            <v>9007595</v>
          </cell>
          <cell r="C1158">
            <v>2.98</v>
          </cell>
        </row>
        <row r="1159">
          <cell r="A1159">
            <v>9010595</v>
          </cell>
          <cell r="C1159">
            <v>2.98</v>
          </cell>
        </row>
        <row r="1160">
          <cell r="A1160">
            <v>1300002010</v>
          </cell>
          <cell r="C1160">
            <v>51.5</v>
          </cell>
        </row>
        <row r="1161">
          <cell r="A1161">
            <v>1330092010</v>
          </cell>
          <cell r="C1161">
            <v>68</v>
          </cell>
        </row>
        <row r="1162">
          <cell r="A1162">
            <v>1370162010</v>
          </cell>
          <cell r="C1162">
            <v>68</v>
          </cell>
        </row>
        <row r="1163">
          <cell r="A1163">
            <v>1370242010</v>
          </cell>
          <cell r="C1163">
            <v>68</v>
          </cell>
        </row>
        <row r="1164">
          <cell r="A1164">
            <v>1380042010</v>
          </cell>
          <cell r="C1164">
            <v>68</v>
          </cell>
        </row>
        <row r="1165">
          <cell r="A1165">
            <v>1380172010</v>
          </cell>
          <cell r="C1165">
            <v>68</v>
          </cell>
        </row>
        <row r="1166">
          <cell r="A1166">
            <v>1380192010</v>
          </cell>
          <cell r="C1166">
            <v>68</v>
          </cell>
        </row>
        <row r="1167">
          <cell r="A1167">
            <v>1390052010</v>
          </cell>
          <cell r="C1167">
            <v>68</v>
          </cell>
        </row>
        <row r="1168">
          <cell r="A1168">
            <v>1390062010</v>
          </cell>
          <cell r="C1168">
            <v>68</v>
          </cell>
        </row>
        <row r="1169">
          <cell r="A1169">
            <v>1390102010</v>
          </cell>
          <cell r="C1169">
            <v>68</v>
          </cell>
        </row>
        <row r="1170">
          <cell r="A1170">
            <v>1330092006</v>
          </cell>
          <cell r="C1170">
            <v>68</v>
          </cell>
        </row>
        <row r="1171">
          <cell r="A1171">
            <v>1370162006</v>
          </cell>
          <cell r="C1171">
            <v>68</v>
          </cell>
        </row>
        <row r="1172">
          <cell r="A1172">
            <v>1370242006</v>
          </cell>
          <cell r="C1172">
            <v>68</v>
          </cell>
        </row>
        <row r="1173">
          <cell r="A1173">
            <v>1380042006</v>
          </cell>
          <cell r="C1173">
            <v>68</v>
          </cell>
        </row>
        <row r="1174">
          <cell r="A1174">
            <v>1380172006</v>
          </cell>
          <cell r="C1174">
            <v>68</v>
          </cell>
        </row>
        <row r="1175">
          <cell r="A1175">
            <v>1380192006</v>
          </cell>
          <cell r="C1175">
            <v>68</v>
          </cell>
        </row>
        <row r="1176">
          <cell r="A1176">
            <v>1390052006</v>
          </cell>
          <cell r="C1176">
            <v>68</v>
          </cell>
        </row>
        <row r="1177">
          <cell r="A1177">
            <v>1390062006</v>
          </cell>
          <cell r="C1177">
            <v>68</v>
          </cell>
        </row>
        <row r="1178">
          <cell r="A1178">
            <v>1390102006</v>
          </cell>
          <cell r="C1178">
            <v>68</v>
          </cell>
        </row>
        <row r="1179">
          <cell r="A1179">
            <v>3009594</v>
          </cell>
          <cell r="C1179">
            <v>15.12</v>
          </cell>
        </row>
        <row r="1180">
          <cell r="A1180">
            <v>7016594</v>
          </cell>
          <cell r="C1180">
            <v>15.12</v>
          </cell>
        </row>
        <row r="1181">
          <cell r="A1181">
            <v>8011594</v>
          </cell>
          <cell r="C1181">
            <v>15.12</v>
          </cell>
        </row>
        <row r="1182">
          <cell r="A1182">
            <v>8017594</v>
          </cell>
          <cell r="C1182">
            <v>15.12</v>
          </cell>
        </row>
        <row r="1183">
          <cell r="A1183">
            <v>7102</v>
          </cell>
          <cell r="C1183">
            <v>9.1199999999999992</v>
          </cell>
        </row>
        <row r="1184">
          <cell r="A1184">
            <v>7016593</v>
          </cell>
          <cell r="C1184">
            <v>11.52</v>
          </cell>
        </row>
        <row r="1185">
          <cell r="A1185">
            <v>8017593</v>
          </cell>
          <cell r="C1185">
            <v>11.52</v>
          </cell>
        </row>
        <row r="1186">
          <cell r="A1186">
            <v>8017830</v>
          </cell>
          <cell r="C1186">
            <v>11.52</v>
          </cell>
        </row>
        <row r="1187">
          <cell r="A1187">
            <v>1100001570</v>
          </cell>
          <cell r="C1187">
            <v>4.84</v>
          </cell>
        </row>
        <row r="1188">
          <cell r="A1188">
            <v>21041701630</v>
          </cell>
          <cell r="C1188">
            <v>38.75</v>
          </cell>
        </row>
        <row r="1189">
          <cell r="A1189">
            <v>21042701630</v>
          </cell>
          <cell r="C1189">
            <v>25.4</v>
          </cell>
        </row>
        <row r="1190">
          <cell r="A1190">
            <v>200564</v>
          </cell>
          <cell r="C1190">
            <v>41.75</v>
          </cell>
        </row>
        <row r="1191">
          <cell r="A1191">
            <v>21042801730</v>
          </cell>
          <cell r="C1191">
            <v>25.4</v>
          </cell>
        </row>
        <row r="1192">
          <cell r="A1192">
            <v>200568</v>
          </cell>
          <cell r="C1192">
            <v>41.75</v>
          </cell>
        </row>
        <row r="1193">
          <cell r="A1193">
            <v>8017292</v>
          </cell>
          <cell r="C1193">
            <v>28.06</v>
          </cell>
        </row>
        <row r="1194">
          <cell r="A1194">
            <v>9010292</v>
          </cell>
          <cell r="C1194">
            <v>47.8</v>
          </cell>
        </row>
        <row r="1195">
          <cell r="A1195">
            <v>200552</v>
          </cell>
          <cell r="C1195">
            <v>59.5</v>
          </cell>
        </row>
        <row r="1196">
          <cell r="A1196">
            <v>200556</v>
          </cell>
          <cell r="C1196">
            <v>59.5</v>
          </cell>
        </row>
        <row r="1197">
          <cell r="A1197">
            <v>200560</v>
          </cell>
          <cell r="C1197">
            <v>59.5</v>
          </cell>
        </row>
        <row r="1198">
          <cell r="A1198">
            <v>1244</v>
          </cell>
          <cell r="C1198">
            <v>75</v>
          </cell>
        </row>
        <row r="1199">
          <cell r="A1199">
            <v>1190</v>
          </cell>
          <cell r="C1199">
            <v>13.24</v>
          </cell>
        </row>
        <row r="1200">
          <cell r="A1200">
            <v>1197</v>
          </cell>
          <cell r="C1200">
            <v>10.81</v>
          </cell>
        </row>
        <row r="1201">
          <cell r="A1201">
            <v>1247</v>
          </cell>
          <cell r="C1201">
            <v>29.41</v>
          </cell>
        </row>
        <row r="1202">
          <cell r="A1202">
            <v>1248</v>
          </cell>
          <cell r="C1202">
            <v>30.84</v>
          </cell>
        </row>
        <row r="1203">
          <cell r="A1203">
            <v>1266</v>
          </cell>
          <cell r="C1203">
            <v>25.02</v>
          </cell>
        </row>
        <row r="1204">
          <cell r="A1204">
            <v>1188</v>
          </cell>
          <cell r="C1204">
            <v>30.17</v>
          </cell>
        </row>
        <row r="1205">
          <cell r="A1205">
            <v>1268</v>
          </cell>
          <cell r="C1205">
            <v>38.9</v>
          </cell>
        </row>
        <row r="1206">
          <cell r="A1206">
            <v>1265</v>
          </cell>
          <cell r="C1206">
            <v>46.2</v>
          </cell>
        </row>
        <row r="1207">
          <cell r="A1207">
            <v>1270</v>
          </cell>
          <cell r="C1207">
            <v>46.2</v>
          </cell>
        </row>
        <row r="1208">
          <cell r="A1208">
            <v>1100000259</v>
          </cell>
          <cell r="C1208">
            <v>2.97</v>
          </cell>
        </row>
        <row r="1209">
          <cell r="A1209">
            <v>1100000267</v>
          </cell>
          <cell r="C1209">
            <v>3.17</v>
          </cell>
        </row>
        <row r="1210">
          <cell r="A1210">
            <v>1100000273</v>
          </cell>
          <cell r="C1210">
            <v>3</v>
          </cell>
        </row>
        <row r="1211">
          <cell r="A1211">
            <v>4236</v>
          </cell>
          <cell r="C1211">
            <v>4.9000000000000004</v>
          </cell>
        </row>
        <row r="1212">
          <cell r="A1212">
            <v>4235</v>
          </cell>
          <cell r="C1212">
            <v>4.9000000000000004</v>
          </cell>
        </row>
        <row r="1213">
          <cell r="A1213">
            <v>4237</v>
          </cell>
          <cell r="C1213">
            <v>4.9000000000000004</v>
          </cell>
        </row>
        <row r="1214">
          <cell r="A1214">
            <v>7149</v>
          </cell>
          <cell r="C1214">
            <v>47.7</v>
          </cell>
        </row>
        <row r="1215">
          <cell r="A1215">
            <v>7041</v>
          </cell>
          <cell r="C1215">
            <v>25.78</v>
          </cell>
        </row>
        <row r="1216">
          <cell r="A1216">
            <v>7148</v>
          </cell>
          <cell r="C1216">
            <v>49.58</v>
          </cell>
        </row>
        <row r="1217">
          <cell r="A1217">
            <v>7042</v>
          </cell>
          <cell r="C1217">
            <v>27.3</v>
          </cell>
        </row>
        <row r="1218">
          <cell r="A1218">
            <v>28019981</v>
          </cell>
          <cell r="C1218">
            <v>19.36</v>
          </cell>
        </row>
        <row r="1219">
          <cell r="A1219">
            <v>1015904</v>
          </cell>
          <cell r="C1219">
            <v>7.24</v>
          </cell>
        </row>
        <row r="1220">
          <cell r="A1220">
            <v>7016905</v>
          </cell>
          <cell r="C1220">
            <v>6.58</v>
          </cell>
        </row>
        <row r="1221">
          <cell r="A1221">
            <v>8004902</v>
          </cell>
          <cell r="C1221">
            <v>6.58</v>
          </cell>
        </row>
        <row r="1222">
          <cell r="A1222">
            <v>9006902</v>
          </cell>
          <cell r="C1222">
            <v>6.58</v>
          </cell>
        </row>
        <row r="1223">
          <cell r="A1223">
            <v>7117</v>
          </cell>
          <cell r="C1223">
            <v>9.8699999999999992</v>
          </cell>
        </row>
        <row r="1224">
          <cell r="A1224">
            <v>3005902</v>
          </cell>
          <cell r="C1224">
            <v>6.58</v>
          </cell>
        </row>
        <row r="1225">
          <cell r="A1225">
            <v>7016902</v>
          </cell>
          <cell r="C1225">
            <v>6.58</v>
          </cell>
        </row>
        <row r="1226">
          <cell r="A1226">
            <v>9010902</v>
          </cell>
          <cell r="C1226">
            <v>6.58</v>
          </cell>
        </row>
        <row r="1227">
          <cell r="A1227">
            <v>7006</v>
          </cell>
          <cell r="C1227">
            <v>4.99</v>
          </cell>
        </row>
        <row r="1228">
          <cell r="A1228">
            <v>7007</v>
          </cell>
          <cell r="C1228">
            <v>4.99</v>
          </cell>
        </row>
        <row r="1229">
          <cell r="A1229">
            <v>7008</v>
          </cell>
          <cell r="C1229">
            <v>4.99</v>
          </cell>
        </row>
        <row r="1230">
          <cell r="A1230">
            <v>7009</v>
          </cell>
          <cell r="C1230">
            <v>4.99</v>
          </cell>
        </row>
        <row r="1231">
          <cell r="A1231">
            <v>7010</v>
          </cell>
          <cell r="C1231">
            <v>4.99</v>
          </cell>
        </row>
        <row r="1232">
          <cell r="A1232">
            <v>9003909</v>
          </cell>
          <cell r="C1232">
            <v>9.6300000000000008</v>
          </cell>
        </row>
        <row r="1233">
          <cell r="A1233">
            <v>19003909</v>
          </cell>
          <cell r="C1233">
            <v>10.59</v>
          </cell>
        </row>
        <row r="1234">
          <cell r="A1234">
            <v>17013900</v>
          </cell>
          <cell r="C1234">
            <v>10.59</v>
          </cell>
        </row>
        <row r="1235">
          <cell r="A1235">
            <v>7016899</v>
          </cell>
          <cell r="C1235">
            <v>9.6300000000000008</v>
          </cell>
        </row>
        <row r="1236">
          <cell r="A1236">
            <v>8004909</v>
          </cell>
          <cell r="C1236">
            <v>9.6300000000000008</v>
          </cell>
        </row>
        <row r="1237">
          <cell r="A1237">
            <v>8016902</v>
          </cell>
          <cell r="C1237">
            <v>9.6300000000000008</v>
          </cell>
        </row>
        <row r="1238">
          <cell r="A1238">
            <v>8017910</v>
          </cell>
          <cell r="C1238">
            <v>9.6300000000000008</v>
          </cell>
        </row>
        <row r="1239">
          <cell r="A1239">
            <v>17013901</v>
          </cell>
          <cell r="C1239">
            <v>10.59</v>
          </cell>
        </row>
        <row r="1240">
          <cell r="A1240">
            <v>7016901</v>
          </cell>
          <cell r="C1240">
            <v>9.6300000000000008</v>
          </cell>
        </row>
        <row r="1241">
          <cell r="A1241">
            <v>8004900</v>
          </cell>
          <cell r="C1241">
            <v>9.6300000000000008</v>
          </cell>
        </row>
        <row r="1242">
          <cell r="A1242">
            <v>18011901</v>
          </cell>
          <cell r="C1242">
            <v>10.59</v>
          </cell>
        </row>
        <row r="1243">
          <cell r="A1243">
            <v>8017901</v>
          </cell>
          <cell r="C1243">
            <v>9.6300000000000008</v>
          </cell>
        </row>
        <row r="1244">
          <cell r="A1244">
            <v>9005901</v>
          </cell>
          <cell r="C1244">
            <v>9.6300000000000008</v>
          </cell>
        </row>
        <row r="1245">
          <cell r="A1245">
            <v>7113</v>
          </cell>
          <cell r="C1245">
            <v>14.45</v>
          </cell>
        </row>
        <row r="1246">
          <cell r="A1246">
            <v>8004901</v>
          </cell>
          <cell r="C1246">
            <v>9.6300000000000008</v>
          </cell>
        </row>
        <row r="1247">
          <cell r="A1247">
            <v>7001</v>
          </cell>
          <cell r="C1247">
            <v>6.63</v>
          </cell>
        </row>
        <row r="1248">
          <cell r="A1248">
            <v>7003</v>
          </cell>
          <cell r="C1248">
            <v>6.63</v>
          </cell>
        </row>
        <row r="1249">
          <cell r="A1249">
            <v>7005</v>
          </cell>
          <cell r="C1249">
            <v>6.63</v>
          </cell>
        </row>
        <row r="1250">
          <cell r="A1250">
            <v>7002</v>
          </cell>
          <cell r="C1250">
            <v>6.63</v>
          </cell>
        </row>
        <row r="1251">
          <cell r="A1251">
            <v>70167002</v>
          </cell>
          <cell r="C1251">
            <v>39.44</v>
          </cell>
        </row>
        <row r="1252">
          <cell r="A1252">
            <v>80197002</v>
          </cell>
          <cell r="C1252">
            <v>12.42</v>
          </cell>
        </row>
        <row r="1253">
          <cell r="A1253">
            <v>7004</v>
          </cell>
          <cell r="C1253">
            <v>6.63</v>
          </cell>
        </row>
        <row r="1254">
          <cell r="A1254">
            <v>80197004</v>
          </cell>
          <cell r="C1254">
            <v>12.42</v>
          </cell>
        </row>
        <row r="1255">
          <cell r="A1255">
            <v>7166</v>
          </cell>
          <cell r="C1255">
            <v>2.85</v>
          </cell>
        </row>
        <row r="1256">
          <cell r="A1256">
            <v>7140</v>
          </cell>
          <cell r="C1256">
            <v>2.85</v>
          </cell>
        </row>
        <row r="1257">
          <cell r="A1257">
            <v>3005913</v>
          </cell>
          <cell r="C1257">
            <v>1.9</v>
          </cell>
        </row>
        <row r="1258">
          <cell r="A1258">
            <v>7016913</v>
          </cell>
          <cell r="C1258">
            <v>1.9</v>
          </cell>
        </row>
        <row r="1259">
          <cell r="A1259">
            <v>8004913</v>
          </cell>
          <cell r="C1259">
            <v>1.9</v>
          </cell>
        </row>
        <row r="1260">
          <cell r="A1260">
            <v>8017913</v>
          </cell>
          <cell r="C1260">
            <v>1.9</v>
          </cell>
        </row>
        <row r="1261">
          <cell r="A1261">
            <v>9006913</v>
          </cell>
          <cell r="C1261">
            <v>1.9</v>
          </cell>
        </row>
        <row r="1262">
          <cell r="A1262">
            <v>9010913</v>
          </cell>
          <cell r="C1262">
            <v>1.9</v>
          </cell>
        </row>
        <row r="1263">
          <cell r="A1263">
            <v>7165</v>
          </cell>
          <cell r="C1263">
            <v>3.68</v>
          </cell>
        </row>
        <row r="1264">
          <cell r="A1264">
            <v>7139</v>
          </cell>
          <cell r="C1264">
            <v>3.68</v>
          </cell>
        </row>
        <row r="1265">
          <cell r="A1265">
            <v>17013912</v>
          </cell>
          <cell r="C1265">
            <v>2.7</v>
          </cell>
        </row>
        <row r="1266">
          <cell r="A1266">
            <v>7016912</v>
          </cell>
          <cell r="C1266">
            <v>2.4500000000000002</v>
          </cell>
        </row>
        <row r="1267">
          <cell r="A1267">
            <v>8004912</v>
          </cell>
          <cell r="C1267">
            <v>2.4500000000000002</v>
          </cell>
        </row>
        <row r="1268">
          <cell r="A1268">
            <v>18011912</v>
          </cell>
          <cell r="C1268">
            <v>2.7</v>
          </cell>
        </row>
        <row r="1269">
          <cell r="A1269">
            <v>8016912</v>
          </cell>
          <cell r="C1269">
            <v>2.7</v>
          </cell>
        </row>
        <row r="1270">
          <cell r="A1270">
            <v>8017912</v>
          </cell>
          <cell r="C1270">
            <v>2.4500000000000002</v>
          </cell>
        </row>
        <row r="1271">
          <cell r="A1271">
            <v>90039912</v>
          </cell>
          <cell r="C1271">
            <v>2.4500000000000002</v>
          </cell>
        </row>
        <row r="1272">
          <cell r="A1272">
            <v>19003912</v>
          </cell>
          <cell r="C1272">
            <v>2.7</v>
          </cell>
        </row>
        <row r="1273">
          <cell r="A1273">
            <v>9005912</v>
          </cell>
          <cell r="C1273">
            <v>2.4500000000000002</v>
          </cell>
        </row>
        <row r="1274">
          <cell r="A1274">
            <v>7016932</v>
          </cell>
          <cell r="C1274">
            <v>7.1</v>
          </cell>
        </row>
        <row r="1275">
          <cell r="A1275">
            <v>9003932</v>
          </cell>
          <cell r="C1275">
            <v>7.1</v>
          </cell>
        </row>
        <row r="1276">
          <cell r="A1276">
            <v>9005932</v>
          </cell>
          <cell r="C1276">
            <v>7.1</v>
          </cell>
        </row>
        <row r="1277">
          <cell r="A1277">
            <v>7016934</v>
          </cell>
          <cell r="C1277">
            <v>7.1</v>
          </cell>
        </row>
        <row r="1278">
          <cell r="A1278">
            <v>9003934</v>
          </cell>
          <cell r="C1278">
            <v>7.1</v>
          </cell>
        </row>
        <row r="1279">
          <cell r="A1279">
            <v>9005934</v>
          </cell>
          <cell r="C1279">
            <v>7.1</v>
          </cell>
        </row>
        <row r="1280">
          <cell r="A1280">
            <v>7127</v>
          </cell>
          <cell r="C1280">
            <v>8.64</v>
          </cell>
        </row>
        <row r="1281">
          <cell r="A1281">
            <v>1015918</v>
          </cell>
          <cell r="C1281">
            <v>7.2</v>
          </cell>
        </row>
        <row r="1282">
          <cell r="A1282">
            <v>7016918</v>
          </cell>
          <cell r="C1282">
            <v>7.2</v>
          </cell>
        </row>
        <row r="1283">
          <cell r="A1283">
            <v>8004918</v>
          </cell>
          <cell r="C1283">
            <v>7.2</v>
          </cell>
        </row>
        <row r="1284">
          <cell r="A1284">
            <v>8017918</v>
          </cell>
          <cell r="C1284">
            <v>7.2</v>
          </cell>
        </row>
        <row r="1285">
          <cell r="A1285">
            <v>18017918</v>
          </cell>
          <cell r="C1285">
            <v>7.92</v>
          </cell>
        </row>
        <row r="1286">
          <cell r="A1286">
            <v>9003918</v>
          </cell>
          <cell r="C1286">
            <v>7.2</v>
          </cell>
        </row>
        <row r="1287">
          <cell r="A1287">
            <v>9005918</v>
          </cell>
          <cell r="C1287">
            <v>7.2</v>
          </cell>
        </row>
        <row r="1288">
          <cell r="A1288">
            <v>9006918</v>
          </cell>
          <cell r="C1288">
            <v>7.2</v>
          </cell>
        </row>
        <row r="1289">
          <cell r="A1289">
            <v>7016931</v>
          </cell>
          <cell r="C1289">
            <v>7.5</v>
          </cell>
        </row>
        <row r="1290">
          <cell r="A1290">
            <v>9003931</v>
          </cell>
          <cell r="C1290">
            <v>7.5</v>
          </cell>
        </row>
        <row r="1291">
          <cell r="A1291">
            <v>9005931</v>
          </cell>
          <cell r="C1291">
            <v>7.5</v>
          </cell>
        </row>
        <row r="1292">
          <cell r="A1292">
            <v>7016933</v>
          </cell>
          <cell r="C1292">
            <v>7.5</v>
          </cell>
        </row>
        <row r="1293">
          <cell r="A1293">
            <v>9003933</v>
          </cell>
          <cell r="C1293">
            <v>7.5</v>
          </cell>
        </row>
        <row r="1294">
          <cell r="A1294">
            <v>9005933</v>
          </cell>
          <cell r="C1294">
            <v>7.5</v>
          </cell>
        </row>
        <row r="1295">
          <cell r="A1295">
            <v>7128</v>
          </cell>
          <cell r="C1295">
            <v>9.1199999999999992</v>
          </cell>
        </row>
        <row r="1296">
          <cell r="A1296">
            <v>7126</v>
          </cell>
          <cell r="C1296">
            <v>9.1199999999999992</v>
          </cell>
        </row>
        <row r="1297">
          <cell r="A1297">
            <v>1015919</v>
          </cell>
          <cell r="C1297">
            <v>7.6</v>
          </cell>
        </row>
        <row r="1298">
          <cell r="A1298">
            <v>17013919</v>
          </cell>
          <cell r="C1298">
            <v>8.36</v>
          </cell>
        </row>
        <row r="1299">
          <cell r="A1299">
            <v>7016919</v>
          </cell>
          <cell r="C1299">
            <v>7.6</v>
          </cell>
        </row>
        <row r="1300">
          <cell r="A1300">
            <v>8004919</v>
          </cell>
          <cell r="C1300">
            <v>7.6</v>
          </cell>
        </row>
        <row r="1301">
          <cell r="A1301">
            <v>8017919</v>
          </cell>
          <cell r="C1301">
            <v>7.6</v>
          </cell>
        </row>
        <row r="1302">
          <cell r="A1302">
            <v>9003919</v>
          </cell>
          <cell r="C1302">
            <v>7.6</v>
          </cell>
        </row>
        <row r="1303">
          <cell r="A1303">
            <v>19003919</v>
          </cell>
          <cell r="C1303">
            <v>8.36</v>
          </cell>
        </row>
        <row r="1304">
          <cell r="A1304">
            <v>9005919</v>
          </cell>
          <cell r="C1304">
            <v>7.6</v>
          </cell>
        </row>
        <row r="1305">
          <cell r="A1305">
            <v>9006919</v>
          </cell>
          <cell r="C1305">
            <v>7.6</v>
          </cell>
        </row>
        <row r="1306">
          <cell r="A1306">
            <v>3005909</v>
          </cell>
          <cell r="C1306">
            <v>19.48</v>
          </cell>
        </row>
        <row r="1307">
          <cell r="A1307">
            <v>7016909</v>
          </cell>
          <cell r="C1307">
            <v>19.48</v>
          </cell>
        </row>
        <row r="1308">
          <cell r="A1308">
            <v>8017909</v>
          </cell>
          <cell r="C1308">
            <v>19.48</v>
          </cell>
        </row>
        <row r="1309">
          <cell r="A1309">
            <v>7016908</v>
          </cell>
          <cell r="C1309">
            <v>22.18</v>
          </cell>
        </row>
        <row r="1310">
          <cell r="A1310">
            <v>8004908</v>
          </cell>
          <cell r="C1310">
            <v>22.18</v>
          </cell>
        </row>
        <row r="1311">
          <cell r="A1311">
            <v>7016907</v>
          </cell>
          <cell r="C1311">
            <v>22.18</v>
          </cell>
        </row>
        <row r="1312">
          <cell r="A1312">
            <v>8004907</v>
          </cell>
          <cell r="C1312">
            <v>22.18</v>
          </cell>
        </row>
        <row r="1313">
          <cell r="A1313">
            <v>8017907</v>
          </cell>
          <cell r="C1313">
            <v>22.18</v>
          </cell>
        </row>
        <row r="1314">
          <cell r="A1314">
            <v>1198</v>
          </cell>
          <cell r="C1314">
            <v>413.4</v>
          </cell>
        </row>
        <row r="1315">
          <cell r="A1315">
            <v>21041701642</v>
          </cell>
          <cell r="C1315">
            <v>465</v>
          </cell>
        </row>
        <row r="1316">
          <cell r="A1316">
            <v>1208</v>
          </cell>
          <cell r="C1316">
            <v>607.5</v>
          </cell>
        </row>
        <row r="1317">
          <cell r="A1317">
            <v>21041701640</v>
          </cell>
          <cell r="C1317">
            <v>581.25</v>
          </cell>
        </row>
        <row r="1318">
          <cell r="A1318">
            <v>21041701641</v>
          </cell>
          <cell r="C1318">
            <v>1550</v>
          </cell>
        </row>
        <row r="1319">
          <cell r="A1319">
            <v>8017291</v>
          </cell>
          <cell r="C1319">
            <v>537</v>
          </cell>
        </row>
        <row r="1320">
          <cell r="A1320">
            <v>9010291</v>
          </cell>
          <cell r="C1320">
            <v>537</v>
          </cell>
        </row>
        <row r="1321">
          <cell r="A1321">
            <v>7016291</v>
          </cell>
          <cell r="C1321">
            <v>537</v>
          </cell>
        </row>
        <row r="1322">
          <cell r="A1322">
            <v>9006291</v>
          </cell>
          <cell r="C1322">
            <v>537</v>
          </cell>
        </row>
        <row r="1323">
          <cell r="A1323">
            <v>21042701642</v>
          </cell>
          <cell r="C1323">
            <v>304.5</v>
          </cell>
        </row>
        <row r="1324">
          <cell r="A1324">
            <v>21042801742</v>
          </cell>
          <cell r="C1324">
            <v>304.5</v>
          </cell>
        </row>
        <row r="1325">
          <cell r="A1325">
            <v>21042701640</v>
          </cell>
          <cell r="C1325">
            <v>380.65</v>
          </cell>
        </row>
        <row r="1326">
          <cell r="A1326">
            <v>200565</v>
          </cell>
          <cell r="C1326">
            <v>626.25</v>
          </cell>
        </row>
        <row r="1327">
          <cell r="A1327">
            <v>21042801740</v>
          </cell>
          <cell r="C1327">
            <v>380.65</v>
          </cell>
        </row>
        <row r="1328">
          <cell r="A1328">
            <v>200569</v>
          </cell>
          <cell r="C1328">
            <v>626.25</v>
          </cell>
        </row>
        <row r="1329">
          <cell r="A1329">
            <v>21042701641</v>
          </cell>
          <cell r="C1329">
            <v>1015</v>
          </cell>
        </row>
        <row r="1330">
          <cell r="A1330">
            <v>21042801741</v>
          </cell>
          <cell r="C1330">
            <v>1015</v>
          </cell>
        </row>
        <row r="1331">
          <cell r="A1331">
            <v>1227</v>
          </cell>
          <cell r="C1331">
            <v>714</v>
          </cell>
        </row>
        <row r="1332">
          <cell r="A1332">
            <v>8017293</v>
          </cell>
          <cell r="C1332">
            <v>710</v>
          </cell>
        </row>
        <row r="1333">
          <cell r="A1333">
            <v>9010293</v>
          </cell>
          <cell r="C1333">
            <v>710</v>
          </cell>
        </row>
        <row r="1334">
          <cell r="A1334">
            <v>1228</v>
          </cell>
          <cell r="C1334">
            <v>688.5</v>
          </cell>
        </row>
        <row r="1335">
          <cell r="A1335">
            <v>1229</v>
          </cell>
          <cell r="C1335">
            <v>526.5</v>
          </cell>
        </row>
        <row r="1336">
          <cell r="A1336">
            <v>1234</v>
          </cell>
          <cell r="C1336">
            <v>861</v>
          </cell>
        </row>
        <row r="1337">
          <cell r="A1337">
            <v>200553</v>
          </cell>
          <cell r="C1337">
            <v>892.5</v>
          </cell>
        </row>
        <row r="1338">
          <cell r="A1338">
            <v>200557</v>
          </cell>
          <cell r="C1338">
            <v>892.5</v>
          </cell>
        </row>
        <row r="1339">
          <cell r="A1339">
            <v>200561</v>
          </cell>
          <cell r="C1339">
            <v>892.5</v>
          </cell>
        </row>
        <row r="1340">
          <cell r="A1340">
            <v>21041701652</v>
          </cell>
          <cell r="C1340">
            <v>1937.5</v>
          </cell>
        </row>
        <row r="1341">
          <cell r="A1341">
            <v>21042701652</v>
          </cell>
          <cell r="C1341">
            <v>2538</v>
          </cell>
        </row>
        <row r="1342">
          <cell r="A1342">
            <v>21042801752</v>
          </cell>
          <cell r="C1342">
            <v>2538</v>
          </cell>
        </row>
        <row r="1343">
          <cell r="A1343">
            <v>9006908</v>
          </cell>
          <cell r="C1343">
            <v>8.32</v>
          </cell>
        </row>
        <row r="1344">
          <cell r="A1344">
            <v>1015906</v>
          </cell>
          <cell r="C1344">
            <v>9.15</v>
          </cell>
        </row>
        <row r="1345">
          <cell r="A1345">
            <v>7016906</v>
          </cell>
          <cell r="C1345">
            <v>8.32</v>
          </cell>
        </row>
        <row r="1346">
          <cell r="A1346">
            <v>8017906</v>
          </cell>
          <cell r="C1346">
            <v>8.32</v>
          </cell>
        </row>
        <row r="1347">
          <cell r="A1347">
            <v>3005904</v>
          </cell>
          <cell r="C1347">
            <v>8.32</v>
          </cell>
        </row>
        <row r="1348">
          <cell r="A1348">
            <v>7016904</v>
          </cell>
          <cell r="C1348">
            <v>8.32</v>
          </cell>
        </row>
        <row r="1349">
          <cell r="A1349">
            <v>9006904</v>
          </cell>
          <cell r="C1349">
            <v>8.32</v>
          </cell>
        </row>
        <row r="1350">
          <cell r="A1350">
            <v>7016929</v>
          </cell>
          <cell r="C1350">
            <v>9.75</v>
          </cell>
        </row>
        <row r="1351">
          <cell r="A1351">
            <v>9003904</v>
          </cell>
          <cell r="C1351">
            <v>9.75</v>
          </cell>
        </row>
        <row r="1352">
          <cell r="A1352">
            <v>19003904</v>
          </cell>
          <cell r="C1352">
            <v>10.73</v>
          </cell>
        </row>
        <row r="1353">
          <cell r="A1353">
            <v>7016898</v>
          </cell>
          <cell r="C1353">
            <v>9.75</v>
          </cell>
        </row>
        <row r="1354">
          <cell r="A1354">
            <v>7016911</v>
          </cell>
          <cell r="C1354">
            <v>9.75</v>
          </cell>
        </row>
        <row r="1355">
          <cell r="A1355">
            <v>8016911</v>
          </cell>
          <cell r="C1355">
            <v>10.73</v>
          </cell>
        </row>
        <row r="1356">
          <cell r="A1356">
            <v>17013903</v>
          </cell>
          <cell r="C1356">
            <v>10.73</v>
          </cell>
        </row>
        <row r="1357">
          <cell r="A1357">
            <v>7016903</v>
          </cell>
          <cell r="C1357">
            <v>9.75</v>
          </cell>
        </row>
        <row r="1358">
          <cell r="A1358">
            <v>8004905</v>
          </cell>
          <cell r="C1358">
            <v>9.75</v>
          </cell>
        </row>
        <row r="1359">
          <cell r="A1359">
            <v>18011903</v>
          </cell>
          <cell r="C1359">
            <v>10.73</v>
          </cell>
        </row>
        <row r="1360">
          <cell r="A1360">
            <v>8017903</v>
          </cell>
          <cell r="C1360">
            <v>9.75</v>
          </cell>
        </row>
        <row r="1361">
          <cell r="A1361">
            <v>9005903</v>
          </cell>
          <cell r="C1361">
            <v>9.75</v>
          </cell>
        </row>
        <row r="1362">
          <cell r="A1362">
            <v>8004903</v>
          </cell>
          <cell r="C1362">
            <v>9.15</v>
          </cell>
        </row>
        <row r="1363">
          <cell r="A1363">
            <v>7089</v>
          </cell>
          <cell r="C1363">
            <v>5.99</v>
          </cell>
        </row>
        <row r="1364">
          <cell r="A1364">
            <v>7088</v>
          </cell>
          <cell r="C1364">
            <v>5.99</v>
          </cell>
        </row>
        <row r="1365">
          <cell r="A1365">
            <v>7023</v>
          </cell>
          <cell r="C1365">
            <v>5.99</v>
          </cell>
        </row>
        <row r="1366">
          <cell r="A1366">
            <v>7024</v>
          </cell>
          <cell r="C1366">
            <v>5.99</v>
          </cell>
        </row>
        <row r="1367">
          <cell r="A1367">
            <v>7019</v>
          </cell>
          <cell r="C1367">
            <v>7.01</v>
          </cell>
        </row>
        <row r="1368">
          <cell r="A1368">
            <v>7022</v>
          </cell>
          <cell r="C1368">
            <v>7.01</v>
          </cell>
        </row>
        <row r="1369">
          <cell r="A1369">
            <v>7021</v>
          </cell>
          <cell r="C1369">
            <v>7.01</v>
          </cell>
        </row>
        <row r="1370">
          <cell r="A1370">
            <v>70167021</v>
          </cell>
          <cell r="C1370">
            <v>31.16</v>
          </cell>
        </row>
        <row r="1371">
          <cell r="A1371">
            <v>80197021</v>
          </cell>
          <cell r="C1371">
            <v>13.41</v>
          </cell>
        </row>
        <row r="1372">
          <cell r="A1372">
            <v>7020</v>
          </cell>
          <cell r="C1372">
            <v>7.01</v>
          </cell>
        </row>
        <row r="1373">
          <cell r="A1373">
            <v>70167020</v>
          </cell>
          <cell r="C1373">
            <v>41.54</v>
          </cell>
        </row>
        <row r="1374">
          <cell r="A1374">
            <v>8019720</v>
          </cell>
          <cell r="C1374">
            <v>13.41</v>
          </cell>
        </row>
        <row r="1375">
          <cell r="A1375">
            <v>5579</v>
          </cell>
          <cell r="C1375">
            <v>8.43</v>
          </cell>
        </row>
        <row r="1376">
          <cell r="A1376">
            <v>11362</v>
          </cell>
          <cell r="C1376">
            <v>1.4</v>
          </cell>
        </row>
        <row r="1377">
          <cell r="A1377">
            <v>7055</v>
          </cell>
          <cell r="C1377">
            <v>24.75</v>
          </cell>
        </row>
        <row r="1378">
          <cell r="A1378">
            <v>6968</v>
          </cell>
          <cell r="C1378">
            <v>24.75</v>
          </cell>
        </row>
        <row r="1379">
          <cell r="A1379">
            <v>6912</v>
          </cell>
          <cell r="C1379">
            <v>36</v>
          </cell>
        </row>
        <row r="1380">
          <cell r="A1380">
            <v>99001</v>
          </cell>
          <cell r="C1380">
            <v>3</v>
          </cell>
        </row>
        <row r="1381">
          <cell r="A1381">
            <v>6911</v>
          </cell>
          <cell r="C1381">
            <v>6.78</v>
          </cell>
        </row>
        <row r="1382">
          <cell r="A1382">
            <v>6910</v>
          </cell>
          <cell r="C1382">
            <v>6.78</v>
          </cell>
        </row>
        <row r="1383">
          <cell r="A1383">
            <v>6957</v>
          </cell>
          <cell r="C1383">
            <v>2.83</v>
          </cell>
        </row>
        <row r="1384">
          <cell r="A1384">
            <v>1100001993</v>
          </cell>
          <cell r="C1384">
            <v>29</v>
          </cell>
        </row>
        <row r="1385">
          <cell r="A1385">
            <v>1100001549</v>
          </cell>
          <cell r="C1385">
            <v>29</v>
          </cell>
        </row>
        <row r="1386">
          <cell r="A1386">
            <v>1100001526</v>
          </cell>
          <cell r="C1386">
            <v>160</v>
          </cell>
        </row>
        <row r="1387">
          <cell r="A1387">
            <v>3751</v>
          </cell>
          <cell r="C1387">
            <v>210</v>
          </cell>
        </row>
        <row r="1388">
          <cell r="A1388">
            <v>3752</v>
          </cell>
          <cell r="C1388">
            <v>42.63</v>
          </cell>
        </row>
        <row r="1389">
          <cell r="A1389">
            <v>3772</v>
          </cell>
          <cell r="C1389">
            <v>48.69</v>
          </cell>
        </row>
        <row r="1390">
          <cell r="A1390">
            <v>3767</v>
          </cell>
          <cell r="C1390">
            <v>36.51</v>
          </cell>
        </row>
        <row r="1391">
          <cell r="A1391">
            <v>3766</v>
          </cell>
          <cell r="C1391">
            <v>43</v>
          </cell>
        </row>
        <row r="1392">
          <cell r="A1392">
            <v>3777</v>
          </cell>
          <cell r="C1392">
            <v>63</v>
          </cell>
        </row>
        <row r="1393">
          <cell r="A1393">
            <v>3771</v>
          </cell>
          <cell r="C1393">
            <v>165.6</v>
          </cell>
        </row>
        <row r="1394">
          <cell r="A1394">
            <v>1100001891</v>
          </cell>
          <cell r="C1394">
            <v>58.37</v>
          </cell>
        </row>
        <row r="1395">
          <cell r="A1395">
            <v>9032</v>
          </cell>
          <cell r="C1395">
            <v>2.08</v>
          </cell>
        </row>
        <row r="1396">
          <cell r="A1396">
            <v>99919</v>
          </cell>
          <cell r="C1396">
            <v>23.4</v>
          </cell>
        </row>
        <row r="1397">
          <cell r="A1397">
            <v>10187</v>
          </cell>
          <cell r="C1397">
            <v>132.1</v>
          </cell>
        </row>
        <row r="1398">
          <cell r="A1398">
            <v>10166</v>
          </cell>
          <cell r="C1398">
            <v>132</v>
          </cell>
        </row>
        <row r="1399">
          <cell r="A1399">
            <v>2130</v>
          </cell>
          <cell r="C1399">
            <v>41.8</v>
          </cell>
        </row>
        <row r="1400">
          <cell r="A1400">
            <v>2131</v>
          </cell>
          <cell r="C1400">
            <v>41.8</v>
          </cell>
        </row>
        <row r="1401">
          <cell r="A1401">
            <v>2132</v>
          </cell>
          <cell r="C1401">
            <v>41.8</v>
          </cell>
        </row>
        <row r="1402">
          <cell r="A1402">
            <v>2133</v>
          </cell>
          <cell r="C1402">
            <v>41.8</v>
          </cell>
        </row>
        <row r="1403">
          <cell r="A1403">
            <v>2134</v>
          </cell>
          <cell r="C1403">
            <v>41.8</v>
          </cell>
        </row>
        <row r="1404">
          <cell r="A1404">
            <v>2135</v>
          </cell>
          <cell r="C1404">
            <v>41.8</v>
          </cell>
        </row>
        <row r="1405">
          <cell r="A1405">
            <v>2136</v>
          </cell>
          <cell r="C1405">
            <v>41.8</v>
          </cell>
        </row>
        <row r="1406">
          <cell r="A1406">
            <v>2137</v>
          </cell>
          <cell r="C1406">
            <v>41.8</v>
          </cell>
        </row>
        <row r="1407">
          <cell r="A1407">
            <v>2138</v>
          </cell>
          <cell r="C1407">
            <v>41.8</v>
          </cell>
        </row>
        <row r="1408">
          <cell r="A1408">
            <v>2140</v>
          </cell>
          <cell r="C1408">
            <v>41.8</v>
          </cell>
        </row>
        <row r="1409">
          <cell r="A1409">
            <v>2141</v>
          </cell>
          <cell r="C1409">
            <v>41.8</v>
          </cell>
        </row>
        <row r="1410">
          <cell r="A1410">
            <v>2142</v>
          </cell>
          <cell r="C1410">
            <v>41.8</v>
          </cell>
        </row>
        <row r="1411">
          <cell r="A1411">
            <v>2143</v>
          </cell>
          <cell r="C1411">
            <v>41.8</v>
          </cell>
        </row>
        <row r="1412">
          <cell r="A1412">
            <v>2144</v>
          </cell>
          <cell r="C1412">
            <v>41.8</v>
          </cell>
        </row>
        <row r="1413">
          <cell r="A1413">
            <v>2145</v>
          </cell>
          <cell r="C1413">
            <v>41.8</v>
          </cell>
        </row>
        <row r="1414">
          <cell r="A1414">
            <v>2146</v>
          </cell>
          <cell r="C1414">
            <v>41.8</v>
          </cell>
        </row>
        <row r="1415">
          <cell r="A1415">
            <v>2147</v>
          </cell>
          <cell r="C1415">
            <v>41.8</v>
          </cell>
        </row>
        <row r="1416">
          <cell r="A1416">
            <v>2148</v>
          </cell>
          <cell r="C1416">
            <v>41.8</v>
          </cell>
        </row>
        <row r="1417">
          <cell r="A1417">
            <v>6941</v>
          </cell>
          <cell r="C1417">
            <v>2.35</v>
          </cell>
        </row>
        <row r="1418">
          <cell r="A1418">
            <v>3704</v>
          </cell>
          <cell r="C1418">
            <v>2.48</v>
          </cell>
        </row>
        <row r="1419">
          <cell r="A1419">
            <v>104010021</v>
          </cell>
        </row>
        <row r="1420">
          <cell r="A1420">
            <v>6940</v>
          </cell>
          <cell r="C1420">
            <v>6.31</v>
          </cell>
        </row>
        <row r="1421">
          <cell r="A1421">
            <v>6946</v>
          </cell>
          <cell r="C1421">
            <v>19.010000000000002</v>
          </cell>
        </row>
        <row r="1422">
          <cell r="A1422">
            <v>6944</v>
          </cell>
          <cell r="C1422">
            <v>0.81</v>
          </cell>
        </row>
        <row r="1423">
          <cell r="A1423">
            <v>103040006</v>
          </cell>
        </row>
        <row r="1424">
          <cell r="A1424">
            <v>1100000332</v>
          </cell>
          <cell r="C1424">
            <v>13.48</v>
          </cell>
        </row>
        <row r="1425">
          <cell r="A1425">
            <v>1100000333</v>
          </cell>
          <cell r="C1425">
            <v>13.48</v>
          </cell>
        </row>
        <row r="1426">
          <cell r="A1426">
            <v>1100000329</v>
          </cell>
          <cell r="C1426">
            <v>11.88</v>
          </cell>
        </row>
        <row r="1427">
          <cell r="A1427">
            <v>1100000330</v>
          </cell>
          <cell r="C1427">
            <v>14.4</v>
          </cell>
        </row>
        <row r="1428">
          <cell r="A1428">
            <v>1100001694</v>
          </cell>
          <cell r="C1428">
            <v>24.39</v>
          </cell>
        </row>
        <row r="1429">
          <cell r="A1429">
            <v>1100001139</v>
          </cell>
          <cell r="C1429">
            <v>24.39</v>
          </cell>
        </row>
        <row r="1430">
          <cell r="A1430">
            <v>1100001695</v>
          </cell>
          <cell r="C1430">
            <v>24.39</v>
          </cell>
        </row>
        <row r="1431">
          <cell r="A1431">
            <v>1100001702</v>
          </cell>
          <cell r="C1431">
            <v>24.39</v>
          </cell>
        </row>
        <row r="1432">
          <cell r="A1432">
            <v>1100000377</v>
          </cell>
          <cell r="C1432">
            <v>15.41</v>
          </cell>
        </row>
        <row r="1433">
          <cell r="A1433">
            <v>1100000461</v>
          </cell>
          <cell r="C1433">
            <v>8.8000000000000007</v>
          </cell>
        </row>
        <row r="1434">
          <cell r="A1434">
            <v>1100000321</v>
          </cell>
          <cell r="C1434">
            <v>13.99</v>
          </cell>
        </row>
        <row r="1435">
          <cell r="A1435">
            <v>1100000319</v>
          </cell>
          <cell r="C1435">
            <v>12</v>
          </cell>
        </row>
        <row r="1436">
          <cell r="A1436">
            <v>1100000227</v>
          </cell>
          <cell r="C1436">
            <v>13.99</v>
          </cell>
        </row>
        <row r="1437">
          <cell r="A1437">
            <v>1100000389</v>
          </cell>
          <cell r="C1437">
            <v>13.05</v>
          </cell>
        </row>
        <row r="1438">
          <cell r="A1438">
            <v>1100000382</v>
          </cell>
          <cell r="C1438">
            <v>14.4</v>
          </cell>
        </row>
        <row r="1439">
          <cell r="A1439">
            <v>1100000390</v>
          </cell>
          <cell r="C1439">
            <v>14.4</v>
          </cell>
        </row>
        <row r="1440">
          <cell r="A1440">
            <v>1100001991</v>
          </cell>
          <cell r="C1440">
            <v>16.04</v>
          </cell>
        </row>
        <row r="1441">
          <cell r="A1441">
            <v>1100000365</v>
          </cell>
          <cell r="C1441">
            <v>28.22</v>
          </cell>
        </row>
        <row r="1442">
          <cell r="A1442">
            <v>1100001110</v>
          </cell>
          <cell r="C1442">
            <v>27.34</v>
          </cell>
        </row>
        <row r="1443">
          <cell r="A1443">
            <v>1100000328</v>
          </cell>
          <cell r="C1443">
            <v>14.5</v>
          </cell>
        </row>
        <row r="1444">
          <cell r="A1444">
            <v>1100000784</v>
          </cell>
          <cell r="C1444">
            <v>14.5</v>
          </cell>
        </row>
        <row r="1445">
          <cell r="A1445">
            <v>1100000457</v>
          </cell>
          <cell r="C1445">
            <v>14.5</v>
          </cell>
        </row>
        <row r="1446">
          <cell r="A1446">
            <v>1100000331</v>
          </cell>
          <cell r="C1446">
            <v>14.5</v>
          </cell>
        </row>
        <row r="1447">
          <cell r="A1447">
            <v>1100000606</v>
          </cell>
          <cell r="C1447">
            <v>14.5</v>
          </cell>
        </row>
        <row r="1448">
          <cell r="A1448">
            <v>1100000345</v>
          </cell>
          <cell r="C1448">
            <v>14.8</v>
          </cell>
        </row>
        <row r="1449">
          <cell r="A1449">
            <v>1100000344</v>
          </cell>
          <cell r="C1449">
            <v>14.5</v>
          </cell>
        </row>
        <row r="1450">
          <cell r="A1450">
            <v>1100000314</v>
          </cell>
          <cell r="C1450">
            <v>13.68</v>
          </cell>
        </row>
        <row r="1451">
          <cell r="A1451">
            <v>1100000453</v>
          </cell>
          <cell r="C1451">
            <v>13.68</v>
          </cell>
        </row>
        <row r="1452">
          <cell r="A1452">
            <v>1100000318</v>
          </cell>
          <cell r="C1452">
            <v>13.68</v>
          </cell>
        </row>
        <row r="1453">
          <cell r="A1453">
            <v>1100000326</v>
          </cell>
          <cell r="C1453">
            <v>13.68</v>
          </cell>
        </row>
        <row r="1454">
          <cell r="A1454">
            <v>1100000621</v>
          </cell>
          <cell r="C1454">
            <v>13.68</v>
          </cell>
        </row>
        <row r="1455">
          <cell r="A1455">
            <v>1100000317</v>
          </cell>
          <cell r="C1455">
            <v>13.68</v>
          </cell>
        </row>
        <row r="1456">
          <cell r="A1456">
            <v>1100000316</v>
          </cell>
          <cell r="C1456">
            <v>13.68</v>
          </cell>
        </row>
        <row r="1457">
          <cell r="A1457">
            <v>1100002192</v>
          </cell>
          <cell r="C1457">
            <v>13.68</v>
          </cell>
        </row>
        <row r="1458">
          <cell r="A1458">
            <v>1100000320</v>
          </cell>
          <cell r="C1458">
            <v>15.12</v>
          </cell>
        </row>
        <row r="1459">
          <cell r="A1459">
            <v>1100000323</v>
          </cell>
          <cell r="C1459">
            <v>15.12</v>
          </cell>
        </row>
        <row r="1460">
          <cell r="A1460">
            <v>1100000324</v>
          </cell>
          <cell r="C1460">
            <v>15.12</v>
          </cell>
        </row>
        <row r="1461">
          <cell r="A1461">
            <v>1100000484</v>
          </cell>
          <cell r="C1461">
            <v>15.12</v>
          </cell>
        </row>
        <row r="1462">
          <cell r="A1462">
            <v>1100000405</v>
          </cell>
          <cell r="C1462">
            <v>28.5</v>
          </cell>
        </row>
        <row r="1463">
          <cell r="A1463">
            <v>5634</v>
          </cell>
          <cell r="C1463">
            <v>4.2</v>
          </cell>
        </row>
        <row r="1464">
          <cell r="A1464">
            <v>6368</v>
          </cell>
          <cell r="C1464">
            <v>5.8</v>
          </cell>
        </row>
        <row r="1465">
          <cell r="A1465">
            <v>103010033</v>
          </cell>
        </row>
        <row r="1466">
          <cell r="A1466">
            <v>8004780</v>
          </cell>
          <cell r="C1466">
            <v>4</v>
          </cell>
        </row>
        <row r="1467">
          <cell r="A1467">
            <v>3005781</v>
          </cell>
          <cell r="C1467">
            <v>4.5999999999999996</v>
          </cell>
        </row>
        <row r="1468">
          <cell r="A1468">
            <v>3009781</v>
          </cell>
          <cell r="C1468">
            <v>4.5999999999999996</v>
          </cell>
        </row>
        <row r="1469">
          <cell r="A1469">
            <v>3011781</v>
          </cell>
          <cell r="C1469">
            <v>4.5999999999999996</v>
          </cell>
        </row>
        <row r="1470">
          <cell r="A1470">
            <v>5010781</v>
          </cell>
          <cell r="C1470">
            <v>4.5999999999999996</v>
          </cell>
        </row>
        <row r="1471">
          <cell r="A1471">
            <v>6005781</v>
          </cell>
          <cell r="C1471">
            <v>4.5999999999999996</v>
          </cell>
        </row>
        <row r="1472">
          <cell r="A1472">
            <v>7016781</v>
          </cell>
          <cell r="C1472">
            <v>4.5999999999999996</v>
          </cell>
        </row>
        <row r="1473">
          <cell r="A1473">
            <v>8003781</v>
          </cell>
          <cell r="C1473">
            <v>5.2</v>
          </cell>
        </row>
        <row r="1474">
          <cell r="A1474">
            <v>8017781</v>
          </cell>
          <cell r="C1474">
            <v>4.5999999999999996</v>
          </cell>
        </row>
        <row r="1475">
          <cell r="A1475">
            <v>8019781</v>
          </cell>
          <cell r="C1475">
            <v>4.5999999999999996</v>
          </cell>
        </row>
        <row r="1476">
          <cell r="A1476">
            <v>9002781</v>
          </cell>
          <cell r="C1476">
            <v>4.5999999999999996</v>
          </cell>
        </row>
        <row r="1477">
          <cell r="A1477">
            <v>9005781</v>
          </cell>
          <cell r="C1477">
            <v>4.5999999999999996</v>
          </cell>
        </row>
        <row r="1478">
          <cell r="A1478">
            <v>9006781</v>
          </cell>
          <cell r="C1478">
            <v>4.5999999999999996</v>
          </cell>
        </row>
        <row r="1479">
          <cell r="A1479">
            <v>9010781</v>
          </cell>
          <cell r="C1479">
            <v>4.5999999999999996</v>
          </cell>
        </row>
        <row r="1480">
          <cell r="A1480">
            <v>8004781</v>
          </cell>
          <cell r="C1480">
            <v>4.4000000000000004</v>
          </cell>
        </row>
        <row r="1481">
          <cell r="A1481">
            <v>7016782</v>
          </cell>
          <cell r="C1481">
            <v>5.5</v>
          </cell>
        </row>
        <row r="1482">
          <cell r="A1482">
            <v>8004782</v>
          </cell>
          <cell r="C1482">
            <v>5.0999999999999996</v>
          </cell>
        </row>
        <row r="1483">
          <cell r="A1483">
            <v>8017782</v>
          </cell>
          <cell r="C1483">
            <v>5.5</v>
          </cell>
        </row>
        <row r="1484">
          <cell r="A1484">
            <v>9006782</v>
          </cell>
          <cell r="C1484">
            <v>5.5</v>
          </cell>
        </row>
        <row r="1485">
          <cell r="A1485">
            <v>6005783</v>
          </cell>
          <cell r="C1485">
            <v>6</v>
          </cell>
        </row>
        <row r="1486">
          <cell r="A1486">
            <v>7016783</v>
          </cell>
          <cell r="C1486">
            <v>6</v>
          </cell>
        </row>
        <row r="1487">
          <cell r="A1487">
            <v>8003783</v>
          </cell>
          <cell r="C1487">
            <v>6.7</v>
          </cell>
        </row>
        <row r="1488">
          <cell r="A1488">
            <v>8004783</v>
          </cell>
          <cell r="C1488">
            <v>5.6</v>
          </cell>
        </row>
        <row r="1489">
          <cell r="A1489">
            <v>8017783</v>
          </cell>
          <cell r="C1489">
            <v>6</v>
          </cell>
        </row>
        <row r="1490">
          <cell r="A1490">
            <v>9006783</v>
          </cell>
          <cell r="C1490">
            <v>6</v>
          </cell>
        </row>
        <row r="1491">
          <cell r="A1491">
            <v>9007783</v>
          </cell>
          <cell r="C1491">
            <v>6</v>
          </cell>
        </row>
        <row r="1492">
          <cell r="A1492">
            <v>9010783</v>
          </cell>
          <cell r="C1492">
            <v>6</v>
          </cell>
        </row>
        <row r="1493">
          <cell r="A1493">
            <v>3005784</v>
          </cell>
          <cell r="C1493">
            <v>7.2</v>
          </cell>
        </row>
        <row r="1494">
          <cell r="A1494">
            <v>5010784</v>
          </cell>
          <cell r="C1494">
            <v>7.2</v>
          </cell>
        </row>
        <row r="1495">
          <cell r="A1495">
            <v>7016784</v>
          </cell>
          <cell r="C1495">
            <v>7.2</v>
          </cell>
        </row>
        <row r="1496">
          <cell r="A1496">
            <v>8003784</v>
          </cell>
          <cell r="C1496">
            <v>8</v>
          </cell>
        </row>
        <row r="1497">
          <cell r="A1497">
            <v>8004784</v>
          </cell>
          <cell r="C1497">
            <v>6.4</v>
          </cell>
        </row>
        <row r="1498">
          <cell r="A1498">
            <v>8017784</v>
          </cell>
          <cell r="C1498">
            <v>7.2</v>
          </cell>
        </row>
        <row r="1499">
          <cell r="A1499">
            <v>9002784</v>
          </cell>
          <cell r="C1499">
            <v>7.2</v>
          </cell>
        </row>
        <row r="1500">
          <cell r="A1500">
            <v>9005784</v>
          </cell>
          <cell r="C1500">
            <v>7.2</v>
          </cell>
        </row>
        <row r="1501">
          <cell r="A1501">
            <v>9006784</v>
          </cell>
          <cell r="C1501">
            <v>7.2</v>
          </cell>
        </row>
        <row r="1502">
          <cell r="A1502">
            <v>9010784</v>
          </cell>
          <cell r="C1502">
            <v>7.2</v>
          </cell>
        </row>
        <row r="1503">
          <cell r="A1503">
            <v>6005785</v>
          </cell>
          <cell r="C1503">
            <v>8.1</v>
          </cell>
        </row>
        <row r="1504">
          <cell r="A1504">
            <v>7016785</v>
          </cell>
          <cell r="C1504">
            <v>8.1</v>
          </cell>
        </row>
        <row r="1505">
          <cell r="A1505">
            <v>8003785</v>
          </cell>
          <cell r="C1505">
            <v>9.1</v>
          </cell>
        </row>
        <row r="1506">
          <cell r="A1506">
            <v>8004785</v>
          </cell>
          <cell r="C1506">
            <v>7.25</v>
          </cell>
        </row>
        <row r="1507">
          <cell r="A1507">
            <v>8011785</v>
          </cell>
          <cell r="C1507">
            <v>8.1</v>
          </cell>
        </row>
        <row r="1508">
          <cell r="A1508">
            <v>8017785</v>
          </cell>
          <cell r="C1508">
            <v>8.1</v>
          </cell>
        </row>
        <row r="1509">
          <cell r="A1509">
            <v>9002785</v>
          </cell>
          <cell r="C1509">
            <v>8.1</v>
          </cell>
        </row>
        <row r="1510">
          <cell r="A1510">
            <v>9005785</v>
          </cell>
          <cell r="C1510">
            <v>8.1</v>
          </cell>
        </row>
        <row r="1511">
          <cell r="A1511">
            <v>9006785</v>
          </cell>
          <cell r="C1511">
            <v>8.1</v>
          </cell>
        </row>
        <row r="1512">
          <cell r="A1512">
            <v>9010785</v>
          </cell>
          <cell r="C1512">
            <v>8.1</v>
          </cell>
        </row>
        <row r="1513">
          <cell r="A1513">
            <v>3009786</v>
          </cell>
          <cell r="C1513">
            <v>9.6</v>
          </cell>
        </row>
        <row r="1514">
          <cell r="A1514">
            <v>7016786</v>
          </cell>
          <cell r="C1514">
            <v>9.6</v>
          </cell>
        </row>
        <row r="1515">
          <cell r="A1515">
            <v>8003786</v>
          </cell>
          <cell r="C1515">
            <v>10.6</v>
          </cell>
        </row>
        <row r="1516">
          <cell r="A1516">
            <v>8004786</v>
          </cell>
          <cell r="C1516">
            <v>8.3000000000000007</v>
          </cell>
        </row>
        <row r="1517">
          <cell r="A1517">
            <v>8017786</v>
          </cell>
          <cell r="C1517">
            <v>9.6</v>
          </cell>
        </row>
        <row r="1518">
          <cell r="A1518">
            <v>8019786</v>
          </cell>
          <cell r="C1518">
            <v>9.6</v>
          </cell>
        </row>
        <row r="1519">
          <cell r="A1519">
            <v>9002786</v>
          </cell>
          <cell r="C1519">
            <v>9.6</v>
          </cell>
        </row>
        <row r="1520">
          <cell r="A1520">
            <v>9006786</v>
          </cell>
          <cell r="C1520">
            <v>9.6</v>
          </cell>
        </row>
        <row r="1521">
          <cell r="A1521">
            <v>9010786</v>
          </cell>
          <cell r="C1521">
            <v>9.6</v>
          </cell>
        </row>
        <row r="1522">
          <cell r="A1522">
            <v>8004787</v>
          </cell>
          <cell r="C1522">
            <v>8.8000000000000007</v>
          </cell>
        </row>
        <row r="1523">
          <cell r="A1523">
            <v>8017787</v>
          </cell>
          <cell r="C1523">
            <v>10.199999999999999</v>
          </cell>
        </row>
        <row r="1524">
          <cell r="A1524">
            <v>9010787</v>
          </cell>
          <cell r="C1524">
            <v>10.199999999999999</v>
          </cell>
        </row>
        <row r="1525">
          <cell r="A1525">
            <v>8004788</v>
          </cell>
          <cell r="C1525">
            <v>9.3000000000000007</v>
          </cell>
        </row>
        <row r="1526">
          <cell r="A1526">
            <v>8004789</v>
          </cell>
          <cell r="C1526">
            <v>9.9</v>
          </cell>
        </row>
        <row r="1527">
          <cell r="A1527">
            <v>99290</v>
          </cell>
          <cell r="C1527">
            <v>1.8</v>
          </cell>
        </row>
        <row r="1528">
          <cell r="A1528">
            <v>6570</v>
          </cell>
          <cell r="C1528">
            <v>56.72</v>
          </cell>
        </row>
        <row r="1529">
          <cell r="A1529">
            <v>10145</v>
          </cell>
          <cell r="C1529">
            <v>8</v>
          </cell>
        </row>
        <row r="1530">
          <cell r="A1530">
            <v>10005</v>
          </cell>
          <cell r="C1530">
            <v>8</v>
          </cell>
        </row>
        <row r="1531">
          <cell r="A1531">
            <v>10146</v>
          </cell>
          <cell r="C1531">
            <v>8</v>
          </cell>
        </row>
        <row r="1532">
          <cell r="A1532">
            <v>10141</v>
          </cell>
          <cell r="C1532">
            <v>0.85</v>
          </cell>
        </row>
        <row r="1533">
          <cell r="A1533">
            <v>10171</v>
          </cell>
          <cell r="C1533">
            <v>1.39</v>
          </cell>
        </row>
        <row r="1534">
          <cell r="A1534">
            <v>10001</v>
          </cell>
          <cell r="C1534">
            <v>0.75</v>
          </cell>
        </row>
        <row r="1535">
          <cell r="A1535">
            <v>10172</v>
          </cell>
          <cell r="C1535">
            <v>1.52</v>
          </cell>
        </row>
        <row r="1536">
          <cell r="A1536">
            <v>10142</v>
          </cell>
          <cell r="C1536">
            <v>6</v>
          </cell>
        </row>
        <row r="1537">
          <cell r="A1537">
            <v>7901</v>
          </cell>
          <cell r="C1537">
            <v>38.07</v>
          </cell>
        </row>
        <row r="1538">
          <cell r="A1538">
            <v>7900</v>
          </cell>
          <cell r="C1538">
            <v>34.729999999999997</v>
          </cell>
        </row>
        <row r="1539">
          <cell r="A1539">
            <v>7910</v>
          </cell>
          <cell r="C1539">
            <v>10.3</v>
          </cell>
        </row>
        <row r="1540">
          <cell r="A1540">
            <v>103070046</v>
          </cell>
        </row>
        <row r="1541">
          <cell r="A1541">
            <v>103070040</v>
          </cell>
        </row>
        <row r="1542">
          <cell r="A1542">
            <v>103070056</v>
          </cell>
        </row>
        <row r="1543">
          <cell r="A1543">
            <v>103070048</v>
          </cell>
        </row>
        <row r="1544">
          <cell r="A1544">
            <v>103070041</v>
          </cell>
        </row>
        <row r="1545">
          <cell r="A1545">
            <v>103070047</v>
          </cell>
        </row>
        <row r="1546">
          <cell r="A1546">
            <v>260430120</v>
          </cell>
          <cell r="C1546">
            <v>17.5</v>
          </cell>
        </row>
        <row r="1547">
          <cell r="A1547">
            <v>6814</v>
          </cell>
          <cell r="C1547">
            <v>8.1999999999999993</v>
          </cell>
        </row>
        <row r="1548">
          <cell r="A1548">
            <v>260510025</v>
          </cell>
          <cell r="C1548">
            <v>8.1999999999999993</v>
          </cell>
        </row>
        <row r="1549">
          <cell r="A1549">
            <v>217190000</v>
          </cell>
          <cell r="C1549">
            <v>12.2</v>
          </cell>
        </row>
        <row r="1550">
          <cell r="A1550">
            <v>6405</v>
          </cell>
          <cell r="C1550">
            <v>11.65</v>
          </cell>
        </row>
        <row r="1551">
          <cell r="A1551">
            <v>217214000</v>
          </cell>
          <cell r="C1551">
            <v>12</v>
          </cell>
        </row>
        <row r="1552">
          <cell r="A1552">
            <v>7068</v>
          </cell>
          <cell r="C1552">
            <v>10.62</v>
          </cell>
        </row>
        <row r="1553">
          <cell r="A1553">
            <v>217220000</v>
          </cell>
          <cell r="C1553">
            <v>12.2</v>
          </cell>
        </row>
        <row r="1554">
          <cell r="A1554">
            <v>6729</v>
          </cell>
          <cell r="C1554">
            <v>7.2</v>
          </cell>
        </row>
        <row r="1555">
          <cell r="A1555">
            <v>217183000</v>
          </cell>
          <cell r="C1555">
            <v>12.4</v>
          </cell>
        </row>
        <row r="1556">
          <cell r="A1556">
            <v>6730</v>
          </cell>
          <cell r="C1556">
            <v>8.0500000000000007</v>
          </cell>
        </row>
        <row r="1557">
          <cell r="A1557">
            <v>217212000</v>
          </cell>
          <cell r="C1557">
            <v>8.1</v>
          </cell>
        </row>
        <row r="1558">
          <cell r="A1558">
            <v>270220000</v>
          </cell>
          <cell r="C1558">
            <v>0.88</v>
          </cell>
        </row>
        <row r="1559">
          <cell r="A1559">
            <v>270331000</v>
          </cell>
          <cell r="C1559">
            <v>0.88</v>
          </cell>
        </row>
        <row r="1560">
          <cell r="A1560">
            <v>6438</v>
          </cell>
          <cell r="C1560">
            <v>0.88</v>
          </cell>
        </row>
        <row r="1561">
          <cell r="A1561">
            <v>265500007</v>
          </cell>
          <cell r="C1561">
            <v>72.41</v>
          </cell>
        </row>
        <row r="1562">
          <cell r="A1562">
            <v>265500005</v>
          </cell>
          <cell r="C1562">
            <v>71</v>
          </cell>
        </row>
        <row r="1563">
          <cell r="A1563">
            <v>266014150</v>
          </cell>
          <cell r="C1563">
            <v>14.2</v>
          </cell>
        </row>
        <row r="1564">
          <cell r="A1564">
            <v>266014050</v>
          </cell>
          <cell r="C1564">
            <v>7.6</v>
          </cell>
        </row>
        <row r="1565">
          <cell r="A1565">
            <v>266018150</v>
          </cell>
          <cell r="C1565">
            <v>12.5</v>
          </cell>
        </row>
        <row r="1566">
          <cell r="A1566">
            <v>266018050</v>
          </cell>
          <cell r="C1566">
            <v>12.5</v>
          </cell>
        </row>
        <row r="1567">
          <cell r="A1567">
            <v>266010150</v>
          </cell>
          <cell r="C1567">
            <v>14.2</v>
          </cell>
        </row>
        <row r="1568">
          <cell r="A1568">
            <v>266010050</v>
          </cell>
          <cell r="C1568">
            <v>12.5</v>
          </cell>
        </row>
        <row r="1569">
          <cell r="A1569">
            <v>266011050</v>
          </cell>
          <cell r="C1569">
            <v>7.8</v>
          </cell>
        </row>
        <row r="1570">
          <cell r="A1570">
            <v>266011150</v>
          </cell>
          <cell r="C1570">
            <v>14.2</v>
          </cell>
        </row>
        <row r="1571">
          <cell r="A1571">
            <v>6869</v>
          </cell>
          <cell r="C1571">
            <v>40</v>
          </cell>
        </row>
        <row r="1572">
          <cell r="A1572">
            <v>269320012</v>
          </cell>
          <cell r="C1572">
            <v>4.37</v>
          </cell>
        </row>
        <row r="1573">
          <cell r="A1573">
            <v>217400000</v>
          </cell>
          <cell r="C1573">
            <v>8.5</v>
          </cell>
        </row>
        <row r="1574">
          <cell r="A1574">
            <v>265030003</v>
          </cell>
          <cell r="C1574">
            <v>16</v>
          </cell>
        </row>
        <row r="1575">
          <cell r="A1575">
            <v>265030012</v>
          </cell>
          <cell r="C1575">
            <v>16</v>
          </cell>
        </row>
        <row r="1576">
          <cell r="A1576">
            <v>265040020</v>
          </cell>
          <cell r="C1576">
            <v>12.5</v>
          </cell>
        </row>
        <row r="1577">
          <cell r="A1577">
            <v>265040030</v>
          </cell>
          <cell r="C1577">
            <v>13.5</v>
          </cell>
        </row>
        <row r="1578">
          <cell r="A1578">
            <v>265050030</v>
          </cell>
          <cell r="C1578">
            <v>13.5</v>
          </cell>
        </row>
        <row r="1579">
          <cell r="A1579">
            <v>265040040</v>
          </cell>
          <cell r="C1579">
            <v>14.5</v>
          </cell>
        </row>
        <row r="1580">
          <cell r="A1580">
            <v>265050040</v>
          </cell>
          <cell r="C1580">
            <v>14.5</v>
          </cell>
        </row>
        <row r="1581">
          <cell r="A1581">
            <v>265040050</v>
          </cell>
          <cell r="C1581">
            <v>15.5</v>
          </cell>
        </row>
        <row r="1582">
          <cell r="A1582">
            <v>265050050</v>
          </cell>
          <cell r="C1582">
            <v>15.5</v>
          </cell>
        </row>
        <row r="1583">
          <cell r="A1583">
            <v>265050020</v>
          </cell>
          <cell r="C1583">
            <v>26.25</v>
          </cell>
        </row>
        <row r="1584">
          <cell r="A1584">
            <v>265070050</v>
          </cell>
          <cell r="C1584">
            <v>12.5</v>
          </cell>
        </row>
        <row r="1585">
          <cell r="A1585">
            <v>7152</v>
          </cell>
          <cell r="C1585">
            <v>17.5</v>
          </cell>
        </row>
        <row r="1586">
          <cell r="A1586">
            <v>260240100</v>
          </cell>
          <cell r="C1586">
            <v>17.5</v>
          </cell>
        </row>
        <row r="1587">
          <cell r="A1587">
            <v>7058</v>
          </cell>
          <cell r="C1587">
            <v>10.65</v>
          </cell>
        </row>
        <row r="1588">
          <cell r="A1588">
            <v>260240040</v>
          </cell>
          <cell r="C1588">
            <v>10.65</v>
          </cell>
        </row>
        <row r="1589">
          <cell r="A1589">
            <v>6909</v>
          </cell>
          <cell r="C1589">
            <v>10.65</v>
          </cell>
        </row>
        <row r="1590">
          <cell r="A1590">
            <v>260240030</v>
          </cell>
          <cell r="C1590">
            <v>10.65</v>
          </cell>
        </row>
        <row r="1591">
          <cell r="A1591">
            <v>260231110</v>
          </cell>
          <cell r="C1591">
            <v>18.8</v>
          </cell>
        </row>
        <row r="1592">
          <cell r="A1592">
            <v>260231125</v>
          </cell>
          <cell r="C1592">
            <v>18.8</v>
          </cell>
        </row>
        <row r="1593">
          <cell r="A1593">
            <v>260231050</v>
          </cell>
          <cell r="C1593">
            <v>14.1</v>
          </cell>
        </row>
        <row r="1594">
          <cell r="A1594">
            <v>260231150</v>
          </cell>
          <cell r="C1594">
            <v>21.85</v>
          </cell>
        </row>
        <row r="1595">
          <cell r="A1595">
            <v>260230110</v>
          </cell>
          <cell r="C1595">
            <v>18.8</v>
          </cell>
        </row>
        <row r="1596">
          <cell r="A1596">
            <v>260230125</v>
          </cell>
          <cell r="C1596">
            <v>18.8</v>
          </cell>
        </row>
        <row r="1597">
          <cell r="A1597">
            <v>260230100</v>
          </cell>
          <cell r="C1597">
            <v>18.8</v>
          </cell>
        </row>
        <row r="1598">
          <cell r="A1598">
            <v>7178</v>
          </cell>
          <cell r="C1598">
            <v>11.1</v>
          </cell>
        </row>
        <row r="1599">
          <cell r="A1599">
            <v>7061</v>
          </cell>
          <cell r="C1599">
            <v>11.1</v>
          </cell>
        </row>
        <row r="1600">
          <cell r="A1600">
            <v>260231040</v>
          </cell>
          <cell r="C1600">
            <v>11.1</v>
          </cell>
        </row>
        <row r="1601">
          <cell r="A1601">
            <v>6987</v>
          </cell>
          <cell r="C1601">
            <v>11.1</v>
          </cell>
        </row>
        <row r="1602">
          <cell r="A1602">
            <v>260231076</v>
          </cell>
          <cell r="C1602">
            <v>17.850000000000001</v>
          </cell>
        </row>
        <row r="1603">
          <cell r="A1603">
            <v>7169</v>
          </cell>
          <cell r="C1603">
            <v>11.1</v>
          </cell>
        </row>
        <row r="1604">
          <cell r="A1604">
            <v>260230020</v>
          </cell>
          <cell r="C1604">
            <v>11.1</v>
          </cell>
        </row>
        <row r="1605">
          <cell r="A1605">
            <v>6959</v>
          </cell>
          <cell r="C1605">
            <v>11.1</v>
          </cell>
        </row>
        <row r="1606">
          <cell r="A1606">
            <v>260230076</v>
          </cell>
          <cell r="C1606">
            <v>11.1</v>
          </cell>
        </row>
        <row r="1607">
          <cell r="A1607">
            <v>7179</v>
          </cell>
          <cell r="C1607">
            <v>11.1</v>
          </cell>
        </row>
        <row r="1608">
          <cell r="A1608">
            <v>260230040</v>
          </cell>
          <cell r="C1608">
            <v>11.1</v>
          </cell>
        </row>
        <row r="1609">
          <cell r="A1609">
            <v>6960</v>
          </cell>
          <cell r="C1609">
            <v>11.1</v>
          </cell>
        </row>
        <row r="1610">
          <cell r="A1610">
            <v>260230050</v>
          </cell>
          <cell r="C1610">
            <v>11.1</v>
          </cell>
        </row>
        <row r="1611">
          <cell r="A1611">
            <v>100152</v>
          </cell>
          <cell r="C1611">
            <v>31.73</v>
          </cell>
        </row>
        <row r="1612">
          <cell r="A1612">
            <v>6859</v>
          </cell>
          <cell r="C1612">
            <v>41</v>
          </cell>
        </row>
        <row r="1613">
          <cell r="A1613">
            <v>265070110</v>
          </cell>
          <cell r="C1613">
            <v>41</v>
          </cell>
        </row>
        <row r="1614">
          <cell r="A1614">
            <v>7064</v>
          </cell>
          <cell r="C1614">
            <v>33.07</v>
          </cell>
        </row>
        <row r="1615">
          <cell r="A1615">
            <v>265070160</v>
          </cell>
          <cell r="C1615">
            <v>33.07</v>
          </cell>
        </row>
        <row r="1616">
          <cell r="A1616">
            <v>6928</v>
          </cell>
          <cell r="C1616">
            <v>33.07</v>
          </cell>
        </row>
        <row r="1617">
          <cell r="A1617">
            <v>265070076</v>
          </cell>
          <cell r="C1617">
            <v>33.07</v>
          </cell>
        </row>
        <row r="1618">
          <cell r="A1618">
            <v>6883</v>
          </cell>
          <cell r="C1618">
            <v>3.2</v>
          </cell>
        </row>
        <row r="1619">
          <cell r="A1619">
            <v>6961</v>
          </cell>
          <cell r="C1619">
            <v>10.5</v>
          </cell>
        </row>
        <row r="1620">
          <cell r="A1620">
            <v>265031075</v>
          </cell>
          <cell r="C1620">
            <v>10.5</v>
          </cell>
        </row>
        <row r="1621">
          <cell r="A1621">
            <v>6742</v>
          </cell>
          <cell r="C1621">
            <v>5.9</v>
          </cell>
        </row>
        <row r="1622">
          <cell r="A1622">
            <v>213140000</v>
          </cell>
          <cell r="C1622">
            <v>6.8</v>
          </cell>
        </row>
        <row r="1623">
          <cell r="A1623">
            <v>269001311</v>
          </cell>
          <cell r="C1623">
            <v>1.47</v>
          </cell>
        </row>
        <row r="1624">
          <cell r="A1624">
            <v>6463</v>
          </cell>
          <cell r="C1624">
            <v>2.0099999999999998</v>
          </cell>
        </row>
        <row r="1625">
          <cell r="A1625">
            <v>214130000</v>
          </cell>
          <cell r="C1625">
            <v>3.8</v>
          </cell>
        </row>
        <row r="1626">
          <cell r="A1626">
            <v>6951</v>
          </cell>
          <cell r="C1626">
            <v>0.36</v>
          </cell>
        </row>
        <row r="1627">
          <cell r="A1627">
            <v>217130000</v>
          </cell>
          <cell r="C1627">
            <v>15.9</v>
          </cell>
        </row>
        <row r="1628">
          <cell r="A1628">
            <v>6777</v>
          </cell>
          <cell r="C1628">
            <v>9.48</v>
          </cell>
        </row>
        <row r="1629">
          <cell r="A1629">
            <v>217163000</v>
          </cell>
          <cell r="C1629">
            <v>15.6</v>
          </cell>
        </row>
        <row r="1630">
          <cell r="A1630">
            <v>6770</v>
          </cell>
          <cell r="C1630">
            <v>9.48</v>
          </cell>
        </row>
        <row r="1631">
          <cell r="A1631">
            <v>217170000</v>
          </cell>
          <cell r="C1631">
            <v>15.6</v>
          </cell>
        </row>
        <row r="1632">
          <cell r="A1632">
            <v>6663</v>
          </cell>
          <cell r="C1632">
            <v>42.69</v>
          </cell>
        </row>
        <row r="1633">
          <cell r="A1633">
            <v>269200004</v>
          </cell>
          <cell r="C1633">
            <v>4.5</v>
          </cell>
        </row>
        <row r="1634">
          <cell r="A1634">
            <v>6985</v>
          </cell>
          <cell r="C1634">
            <v>3.64</v>
          </cell>
        </row>
        <row r="1635">
          <cell r="A1635">
            <v>269200001</v>
          </cell>
          <cell r="C1635">
            <v>3.64</v>
          </cell>
        </row>
        <row r="1636">
          <cell r="A1636">
            <v>6891</v>
          </cell>
          <cell r="C1636">
            <v>3.8</v>
          </cell>
        </row>
        <row r="1637">
          <cell r="A1637">
            <v>269200002</v>
          </cell>
          <cell r="C1637">
            <v>3.8</v>
          </cell>
        </row>
        <row r="1638">
          <cell r="A1638">
            <v>6882</v>
          </cell>
          <cell r="C1638">
            <v>4.3899999999999997</v>
          </cell>
        </row>
        <row r="1639">
          <cell r="A1639">
            <v>6661</v>
          </cell>
          <cell r="C1639">
            <v>0.35</v>
          </cell>
        </row>
        <row r="1640">
          <cell r="A1640">
            <v>265000000</v>
          </cell>
          <cell r="C1640">
            <v>0.35</v>
          </cell>
        </row>
        <row r="1641">
          <cell r="A1641">
            <v>6886</v>
          </cell>
          <cell r="C1641">
            <v>0.28999999999999998</v>
          </cell>
        </row>
        <row r="1642">
          <cell r="A1642">
            <v>6861</v>
          </cell>
          <cell r="C1642">
            <v>2.58</v>
          </cell>
        </row>
        <row r="1643">
          <cell r="A1643">
            <v>217890000</v>
          </cell>
          <cell r="C1643">
            <v>2.6</v>
          </cell>
        </row>
        <row r="1644">
          <cell r="A1644">
            <v>217860000</v>
          </cell>
          <cell r="C1644">
            <v>3.8</v>
          </cell>
        </row>
        <row r="1645">
          <cell r="A1645">
            <v>6390</v>
          </cell>
          <cell r="C1645">
            <v>3.98</v>
          </cell>
        </row>
        <row r="1646">
          <cell r="A1646">
            <v>219320000</v>
          </cell>
          <cell r="C1646">
            <v>7.4</v>
          </cell>
        </row>
        <row r="1647">
          <cell r="A1647">
            <v>6391</v>
          </cell>
          <cell r="C1647">
            <v>4.3499999999999996</v>
          </cell>
        </row>
        <row r="1648">
          <cell r="A1648">
            <v>219310000</v>
          </cell>
          <cell r="C1648">
            <v>7.9</v>
          </cell>
        </row>
        <row r="1649">
          <cell r="A1649">
            <v>269400100</v>
          </cell>
          <cell r="C1649">
            <v>16</v>
          </cell>
        </row>
        <row r="1650">
          <cell r="A1650">
            <v>6614</v>
          </cell>
          <cell r="C1650">
            <v>14.6</v>
          </cell>
        </row>
        <row r="1651">
          <cell r="A1651">
            <v>6722</v>
          </cell>
          <cell r="C1651">
            <v>23.2</v>
          </cell>
        </row>
        <row r="1652">
          <cell r="A1652">
            <v>223100001</v>
          </cell>
          <cell r="C1652">
            <v>23.2</v>
          </cell>
        </row>
        <row r="1653">
          <cell r="A1653">
            <v>6723</v>
          </cell>
          <cell r="C1653">
            <v>16.04</v>
          </cell>
        </row>
        <row r="1654">
          <cell r="A1654">
            <v>223110000</v>
          </cell>
          <cell r="C1654">
            <v>16.04</v>
          </cell>
        </row>
        <row r="1655">
          <cell r="A1655">
            <v>6720</v>
          </cell>
          <cell r="C1655">
            <v>130.37</v>
          </cell>
        </row>
        <row r="1656">
          <cell r="A1656">
            <v>221100006</v>
          </cell>
          <cell r="C1656">
            <v>140</v>
          </cell>
        </row>
        <row r="1657">
          <cell r="A1657">
            <v>6721</v>
          </cell>
          <cell r="C1657">
            <v>5.9</v>
          </cell>
        </row>
        <row r="1658">
          <cell r="A1658">
            <v>223300050</v>
          </cell>
          <cell r="C1658">
            <v>5.9</v>
          </cell>
        </row>
        <row r="1659">
          <cell r="A1659">
            <v>7060</v>
          </cell>
          <cell r="C1659">
            <v>11.6</v>
          </cell>
        </row>
        <row r="1660">
          <cell r="A1660">
            <v>6631</v>
          </cell>
          <cell r="C1660">
            <v>23</v>
          </cell>
        </row>
        <row r="1661">
          <cell r="A1661">
            <v>6605</v>
          </cell>
          <cell r="C1661">
            <v>1.9</v>
          </cell>
        </row>
        <row r="1662">
          <cell r="A1662">
            <v>269001310</v>
          </cell>
          <cell r="C1662">
            <v>2</v>
          </cell>
        </row>
        <row r="1663">
          <cell r="A1663">
            <v>7083</v>
          </cell>
          <cell r="C1663">
            <v>42.69</v>
          </cell>
        </row>
        <row r="1664">
          <cell r="A1664">
            <v>213280000</v>
          </cell>
          <cell r="C1664">
            <v>6.7</v>
          </cell>
        </row>
        <row r="1665">
          <cell r="A1665">
            <v>6952</v>
          </cell>
          <cell r="C1665">
            <v>1.07</v>
          </cell>
        </row>
        <row r="1666">
          <cell r="A1666">
            <v>216140000</v>
          </cell>
          <cell r="C1666">
            <v>1.07</v>
          </cell>
        </row>
        <row r="1667">
          <cell r="A1667">
            <v>6433</v>
          </cell>
          <cell r="C1667">
            <v>2.88</v>
          </cell>
        </row>
        <row r="1668">
          <cell r="A1668">
            <v>278540000</v>
          </cell>
          <cell r="C1668">
            <v>2.88</v>
          </cell>
        </row>
        <row r="1669">
          <cell r="A1669">
            <v>245190200</v>
          </cell>
          <cell r="C1669">
            <v>42.4</v>
          </cell>
        </row>
        <row r="1670">
          <cell r="A1670">
            <v>6590</v>
          </cell>
          <cell r="C1670">
            <v>22</v>
          </cell>
        </row>
        <row r="1671">
          <cell r="A1671">
            <v>6555</v>
          </cell>
          <cell r="C1671">
            <v>22</v>
          </cell>
        </row>
        <row r="1672">
          <cell r="A1672">
            <v>272002001</v>
          </cell>
          <cell r="C1672">
            <v>450.1</v>
          </cell>
        </row>
        <row r="1673">
          <cell r="A1673">
            <v>6937</v>
          </cell>
          <cell r="C1673">
            <v>42.71</v>
          </cell>
        </row>
        <row r="1674">
          <cell r="A1674">
            <v>6936</v>
          </cell>
          <cell r="C1674">
            <v>42.71</v>
          </cell>
        </row>
        <row r="1675">
          <cell r="A1675">
            <v>7056</v>
          </cell>
          <cell r="C1675">
            <v>45.11</v>
          </cell>
        </row>
        <row r="1676">
          <cell r="A1676">
            <v>6829</v>
          </cell>
          <cell r="C1676">
            <v>45.11</v>
          </cell>
        </row>
        <row r="1677">
          <cell r="A1677">
            <v>6811</v>
          </cell>
          <cell r="C1677">
            <v>52</v>
          </cell>
        </row>
        <row r="1678">
          <cell r="A1678">
            <v>271800160</v>
          </cell>
          <cell r="C1678">
            <v>1</v>
          </cell>
        </row>
        <row r="1679">
          <cell r="A1679">
            <v>271800180</v>
          </cell>
          <cell r="C1679">
            <v>1.3</v>
          </cell>
        </row>
        <row r="1680">
          <cell r="A1680">
            <v>6487</v>
          </cell>
          <cell r="C1680">
            <v>1.1000000000000001</v>
          </cell>
        </row>
        <row r="1681">
          <cell r="A1681">
            <v>271800200</v>
          </cell>
          <cell r="C1681">
            <v>1.4</v>
          </cell>
        </row>
        <row r="1682">
          <cell r="A1682">
            <v>6715</v>
          </cell>
          <cell r="C1682">
            <v>28.5</v>
          </cell>
        </row>
        <row r="1683">
          <cell r="A1683">
            <v>296108140</v>
          </cell>
          <cell r="C1683">
            <v>29</v>
          </cell>
        </row>
        <row r="1684">
          <cell r="A1684">
            <v>7096</v>
          </cell>
          <cell r="C1684">
            <v>114.14</v>
          </cell>
        </row>
        <row r="1685">
          <cell r="A1685">
            <v>296108012</v>
          </cell>
          <cell r="C1685">
            <v>930</v>
          </cell>
        </row>
        <row r="1686">
          <cell r="A1686">
            <v>6716</v>
          </cell>
          <cell r="C1686">
            <v>66.900000000000006</v>
          </cell>
        </row>
        <row r="1687">
          <cell r="A1687">
            <v>296108240</v>
          </cell>
          <cell r="C1687">
            <v>66.2</v>
          </cell>
        </row>
        <row r="1688">
          <cell r="A1688">
            <v>6753</v>
          </cell>
          <cell r="C1688">
            <v>85</v>
          </cell>
        </row>
        <row r="1689">
          <cell r="A1689">
            <v>296108340</v>
          </cell>
          <cell r="C1689">
            <v>110.2</v>
          </cell>
        </row>
        <row r="1690">
          <cell r="A1690">
            <v>6754</v>
          </cell>
          <cell r="C1690">
            <v>114.14</v>
          </cell>
        </row>
        <row r="1691">
          <cell r="A1691">
            <v>296108440</v>
          </cell>
          <cell r="C1691">
            <v>141.69999999999999</v>
          </cell>
        </row>
        <row r="1692">
          <cell r="A1692">
            <v>296108540</v>
          </cell>
          <cell r="C1692">
            <v>176.8</v>
          </cell>
        </row>
        <row r="1693">
          <cell r="A1693">
            <v>6451</v>
          </cell>
          <cell r="C1693">
            <v>11.5</v>
          </cell>
        </row>
        <row r="1694">
          <cell r="A1694">
            <v>217240000</v>
          </cell>
          <cell r="C1694">
            <v>12.6</v>
          </cell>
        </row>
        <row r="1695">
          <cell r="A1695">
            <v>6851</v>
          </cell>
          <cell r="C1695">
            <v>9.3000000000000007</v>
          </cell>
        </row>
        <row r="1696">
          <cell r="A1696">
            <v>100153</v>
          </cell>
          <cell r="C1696">
            <v>29.72</v>
          </cell>
        </row>
        <row r="1697">
          <cell r="A1697">
            <v>6890</v>
          </cell>
          <cell r="C1697">
            <v>8.77</v>
          </cell>
        </row>
        <row r="1698">
          <cell r="A1698">
            <v>6920</v>
          </cell>
          <cell r="C1698">
            <v>35.229999999999997</v>
          </cell>
        </row>
        <row r="1699">
          <cell r="A1699">
            <v>6858</v>
          </cell>
          <cell r="C1699">
            <v>32.369999999999997</v>
          </cell>
        </row>
        <row r="1700">
          <cell r="A1700">
            <v>265070090</v>
          </cell>
          <cell r="C1700">
            <v>32.369999999999997</v>
          </cell>
        </row>
        <row r="1701">
          <cell r="A1701">
            <v>6963</v>
          </cell>
          <cell r="C1701">
            <v>19</v>
          </cell>
        </row>
        <row r="1702">
          <cell r="A1702">
            <v>6971</v>
          </cell>
          <cell r="C1702">
            <v>13.2</v>
          </cell>
        </row>
        <row r="1703">
          <cell r="A1703">
            <v>265050010</v>
          </cell>
          <cell r="C1703">
            <v>19</v>
          </cell>
        </row>
        <row r="1704">
          <cell r="A1704">
            <v>6748</v>
          </cell>
          <cell r="C1704">
            <v>10.44</v>
          </cell>
        </row>
        <row r="1705">
          <cell r="A1705">
            <v>6908</v>
          </cell>
          <cell r="C1705">
            <v>11.6</v>
          </cell>
        </row>
        <row r="1706">
          <cell r="A1706">
            <v>260230010</v>
          </cell>
          <cell r="C1706">
            <v>12.2</v>
          </cell>
        </row>
        <row r="1707">
          <cell r="A1707">
            <v>6932</v>
          </cell>
          <cell r="C1707">
            <v>37.4</v>
          </cell>
        </row>
        <row r="1708">
          <cell r="A1708">
            <v>7085</v>
          </cell>
          <cell r="C1708">
            <v>58.24</v>
          </cell>
        </row>
        <row r="1709">
          <cell r="A1709">
            <v>7084</v>
          </cell>
          <cell r="C1709">
            <v>39</v>
          </cell>
        </row>
        <row r="1710">
          <cell r="A1710">
            <v>7081</v>
          </cell>
          <cell r="C1710">
            <v>11.1</v>
          </cell>
        </row>
        <row r="1711">
          <cell r="A1711">
            <v>7063</v>
          </cell>
          <cell r="C1711">
            <v>11.6</v>
          </cell>
        </row>
        <row r="1712">
          <cell r="A1712">
            <v>6955</v>
          </cell>
          <cell r="C1712">
            <v>15.5</v>
          </cell>
        </row>
        <row r="1713">
          <cell r="A1713">
            <v>260440120</v>
          </cell>
          <cell r="C1713">
            <v>100</v>
          </cell>
        </row>
        <row r="1714">
          <cell r="A1714">
            <v>260440300</v>
          </cell>
          <cell r="C1714">
            <v>100</v>
          </cell>
        </row>
        <row r="1715">
          <cell r="A1715">
            <v>260440500</v>
          </cell>
          <cell r="C1715">
            <v>100</v>
          </cell>
        </row>
        <row r="1716">
          <cell r="A1716">
            <v>260420100</v>
          </cell>
          <cell r="C1716">
            <v>100</v>
          </cell>
        </row>
        <row r="1717">
          <cell r="A1717">
            <v>260420050</v>
          </cell>
          <cell r="C1717">
            <v>100</v>
          </cell>
        </row>
        <row r="1718">
          <cell r="A1718">
            <v>260420070</v>
          </cell>
          <cell r="C1718">
            <v>37</v>
          </cell>
        </row>
        <row r="1719">
          <cell r="A1719">
            <v>6638</v>
          </cell>
          <cell r="C1719">
            <v>88.5</v>
          </cell>
        </row>
        <row r="1720">
          <cell r="A1720">
            <v>6939</v>
          </cell>
          <cell r="C1720">
            <v>11.6</v>
          </cell>
        </row>
        <row r="1721">
          <cell r="A1721">
            <v>218401</v>
          </cell>
          <cell r="C1721">
            <v>183.75</v>
          </cell>
        </row>
        <row r="1722">
          <cell r="A1722">
            <v>6429</v>
          </cell>
          <cell r="C1722">
            <v>10.199999999999999</v>
          </cell>
        </row>
        <row r="1723">
          <cell r="A1723">
            <v>275360000</v>
          </cell>
          <cell r="C1723">
            <v>11.8</v>
          </cell>
        </row>
        <row r="1724">
          <cell r="A1724">
            <v>275360080</v>
          </cell>
          <cell r="C1724">
            <v>87.06</v>
          </cell>
        </row>
        <row r="1725">
          <cell r="A1725">
            <v>217150000</v>
          </cell>
          <cell r="C1725">
            <v>15.8</v>
          </cell>
        </row>
        <row r="1726">
          <cell r="A1726">
            <v>213290000</v>
          </cell>
          <cell r="C1726">
            <v>7.2</v>
          </cell>
        </row>
        <row r="1727">
          <cell r="A1727">
            <v>7151</v>
          </cell>
          <cell r="C1727">
            <v>2.0099999999999998</v>
          </cell>
        </row>
        <row r="1728">
          <cell r="A1728">
            <v>269000020</v>
          </cell>
          <cell r="C1728">
            <v>2.0099999999999998</v>
          </cell>
        </row>
        <row r="1729">
          <cell r="A1729">
            <v>269000030</v>
          </cell>
          <cell r="C1729">
            <v>2</v>
          </cell>
        </row>
        <row r="1730">
          <cell r="A1730">
            <v>6535</v>
          </cell>
          <cell r="C1730">
            <v>2.0099999999999998</v>
          </cell>
        </row>
        <row r="1731">
          <cell r="A1731">
            <v>260980000</v>
          </cell>
          <cell r="C1731">
            <v>1.1499999999999999</v>
          </cell>
        </row>
        <row r="1732">
          <cell r="A1732">
            <v>7147</v>
          </cell>
          <cell r="C1732">
            <v>2.0099999999999998</v>
          </cell>
        </row>
        <row r="1733">
          <cell r="A1733">
            <v>269000003</v>
          </cell>
          <cell r="C1733">
            <v>2.0099999999999998</v>
          </cell>
        </row>
        <row r="1734">
          <cell r="A1734">
            <v>6810</v>
          </cell>
          <cell r="C1734">
            <v>70</v>
          </cell>
        </row>
        <row r="1735">
          <cell r="A1735">
            <v>265510000</v>
          </cell>
          <cell r="C1735">
            <v>77.400000000000006</v>
          </cell>
        </row>
        <row r="1736">
          <cell r="A1736">
            <v>265021000</v>
          </cell>
          <cell r="C1736">
            <v>3.3</v>
          </cell>
        </row>
        <row r="1737">
          <cell r="A1737">
            <v>265021003</v>
          </cell>
          <cell r="C1737">
            <v>3.3</v>
          </cell>
        </row>
        <row r="1738">
          <cell r="A1738">
            <v>265010005</v>
          </cell>
          <cell r="C1738">
            <v>5.2</v>
          </cell>
        </row>
        <row r="1739">
          <cell r="A1739">
            <v>265010000</v>
          </cell>
          <cell r="C1739">
            <v>4.4000000000000004</v>
          </cell>
        </row>
        <row r="1740">
          <cell r="A1740">
            <v>265010003</v>
          </cell>
          <cell r="C1740">
            <v>4.4000000000000004</v>
          </cell>
        </row>
        <row r="1741">
          <cell r="A1741">
            <v>265020005</v>
          </cell>
          <cell r="C1741">
            <v>5.3</v>
          </cell>
        </row>
        <row r="1742">
          <cell r="A1742">
            <v>265020004</v>
          </cell>
          <cell r="C1742">
            <v>5.0999999999999996</v>
          </cell>
        </row>
        <row r="1743">
          <cell r="A1743">
            <v>265020000</v>
          </cell>
          <cell r="C1743">
            <v>5.0999999999999996</v>
          </cell>
        </row>
        <row r="1744">
          <cell r="A1744">
            <v>265020003</v>
          </cell>
          <cell r="C1744">
            <v>5.0999999999999996</v>
          </cell>
        </row>
        <row r="1745">
          <cell r="A1745">
            <v>6392</v>
          </cell>
          <cell r="C1745">
            <v>5.26</v>
          </cell>
        </row>
        <row r="1746">
          <cell r="A1746">
            <v>216100000</v>
          </cell>
          <cell r="C1746">
            <v>5.26</v>
          </cell>
        </row>
        <row r="1747">
          <cell r="A1747">
            <v>6432</v>
          </cell>
          <cell r="C1747">
            <v>0.68</v>
          </cell>
        </row>
        <row r="1748">
          <cell r="A1748">
            <v>216120000</v>
          </cell>
          <cell r="C1748">
            <v>0.68</v>
          </cell>
        </row>
        <row r="1749">
          <cell r="A1749">
            <v>6889</v>
          </cell>
          <cell r="C1749">
            <v>8.77</v>
          </cell>
        </row>
        <row r="1750">
          <cell r="A1750">
            <v>7082</v>
          </cell>
          <cell r="C1750">
            <v>8.77</v>
          </cell>
        </row>
        <row r="1751">
          <cell r="A1751">
            <v>6421</v>
          </cell>
          <cell r="C1751">
            <v>5.18</v>
          </cell>
        </row>
        <row r="1752">
          <cell r="A1752">
            <v>216300000</v>
          </cell>
          <cell r="C1752">
            <v>8.6</v>
          </cell>
        </row>
        <row r="1753">
          <cell r="A1753">
            <v>261014150</v>
          </cell>
          <cell r="C1753">
            <v>15.6</v>
          </cell>
        </row>
        <row r="1754">
          <cell r="A1754">
            <v>263150000</v>
          </cell>
          <cell r="C1754">
            <v>9.1</v>
          </cell>
        </row>
        <row r="1755">
          <cell r="A1755">
            <v>263150200</v>
          </cell>
          <cell r="C1755">
            <v>8.85</v>
          </cell>
        </row>
        <row r="1756">
          <cell r="A1756">
            <v>263180000</v>
          </cell>
          <cell r="C1756">
            <v>10.8</v>
          </cell>
        </row>
        <row r="1757">
          <cell r="A1757">
            <v>263180200</v>
          </cell>
          <cell r="C1757">
            <v>10.8</v>
          </cell>
        </row>
        <row r="1758">
          <cell r="A1758">
            <v>263200200</v>
          </cell>
          <cell r="C1758">
            <v>12.5</v>
          </cell>
        </row>
        <row r="1759">
          <cell r="A1759">
            <v>263200000</v>
          </cell>
          <cell r="C1759">
            <v>12.5</v>
          </cell>
        </row>
        <row r="1760">
          <cell r="A1760">
            <v>261150150</v>
          </cell>
          <cell r="C1760">
            <v>9.3000000000000007</v>
          </cell>
        </row>
        <row r="1761">
          <cell r="A1761">
            <v>261150000</v>
          </cell>
          <cell r="C1761">
            <v>9.3000000000000007</v>
          </cell>
        </row>
        <row r="1762">
          <cell r="A1762">
            <v>261150200</v>
          </cell>
          <cell r="C1762">
            <v>10.6</v>
          </cell>
        </row>
        <row r="1763">
          <cell r="A1763">
            <v>262150000</v>
          </cell>
          <cell r="C1763">
            <v>14.2</v>
          </cell>
        </row>
        <row r="1764">
          <cell r="A1764">
            <v>261184000</v>
          </cell>
          <cell r="C1764">
            <v>11.7</v>
          </cell>
        </row>
        <row r="1765">
          <cell r="A1765">
            <v>261180000</v>
          </cell>
          <cell r="C1765">
            <v>10.9</v>
          </cell>
        </row>
        <row r="1766">
          <cell r="A1766">
            <v>261180200</v>
          </cell>
          <cell r="C1766">
            <v>10.9</v>
          </cell>
        </row>
        <row r="1767">
          <cell r="A1767">
            <v>261185000</v>
          </cell>
          <cell r="C1767">
            <v>9.1999999999999993</v>
          </cell>
        </row>
        <row r="1768">
          <cell r="A1768">
            <v>261200000</v>
          </cell>
          <cell r="C1768">
            <v>12.7</v>
          </cell>
        </row>
        <row r="1769">
          <cell r="A1769">
            <v>261200001</v>
          </cell>
          <cell r="C1769">
            <v>12.7</v>
          </cell>
        </row>
        <row r="1770">
          <cell r="A1770">
            <v>261200150</v>
          </cell>
          <cell r="C1770">
            <v>12.7</v>
          </cell>
        </row>
        <row r="1771">
          <cell r="A1771">
            <v>261200200</v>
          </cell>
          <cell r="C1771">
            <v>12.7</v>
          </cell>
        </row>
        <row r="1772">
          <cell r="A1772">
            <v>262200000</v>
          </cell>
          <cell r="C1772">
            <v>17.2</v>
          </cell>
        </row>
        <row r="1773">
          <cell r="A1773">
            <v>278510000</v>
          </cell>
          <cell r="C1773">
            <v>8.14</v>
          </cell>
        </row>
        <row r="1774">
          <cell r="A1774">
            <v>278500000</v>
          </cell>
          <cell r="C1774">
            <v>2.6</v>
          </cell>
        </row>
        <row r="1775">
          <cell r="A1775">
            <v>6477</v>
          </cell>
          <cell r="C1775">
            <v>2.58</v>
          </cell>
        </row>
        <row r="1776">
          <cell r="A1776">
            <v>212210006</v>
          </cell>
          <cell r="C1776">
            <v>2.6</v>
          </cell>
        </row>
        <row r="1777">
          <cell r="A1777">
            <v>6398</v>
          </cell>
          <cell r="C1777">
            <v>5.2</v>
          </cell>
        </row>
        <row r="1778">
          <cell r="A1778">
            <v>275620000</v>
          </cell>
          <cell r="C1778">
            <v>5.9</v>
          </cell>
        </row>
        <row r="1779">
          <cell r="A1779">
            <v>7124</v>
          </cell>
          <cell r="C1779">
            <v>32.94</v>
          </cell>
        </row>
        <row r="1780">
          <cell r="A1780">
            <v>265060040</v>
          </cell>
          <cell r="C1780">
            <v>32.94</v>
          </cell>
        </row>
        <row r="1781">
          <cell r="A1781">
            <v>6966</v>
          </cell>
          <cell r="C1781">
            <v>32.94</v>
          </cell>
        </row>
        <row r="1782">
          <cell r="A1782">
            <v>6785</v>
          </cell>
          <cell r="C1782">
            <v>32.94</v>
          </cell>
        </row>
        <row r="1783">
          <cell r="A1783">
            <v>265050110</v>
          </cell>
          <cell r="C1783">
            <v>32.94</v>
          </cell>
        </row>
        <row r="1784">
          <cell r="A1784">
            <v>265460300</v>
          </cell>
          <cell r="C1784">
            <v>100</v>
          </cell>
        </row>
        <row r="1785">
          <cell r="A1785">
            <v>265460500</v>
          </cell>
          <cell r="C1785">
            <v>100</v>
          </cell>
        </row>
        <row r="1786">
          <cell r="A1786">
            <v>265460120</v>
          </cell>
          <cell r="C1786">
            <v>100</v>
          </cell>
        </row>
        <row r="1787">
          <cell r="A1787">
            <v>265440110</v>
          </cell>
          <cell r="C1787">
            <v>100</v>
          </cell>
        </row>
        <row r="1788">
          <cell r="A1788">
            <v>265440063</v>
          </cell>
          <cell r="C1788">
            <v>100</v>
          </cell>
        </row>
        <row r="1789">
          <cell r="A1789">
            <v>265440075</v>
          </cell>
          <cell r="C1789">
            <v>100</v>
          </cell>
        </row>
        <row r="1790">
          <cell r="A1790">
            <v>6815</v>
          </cell>
          <cell r="C1790">
            <v>3.9</v>
          </cell>
        </row>
        <row r="1791">
          <cell r="A1791">
            <v>265070125</v>
          </cell>
          <cell r="C1791">
            <v>42</v>
          </cell>
        </row>
        <row r="1792">
          <cell r="A1792">
            <v>265070150</v>
          </cell>
          <cell r="C1792">
            <v>42</v>
          </cell>
        </row>
        <row r="1793">
          <cell r="A1793">
            <v>6834</v>
          </cell>
          <cell r="C1793">
            <v>4.26</v>
          </cell>
        </row>
        <row r="1794">
          <cell r="A1794">
            <v>6791</v>
          </cell>
          <cell r="C1794">
            <v>169.05</v>
          </cell>
        </row>
        <row r="1795">
          <cell r="A1795">
            <v>274157402</v>
          </cell>
          <cell r="C1795">
            <v>169.05</v>
          </cell>
        </row>
        <row r="1796">
          <cell r="A1796">
            <v>6462</v>
          </cell>
          <cell r="C1796">
            <v>9.07</v>
          </cell>
        </row>
        <row r="1797">
          <cell r="A1797">
            <v>260300100</v>
          </cell>
          <cell r="C1797">
            <v>39</v>
          </cell>
        </row>
        <row r="1798">
          <cell r="A1798">
            <v>260300125</v>
          </cell>
          <cell r="C1798">
            <v>41</v>
          </cell>
        </row>
        <row r="1799">
          <cell r="A1799">
            <v>260300070</v>
          </cell>
          <cell r="C1799">
            <v>37</v>
          </cell>
        </row>
        <row r="1800">
          <cell r="A1800">
            <v>265400100</v>
          </cell>
          <cell r="C1800">
            <v>60</v>
          </cell>
        </row>
        <row r="1801">
          <cell r="A1801">
            <v>6707</v>
          </cell>
          <cell r="C1801">
            <v>58.24</v>
          </cell>
        </row>
        <row r="1802">
          <cell r="A1802">
            <v>265400110</v>
          </cell>
          <cell r="C1802">
            <v>60</v>
          </cell>
        </row>
        <row r="1803">
          <cell r="A1803">
            <v>6867</v>
          </cell>
          <cell r="C1803">
            <v>58.24</v>
          </cell>
        </row>
        <row r="1804">
          <cell r="A1804">
            <v>265400125</v>
          </cell>
          <cell r="C1804">
            <v>60</v>
          </cell>
        </row>
        <row r="1805">
          <cell r="A1805">
            <v>265400070</v>
          </cell>
          <cell r="C1805">
            <v>60</v>
          </cell>
        </row>
        <row r="1806">
          <cell r="A1806">
            <v>260310100</v>
          </cell>
          <cell r="C1806">
            <v>27</v>
          </cell>
        </row>
        <row r="1807">
          <cell r="A1807">
            <v>260310125</v>
          </cell>
          <cell r="C1807">
            <v>28</v>
          </cell>
        </row>
        <row r="1808">
          <cell r="A1808">
            <v>260310070</v>
          </cell>
          <cell r="C1808">
            <v>26</v>
          </cell>
        </row>
        <row r="1809">
          <cell r="A1809">
            <v>6888</v>
          </cell>
          <cell r="C1809">
            <v>8.77</v>
          </cell>
        </row>
        <row r="1810">
          <cell r="A1810">
            <v>6445</v>
          </cell>
          <cell r="C1810">
            <v>15</v>
          </cell>
        </row>
        <row r="1811">
          <cell r="A1811">
            <v>6895</v>
          </cell>
          <cell r="C1811">
            <v>12.75</v>
          </cell>
        </row>
        <row r="1812">
          <cell r="A1812">
            <v>99982</v>
          </cell>
          <cell r="C1812">
            <v>11.7</v>
          </cell>
        </row>
        <row r="1813">
          <cell r="A1813">
            <v>265420110</v>
          </cell>
          <cell r="C1813">
            <v>51.2</v>
          </cell>
        </row>
        <row r="1814">
          <cell r="A1814">
            <v>50000</v>
          </cell>
          <cell r="C1814">
            <v>13</v>
          </cell>
        </row>
        <row r="1815">
          <cell r="A1815">
            <v>6461</v>
          </cell>
          <cell r="C1815">
            <v>5.2</v>
          </cell>
        </row>
        <row r="1816">
          <cell r="A1816">
            <v>274680025</v>
          </cell>
          <cell r="C1816">
            <v>13</v>
          </cell>
        </row>
        <row r="1817">
          <cell r="A1817">
            <v>50001</v>
          </cell>
          <cell r="C1817">
            <v>16.38</v>
          </cell>
        </row>
        <row r="1818">
          <cell r="A1818">
            <v>6607</v>
          </cell>
          <cell r="C1818">
            <v>7.8</v>
          </cell>
        </row>
        <row r="1819">
          <cell r="A1819">
            <v>274680040</v>
          </cell>
          <cell r="C1819">
            <v>23.05</v>
          </cell>
        </row>
        <row r="1820">
          <cell r="A1820">
            <v>50002</v>
          </cell>
          <cell r="C1820">
            <v>26</v>
          </cell>
        </row>
        <row r="1821">
          <cell r="A1821">
            <v>6745</v>
          </cell>
          <cell r="C1821">
            <v>13</v>
          </cell>
        </row>
        <row r="1822">
          <cell r="A1822">
            <v>274680061</v>
          </cell>
          <cell r="C1822">
            <v>26</v>
          </cell>
        </row>
        <row r="1823">
          <cell r="A1823">
            <v>50004</v>
          </cell>
          <cell r="C1823">
            <v>10.8</v>
          </cell>
        </row>
        <row r="1824">
          <cell r="A1824">
            <v>274153403</v>
          </cell>
          <cell r="C1824">
            <v>10.8</v>
          </cell>
        </row>
        <row r="1825">
          <cell r="A1825">
            <v>50003</v>
          </cell>
          <cell r="C1825">
            <v>151</v>
          </cell>
        </row>
        <row r="1826">
          <cell r="A1826">
            <v>274153413</v>
          </cell>
          <cell r="C1826">
            <v>151</v>
          </cell>
        </row>
        <row r="1827">
          <cell r="A1827">
            <v>274550056</v>
          </cell>
          <cell r="C1827">
            <v>1.84</v>
          </cell>
        </row>
        <row r="1828">
          <cell r="A1828">
            <v>50005</v>
          </cell>
          <cell r="C1828">
            <v>5</v>
          </cell>
        </row>
        <row r="1829">
          <cell r="A1829">
            <v>50006</v>
          </cell>
          <cell r="C1829">
            <v>150</v>
          </cell>
        </row>
        <row r="1830">
          <cell r="A1830">
            <v>274501100</v>
          </cell>
          <cell r="C1830">
            <v>5</v>
          </cell>
        </row>
        <row r="1831">
          <cell r="A1831">
            <v>50007</v>
          </cell>
          <cell r="C1831">
            <v>162</v>
          </cell>
        </row>
        <row r="1832">
          <cell r="A1832">
            <v>6454</v>
          </cell>
          <cell r="C1832">
            <v>2.7</v>
          </cell>
        </row>
        <row r="1833">
          <cell r="A1833">
            <v>274500600</v>
          </cell>
          <cell r="C1833">
            <v>3.1</v>
          </cell>
        </row>
        <row r="1834">
          <cell r="A1834">
            <v>6608</v>
          </cell>
          <cell r="C1834">
            <v>0.9</v>
          </cell>
        </row>
        <row r="1835">
          <cell r="A1835">
            <v>6425</v>
          </cell>
          <cell r="C1835">
            <v>0.9</v>
          </cell>
        </row>
        <row r="1836">
          <cell r="A1836">
            <v>50008</v>
          </cell>
          <cell r="C1836">
            <v>90</v>
          </cell>
        </row>
        <row r="1837">
          <cell r="A1837">
            <v>274230100</v>
          </cell>
          <cell r="C1837">
            <v>0.9</v>
          </cell>
        </row>
        <row r="1838">
          <cell r="A1838">
            <v>50009</v>
          </cell>
          <cell r="C1838">
            <v>180</v>
          </cell>
        </row>
        <row r="1839">
          <cell r="A1839">
            <v>274230200</v>
          </cell>
          <cell r="C1839">
            <v>0.9</v>
          </cell>
        </row>
        <row r="1840">
          <cell r="A1840">
            <v>50010</v>
          </cell>
          <cell r="C1840">
            <v>10.199999999999999</v>
          </cell>
        </row>
        <row r="1841">
          <cell r="A1841">
            <v>50011</v>
          </cell>
          <cell r="C1841">
            <v>76.5</v>
          </cell>
        </row>
        <row r="1842">
          <cell r="A1842">
            <v>277941000</v>
          </cell>
          <cell r="C1842">
            <v>10.199999999999999</v>
          </cell>
        </row>
        <row r="1843">
          <cell r="A1843">
            <v>50012</v>
          </cell>
          <cell r="C1843">
            <v>6.1</v>
          </cell>
        </row>
        <row r="1844">
          <cell r="A1844">
            <v>50013</v>
          </cell>
          <cell r="C1844">
            <v>76.25</v>
          </cell>
        </row>
        <row r="1845">
          <cell r="A1845">
            <v>277930000</v>
          </cell>
          <cell r="C1845">
            <v>6.1</v>
          </cell>
        </row>
        <row r="1846">
          <cell r="A1846">
            <v>50014</v>
          </cell>
          <cell r="C1846">
            <v>8.1</v>
          </cell>
        </row>
        <row r="1847">
          <cell r="A1847">
            <v>50015</v>
          </cell>
          <cell r="C1847">
            <v>81</v>
          </cell>
        </row>
        <row r="1848">
          <cell r="A1848">
            <v>277921000</v>
          </cell>
          <cell r="C1848">
            <v>11.4</v>
          </cell>
        </row>
        <row r="1849">
          <cell r="A1849">
            <v>50017</v>
          </cell>
          <cell r="C1849">
            <v>11.48</v>
          </cell>
        </row>
        <row r="1850">
          <cell r="A1850">
            <v>274190003</v>
          </cell>
          <cell r="C1850">
            <v>11.48</v>
          </cell>
        </row>
        <row r="1851">
          <cell r="A1851">
            <v>50016</v>
          </cell>
          <cell r="C1851">
            <v>211.26</v>
          </cell>
        </row>
        <row r="1852">
          <cell r="A1852">
            <v>274190013</v>
          </cell>
          <cell r="C1852">
            <v>211.26</v>
          </cell>
        </row>
        <row r="1853">
          <cell r="A1853">
            <v>50018</v>
          </cell>
          <cell r="C1853">
            <v>13</v>
          </cell>
        </row>
        <row r="1854">
          <cell r="A1854">
            <v>50019</v>
          </cell>
          <cell r="C1854">
            <v>32.5</v>
          </cell>
        </row>
        <row r="1855">
          <cell r="A1855">
            <v>274880100</v>
          </cell>
          <cell r="C1855">
            <v>16.399999999999999</v>
          </cell>
        </row>
        <row r="1856">
          <cell r="A1856">
            <v>50021</v>
          </cell>
          <cell r="C1856">
            <v>24.5</v>
          </cell>
        </row>
        <row r="1857">
          <cell r="A1857">
            <v>274381010</v>
          </cell>
          <cell r="C1857">
            <v>24.5</v>
          </cell>
        </row>
        <row r="1858">
          <cell r="A1858">
            <v>50020</v>
          </cell>
          <cell r="C1858">
            <v>19</v>
          </cell>
        </row>
        <row r="1859">
          <cell r="A1859">
            <v>274381005</v>
          </cell>
          <cell r="C1859">
            <v>19</v>
          </cell>
        </row>
        <row r="1860">
          <cell r="A1860">
            <v>50022</v>
          </cell>
          <cell r="C1860">
            <v>48</v>
          </cell>
        </row>
        <row r="1861">
          <cell r="A1861">
            <v>274381000</v>
          </cell>
          <cell r="C1861">
            <v>48</v>
          </cell>
        </row>
        <row r="1862">
          <cell r="A1862">
            <v>50023</v>
          </cell>
          <cell r="C1862">
            <v>110</v>
          </cell>
        </row>
        <row r="1863">
          <cell r="A1863">
            <v>6430</v>
          </cell>
          <cell r="C1863">
            <v>0.55000000000000004</v>
          </cell>
        </row>
        <row r="1864">
          <cell r="A1864">
            <v>274440000</v>
          </cell>
          <cell r="C1864">
            <v>0.6</v>
          </cell>
        </row>
        <row r="1865">
          <cell r="A1865">
            <v>50024</v>
          </cell>
          <cell r="C1865">
            <v>11</v>
          </cell>
        </row>
        <row r="1866">
          <cell r="A1866">
            <v>50025</v>
          </cell>
          <cell r="C1866">
            <v>23.1</v>
          </cell>
        </row>
        <row r="1867">
          <cell r="A1867">
            <v>274681040</v>
          </cell>
          <cell r="C1867">
            <v>23.1</v>
          </cell>
        </row>
        <row r="1868">
          <cell r="A1868">
            <v>6617</v>
          </cell>
          <cell r="C1868">
            <v>82</v>
          </cell>
        </row>
        <row r="1869">
          <cell r="A1869">
            <v>50046</v>
          </cell>
          <cell r="C1869">
            <v>183.6</v>
          </cell>
        </row>
        <row r="1870">
          <cell r="A1870">
            <v>50026</v>
          </cell>
          <cell r="C1870">
            <v>6</v>
          </cell>
        </row>
        <row r="1871">
          <cell r="A1871">
            <v>50027</v>
          </cell>
          <cell r="C1871">
            <v>120</v>
          </cell>
        </row>
        <row r="1872">
          <cell r="A1872">
            <v>274270001</v>
          </cell>
          <cell r="C1872">
            <v>6</v>
          </cell>
        </row>
        <row r="1873">
          <cell r="A1873">
            <v>50028</v>
          </cell>
          <cell r="C1873">
            <v>300</v>
          </cell>
        </row>
        <row r="1874">
          <cell r="A1874">
            <v>6736</v>
          </cell>
          <cell r="C1874">
            <v>6</v>
          </cell>
        </row>
        <row r="1875">
          <cell r="A1875">
            <v>274270000</v>
          </cell>
          <cell r="C1875">
            <v>8.6999999999999993</v>
          </cell>
        </row>
        <row r="1876">
          <cell r="A1876">
            <v>50029</v>
          </cell>
          <cell r="C1876">
            <v>45</v>
          </cell>
        </row>
        <row r="1877">
          <cell r="A1877">
            <v>50030</v>
          </cell>
          <cell r="C1877">
            <v>108</v>
          </cell>
        </row>
        <row r="1878">
          <cell r="A1878">
            <v>274550060</v>
          </cell>
          <cell r="C1878">
            <v>45</v>
          </cell>
        </row>
        <row r="1879">
          <cell r="A1879">
            <v>50031</v>
          </cell>
          <cell r="C1879">
            <v>3.2</v>
          </cell>
        </row>
        <row r="1880">
          <cell r="A1880">
            <v>50032</v>
          </cell>
          <cell r="C1880">
            <v>160</v>
          </cell>
        </row>
        <row r="1881">
          <cell r="A1881">
            <v>274401000</v>
          </cell>
          <cell r="C1881">
            <v>3.2</v>
          </cell>
        </row>
        <row r="1882">
          <cell r="A1882">
            <v>50033</v>
          </cell>
          <cell r="C1882">
            <v>120</v>
          </cell>
        </row>
        <row r="1883">
          <cell r="A1883">
            <v>274400300</v>
          </cell>
          <cell r="C1883">
            <v>1.3</v>
          </cell>
        </row>
        <row r="1884">
          <cell r="A1884">
            <v>50034</v>
          </cell>
          <cell r="C1884">
            <v>1.75</v>
          </cell>
        </row>
        <row r="1885">
          <cell r="A1885">
            <v>50035</v>
          </cell>
          <cell r="C1885">
            <v>105</v>
          </cell>
        </row>
        <row r="1886">
          <cell r="A1886">
            <v>274400600</v>
          </cell>
          <cell r="C1886">
            <v>2.2999999999999998</v>
          </cell>
        </row>
        <row r="1887">
          <cell r="A1887">
            <v>50036</v>
          </cell>
          <cell r="C1887">
            <v>10.92</v>
          </cell>
        </row>
        <row r="1888">
          <cell r="A1888">
            <v>50037</v>
          </cell>
          <cell r="C1888">
            <v>54.6</v>
          </cell>
        </row>
        <row r="1889">
          <cell r="A1889">
            <v>274880200</v>
          </cell>
          <cell r="C1889">
            <v>10.92</v>
          </cell>
        </row>
        <row r="1890">
          <cell r="A1890">
            <v>50038</v>
          </cell>
          <cell r="C1890">
            <v>18.13</v>
          </cell>
        </row>
        <row r="1891">
          <cell r="A1891">
            <v>50039</v>
          </cell>
          <cell r="C1891">
            <v>90.65</v>
          </cell>
        </row>
        <row r="1892">
          <cell r="A1892">
            <v>274880300</v>
          </cell>
          <cell r="C1892">
            <v>18.13</v>
          </cell>
        </row>
        <row r="1893">
          <cell r="A1893">
            <v>50040</v>
          </cell>
          <cell r="C1893">
            <v>29.96</v>
          </cell>
        </row>
        <row r="1894">
          <cell r="A1894">
            <v>50041</v>
          </cell>
          <cell r="C1894">
            <v>149.80000000000001</v>
          </cell>
        </row>
        <row r="1895">
          <cell r="A1895">
            <v>274880400</v>
          </cell>
          <cell r="C1895">
            <v>29.96</v>
          </cell>
        </row>
        <row r="1896">
          <cell r="A1896">
            <v>274481050</v>
          </cell>
          <cell r="C1896">
            <v>82.88</v>
          </cell>
        </row>
        <row r="1897">
          <cell r="A1897">
            <v>50043</v>
          </cell>
          <cell r="C1897">
            <v>13.87</v>
          </cell>
        </row>
        <row r="1898">
          <cell r="A1898">
            <v>50045</v>
          </cell>
          <cell r="C1898">
            <v>69.37</v>
          </cell>
        </row>
        <row r="1899">
          <cell r="A1899">
            <v>274480075</v>
          </cell>
          <cell r="C1899">
            <v>69.37</v>
          </cell>
        </row>
        <row r="1900">
          <cell r="A1900">
            <v>6664</v>
          </cell>
          <cell r="C1900">
            <v>50</v>
          </cell>
        </row>
        <row r="1901">
          <cell r="A1901">
            <v>274600002</v>
          </cell>
          <cell r="C1901">
            <v>50</v>
          </cell>
        </row>
        <row r="1902">
          <cell r="A1902">
            <v>6704</v>
          </cell>
          <cell r="C1902">
            <v>130</v>
          </cell>
        </row>
        <row r="1903">
          <cell r="A1903">
            <v>274600005</v>
          </cell>
          <cell r="C1903">
            <v>130</v>
          </cell>
        </row>
        <row r="1904">
          <cell r="A1904">
            <v>6598</v>
          </cell>
          <cell r="C1904">
            <v>360</v>
          </cell>
        </row>
        <row r="1905">
          <cell r="A1905">
            <v>7176</v>
          </cell>
          <cell r="C1905">
            <v>360</v>
          </cell>
        </row>
        <row r="1906">
          <cell r="A1906">
            <v>296135033</v>
          </cell>
          <cell r="C1906">
            <v>360</v>
          </cell>
        </row>
        <row r="1907">
          <cell r="A1907">
            <v>296133033</v>
          </cell>
          <cell r="C1907">
            <v>360</v>
          </cell>
        </row>
        <row r="1908">
          <cell r="A1908">
            <v>7175</v>
          </cell>
          <cell r="C1908">
            <v>360</v>
          </cell>
        </row>
        <row r="1909">
          <cell r="A1909">
            <v>240290050</v>
          </cell>
          <cell r="C1909">
            <v>25.1</v>
          </cell>
        </row>
        <row r="1910">
          <cell r="A1910">
            <v>6486</v>
          </cell>
          <cell r="C1910">
            <v>24</v>
          </cell>
        </row>
        <row r="1911">
          <cell r="A1911">
            <v>6717</v>
          </cell>
          <cell r="C1911">
            <v>26.2</v>
          </cell>
        </row>
        <row r="1912">
          <cell r="A1912">
            <v>245190100</v>
          </cell>
          <cell r="C1912">
            <v>23</v>
          </cell>
        </row>
        <row r="1913">
          <cell r="A1913">
            <v>6407</v>
          </cell>
          <cell r="C1913">
            <v>26</v>
          </cell>
        </row>
        <row r="1914">
          <cell r="A1914">
            <v>245190120</v>
          </cell>
          <cell r="C1914">
            <v>26.6</v>
          </cell>
        </row>
        <row r="1915">
          <cell r="A1915">
            <v>6464</v>
          </cell>
          <cell r="C1915">
            <v>29.3</v>
          </cell>
        </row>
        <row r="1916">
          <cell r="A1916">
            <v>245190140</v>
          </cell>
          <cell r="C1916">
            <v>30.5</v>
          </cell>
        </row>
        <row r="1917">
          <cell r="A1917">
            <v>6423</v>
          </cell>
          <cell r="C1917">
            <v>32.200000000000003</v>
          </cell>
        </row>
        <row r="1918">
          <cell r="A1918">
            <v>245190160</v>
          </cell>
          <cell r="C1918">
            <v>34.200000000000003</v>
          </cell>
        </row>
        <row r="1919">
          <cell r="A1919">
            <v>245190180</v>
          </cell>
          <cell r="C1919">
            <v>38.9</v>
          </cell>
        </row>
        <row r="1920">
          <cell r="A1920">
            <v>6458</v>
          </cell>
          <cell r="C1920">
            <v>40</v>
          </cell>
        </row>
        <row r="1921">
          <cell r="A1921">
            <v>6725</v>
          </cell>
          <cell r="C1921">
            <v>46.5</v>
          </cell>
        </row>
        <row r="1922">
          <cell r="A1922">
            <v>245190220</v>
          </cell>
          <cell r="C1922">
            <v>46.2</v>
          </cell>
        </row>
        <row r="1923">
          <cell r="A1923">
            <v>6474</v>
          </cell>
          <cell r="C1923">
            <v>29.55</v>
          </cell>
        </row>
        <row r="1924">
          <cell r="A1924">
            <v>245190240</v>
          </cell>
          <cell r="C1924">
            <v>50.4</v>
          </cell>
        </row>
        <row r="1925">
          <cell r="A1925">
            <v>6833</v>
          </cell>
          <cell r="C1925">
            <v>53.55</v>
          </cell>
        </row>
        <row r="1926">
          <cell r="A1926">
            <v>245190060</v>
          </cell>
          <cell r="C1926">
            <v>16.2</v>
          </cell>
        </row>
        <row r="1927">
          <cell r="A1927">
            <v>6595</v>
          </cell>
          <cell r="C1927">
            <v>17</v>
          </cell>
        </row>
        <row r="1928">
          <cell r="A1928">
            <v>245190080</v>
          </cell>
          <cell r="C1928">
            <v>19.5</v>
          </cell>
        </row>
        <row r="1929">
          <cell r="A1929">
            <v>6447</v>
          </cell>
          <cell r="C1929">
            <v>22</v>
          </cell>
        </row>
        <row r="1930">
          <cell r="A1930">
            <v>244004100</v>
          </cell>
          <cell r="C1930">
            <v>23</v>
          </cell>
        </row>
        <row r="1931">
          <cell r="A1931">
            <v>6657</v>
          </cell>
          <cell r="C1931">
            <v>25</v>
          </cell>
        </row>
        <row r="1932">
          <cell r="A1932">
            <v>244004120</v>
          </cell>
          <cell r="C1932">
            <v>26.6</v>
          </cell>
        </row>
        <row r="1933">
          <cell r="A1933">
            <v>244004140</v>
          </cell>
          <cell r="C1933">
            <v>30.5</v>
          </cell>
        </row>
        <row r="1934">
          <cell r="A1934">
            <v>244004160</v>
          </cell>
          <cell r="C1934">
            <v>34.200000000000003</v>
          </cell>
        </row>
        <row r="1935">
          <cell r="A1935">
            <v>244004020</v>
          </cell>
          <cell r="C1935">
            <v>9.4</v>
          </cell>
        </row>
        <row r="1936">
          <cell r="A1936">
            <v>6537</v>
          </cell>
          <cell r="C1936">
            <v>6.2</v>
          </cell>
        </row>
        <row r="1937">
          <cell r="A1937">
            <v>244004030</v>
          </cell>
          <cell r="C1937">
            <v>11.3</v>
          </cell>
        </row>
        <row r="1938">
          <cell r="A1938">
            <v>6594</v>
          </cell>
          <cell r="C1938">
            <v>12</v>
          </cell>
        </row>
        <row r="1939">
          <cell r="A1939">
            <v>244004040</v>
          </cell>
          <cell r="C1939">
            <v>13</v>
          </cell>
        </row>
        <row r="1940">
          <cell r="A1940">
            <v>6544</v>
          </cell>
          <cell r="C1940">
            <v>12</v>
          </cell>
        </row>
        <row r="1941">
          <cell r="A1941">
            <v>6465</v>
          </cell>
          <cell r="C1941">
            <v>15.1</v>
          </cell>
        </row>
        <row r="1942">
          <cell r="A1942">
            <v>244004050</v>
          </cell>
          <cell r="C1942">
            <v>14.7</v>
          </cell>
        </row>
        <row r="1943">
          <cell r="A1943">
            <v>6656</v>
          </cell>
          <cell r="C1943">
            <v>15.73</v>
          </cell>
        </row>
        <row r="1944">
          <cell r="A1944">
            <v>244004060</v>
          </cell>
          <cell r="C1944">
            <v>16.2</v>
          </cell>
        </row>
        <row r="1945">
          <cell r="A1945">
            <v>244004070</v>
          </cell>
          <cell r="C1945">
            <v>18.100000000000001</v>
          </cell>
        </row>
        <row r="1946">
          <cell r="A1946">
            <v>244004080</v>
          </cell>
          <cell r="C1946">
            <v>19.5</v>
          </cell>
        </row>
        <row r="1947">
          <cell r="A1947">
            <v>6832</v>
          </cell>
          <cell r="C1947">
            <v>22</v>
          </cell>
        </row>
        <row r="1948">
          <cell r="A1948">
            <v>244104100</v>
          </cell>
          <cell r="C1948">
            <v>23.3</v>
          </cell>
        </row>
        <row r="1949">
          <cell r="A1949">
            <v>6697</v>
          </cell>
          <cell r="C1949">
            <v>22.83</v>
          </cell>
        </row>
        <row r="1950">
          <cell r="A1950">
            <v>244104120</v>
          </cell>
          <cell r="C1950">
            <v>26.9</v>
          </cell>
        </row>
        <row r="1951">
          <cell r="A1951">
            <v>6599</v>
          </cell>
          <cell r="C1951">
            <v>20.92</v>
          </cell>
        </row>
        <row r="1952">
          <cell r="A1952">
            <v>244104140</v>
          </cell>
          <cell r="C1952">
            <v>31</v>
          </cell>
        </row>
        <row r="1953">
          <cell r="A1953">
            <v>244104160</v>
          </cell>
          <cell r="C1953">
            <v>34.799999999999997</v>
          </cell>
        </row>
        <row r="1954">
          <cell r="A1954">
            <v>6755</v>
          </cell>
          <cell r="C1954">
            <v>22.68</v>
          </cell>
        </row>
        <row r="1955">
          <cell r="A1955">
            <v>244104060</v>
          </cell>
          <cell r="C1955">
            <v>16.399999999999999</v>
          </cell>
        </row>
        <row r="1956">
          <cell r="A1956">
            <v>6700</v>
          </cell>
          <cell r="C1956">
            <v>15</v>
          </cell>
        </row>
        <row r="1957">
          <cell r="A1957">
            <v>244104080</v>
          </cell>
          <cell r="C1957">
            <v>19.7</v>
          </cell>
        </row>
        <row r="1958">
          <cell r="A1958">
            <v>6699</v>
          </cell>
          <cell r="C1958">
            <v>19.79</v>
          </cell>
        </row>
        <row r="1959">
          <cell r="A1959">
            <v>6705</v>
          </cell>
          <cell r="C1959">
            <v>28.01</v>
          </cell>
        </row>
        <row r="1960">
          <cell r="A1960">
            <v>272002000</v>
          </cell>
          <cell r="C1960">
            <v>28.01</v>
          </cell>
        </row>
        <row r="1961">
          <cell r="A1961">
            <v>248000100</v>
          </cell>
          <cell r="C1961">
            <v>22.5</v>
          </cell>
        </row>
        <row r="1962">
          <cell r="A1962">
            <v>248000020</v>
          </cell>
          <cell r="C1962">
            <v>8.6999999999999993</v>
          </cell>
        </row>
        <row r="1963">
          <cell r="A1963">
            <v>248000030</v>
          </cell>
          <cell r="C1963">
            <v>10.7</v>
          </cell>
        </row>
        <row r="1964">
          <cell r="A1964">
            <v>6853</v>
          </cell>
          <cell r="C1964">
            <v>12.53</v>
          </cell>
        </row>
        <row r="1965">
          <cell r="A1965">
            <v>248000040</v>
          </cell>
          <cell r="C1965">
            <v>12.4</v>
          </cell>
        </row>
        <row r="1966">
          <cell r="A1966">
            <v>6827</v>
          </cell>
          <cell r="C1966">
            <v>12.53</v>
          </cell>
        </row>
        <row r="1967">
          <cell r="A1967">
            <v>248000050</v>
          </cell>
          <cell r="C1967">
            <v>14.1</v>
          </cell>
        </row>
        <row r="1968">
          <cell r="A1968">
            <v>6435</v>
          </cell>
          <cell r="C1968">
            <v>11.29</v>
          </cell>
        </row>
        <row r="1969">
          <cell r="A1969">
            <v>248000060</v>
          </cell>
          <cell r="C1969">
            <v>15.6</v>
          </cell>
        </row>
        <row r="1970">
          <cell r="A1970">
            <v>6854</v>
          </cell>
          <cell r="C1970">
            <v>18</v>
          </cell>
        </row>
        <row r="1971">
          <cell r="A1971">
            <v>248000080</v>
          </cell>
          <cell r="C1971">
            <v>18.899999999999999</v>
          </cell>
        </row>
        <row r="1972">
          <cell r="A1972">
            <v>6443</v>
          </cell>
          <cell r="C1972">
            <v>13.3</v>
          </cell>
        </row>
        <row r="1973">
          <cell r="A1973">
            <v>241190102</v>
          </cell>
          <cell r="C1973">
            <v>53.3</v>
          </cell>
        </row>
        <row r="1974">
          <cell r="A1974">
            <v>241190122</v>
          </cell>
          <cell r="C1974">
            <v>57.4</v>
          </cell>
        </row>
        <row r="1975">
          <cell r="A1975">
            <v>241190142</v>
          </cell>
          <cell r="C1975">
            <v>61.8</v>
          </cell>
        </row>
        <row r="1976">
          <cell r="A1976">
            <v>241190162</v>
          </cell>
          <cell r="C1976">
            <v>66.8</v>
          </cell>
        </row>
        <row r="1977">
          <cell r="A1977">
            <v>241190182</v>
          </cell>
          <cell r="C1977">
            <v>71.400000000000006</v>
          </cell>
        </row>
        <row r="1978">
          <cell r="A1978">
            <v>241190202</v>
          </cell>
          <cell r="C1978">
            <v>76.8</v>
          </cell>
        </row>
        <row r="1979">
          <cell r="A1979">
            <v>248100100</v>
          </cell>
          <cell r="C1979">
            <v>22.7</v>
          </cell>
        </row>
        <row r="1980">
          <cell r="A1980">
            <v>248100120</v>
          </cell>
          <cell r="C1980">
            <v>26.3</v>
          </cell>
        </row>
        <row r="1981">
          <cell r="A1981">
            <v>6434</v>
          </cell>
          <cell r="C1981">
            <v>16.920000000000002</v>
          </cell>
        </row>
        <row r="1982">
          <cell r="A1982">
            <v>248100140</v>
          </cell>
          <cell r="C1982">
            <v>30.4</v>
          </cell>
        </row>
        <row r="1983">
          <cell r="A1983">
            <v>6856</v>
          </cell>
          <cell r="C1983">
            <v>34</v>
          </cell>
        </row>
        <row r="1984">
          <cell r="A1984">
            <v>248100160</v>
          </cell>
          <cell r="C1984">
            <v>34.1</v>
          </cell>
        </row>
        <row r="1985">
          <cell r="A1985">
            <v>6460</v>
          </cell>
          <cell r="C1985">
            <v>36.5</v>
          </cell>
        </row>
        <row r="1986">
          <cell r="A1986">
            <v>6789</v>
          </cell>
          <cell r="C1986">
            <v>41.5</v>
          </cell>
        </row>
        <row r="1987">
          <cell r="A1987">
            <v>248100180</v>
          </cell>
          <cell r="C1987">
            <v>38.700000000000003</v>
          </cell>
        </row>
        <row r="1988">
          <cell r="A1988">
            <v>248100200</v>
          </cell>
          <cell r="C1988">
            <v>42.5</v>
          </cell>
        </row>
        <row r="1989">
          <cell r="A1989">
            <v>248100220</v>
          </cell>
          <cell r="C1989">
            <v>46.3</v>
          </cell>
        </row>
        <row r="1990">
          <cell r="A1990">
            <v>248100240</v>
          </cell>
          <cell r="C1990">
            <v>50.5</v>
          </cell>
        </row>
        <row r="1991">
          <cell r="A1991">
            <v>248100040</v>
          </cell>
          <cell r="C1991">
            <v>12.5</v>
          </cell>
        </row>
        <row r="1992">
          <cell r="A1992">
            <v>248100050</v>
          </cell>
          <cell r="C1992">
            <v>14.2</v>
          </cell>
        </row>
        <row r="1993">
          <cell r="A1993">
            <v>6855</v>
          </cell>
          <cell r="C1993">
            <v>16</v>
          </cell>
        </row>
        <row r="1994">
          <cell r="A1994">
            <v>248100060</v>
          </cell>
          <cell r="C1994">
            <v>15.7</v>
          </cell>
        </row>
        <row r="1995">
          <cell r="A1995">
            <v>6393</v>
          </cell>
          <cell r="C1995">
            <v>11.21</v>
          </cell>
        </row>
        <row r="1996">
          <cell r="A1996">
            <v>7188</v>
          </cell>
          <cell r="C1996">
            <v>41.5</v>
          </cell>
        </row>
        <row r="1997">
          <cell r="A1997">
            <v>248100080</v>
          </cell>
          <cell r="C1997">
            <v>19</v>
          </cell>
        </row>
        <row r="1998">
          <cell r="A1998">
            <v>240380100</v>
          </cell>
          <cell r="C1998">
            <v>35.9</v>
          </cell>
        </row>
        <row r="1999">
          <cell r="A1999">
            <v>240380120</v>
          </cell>
          <cell r="C1999">
            <v>40.299999999999997</v>
          </cell>
        </row>
        <row r="2000">
          <cell r="A2000">
            <v>6406</v>
          </cell>
          <cell r="C2000">
            <v>26.19</v>
          </cell>
        </row>
        <row r="2001">
          <cell r="A2001">
            <v>240380160</v>
          </cell>
          <cell r="C2001">
            <v>49</v>
          </cell>
        </row>
        <row r="2002">
          <cell r="A2002">
            <v>6408</v>
          </cell>
          <cell r="C2002">
            <v>52</v>
          </cell>
        </row>
        <row r="2003">
          <cell r="A2003">
            <v>240380180</v>
          </cell>
          <cell r="C2003">
            <v>54.2</v>
          </cell>
        </row>
        <row r="2004">
          <cell r="A2004">
            <v>6609</v>
          </cell>
          <cell r="C2004">
            <v>44.28</v>
          </cell>
        </row>
        <row r="2005">
          <cell r="A2005">
            <v>240380200</v>
          </cell>
          <cell r="C2005">
            <v>58.6</v>
          </cell>
        </row>
        <row r="2006">
          <cell r="A2006">
            <v>6734</v>
          </cell>
          <cell r="C2006">
            <v>36.21</v>
          </cell>
        </row>
        <row r="2007">
          <cell r="A2007">
            <v>240380080</v>
          </cell>
          <cell r="C2007">
            <v>31.7</v>
          </cell>
        </row>
        <row r="2008">
          <cell r="A2008">
            <v>6611</v>
          </cell>
          <cell r="C2008">
            <v>20.68</v>
          </cell>
        </row>
        <row r="2009">
          <cell r="A2009">
            <v>240380140</v>
          </cell>
          <cell r="C2009">
            <v>44.8</v>
          </cell>
        </row>
        <row r="2010">
          <cell r="A2010">
            <v>6602</v>
          </cell>
          <cell r="C2010">
            <v>47</v>
          </cell>
        </row>
        <row r="2011">
          <cell r="A2011">
            <v>240680100</v>
          </cell>
          <cell r="C2011">
            <v>35.299999999999997</v>
          </cell>
        </row>
        <row r="2012">
          <cell r="A2012">
            <v>6569</v>
          </cell>
          <cell r="C2012">
            <v>34.5</v>
          </cell>
        </row>
        <row r="2013">
          <cell r="A2013">
            <v>240680120</v>
          </cell>
          <cell r="C2013">
            <v>39.799999999999997</v>
          </cell>
        </row>
        <row r="2014">
          <cell r="A2014">
            <v>6771</v>
          </cell>
          <cell r="C2014">
            <v>31.26</v>
          </cell>
        </row>
        <row r="2015">
          <cell r="A2015">
            <v>240680140</v>
          </cell>
          <cell r="C2015">
            <v>44.4</v>
          </cell>
        </row>
        <row r="2016">
          <cell r="A2016">
            <v>6394</v>
          </cell>
          <cell r="C2016">
            <v>41.2</v>
          </cell>
        </row>
        <row r="2017">
          <cell r="A2017">
            <v>240680160</v>
          </cell>
          <cell r="C2017">
            <v>48.5</v>
          </cell>
        </row>
        <row r="2018">
          <cell r="A2018">
            <v>6622</v>
          </cell>
          <cell r="C2018">
            <v>31.55</v>
          </cell>
        </row>
        <row r="2019">
          <cell r="A2019">
            <v>240680180</v>
          </cell>
          <cell r="C2019">
            <v>53.7</v>
          </cell>
        </row>
        <row r="2020">
          <cell r="A2020">
            <v>6788</v>
          </cell>
          <cell r="C2020">
            <v>51.5</v>
          </cell>
        </row>
        <row r="2021">
          <cell r="A2021">
            <v>240680080</v>
          </cell>
          <cell r="C2021">
            <v>31.1</v>
          </cell>
        </row>
        <row r="2022">
          <cell r="A2022">
            <v>6431</v>
          </cell>
          <cell r="C2022">
            <v>30</v>
          </cell>
        </row>
        <row r="2023">
          <cell r="A2023">
            <v>240190220</v>
          </cell>
          <cell r="C2023">
            <v>61.8</v>
          </cell>
        </row>
        <row r="2024">
          <cell r="A2024">
            <v>240190100</v>
          </cell>
          <cell r="C2024">
            <v>33.799999999999997</v>
          </cell>
        </row>
        <row r="2025">
          <cell r="A2025">
            <v>240190120</v>
          </cell>
          <cell r="C2025">
            <v>38.4</v>
          </cell>
        </row>
        <row r="2026">
          <cell r="A2026">
            <v>240190140</v>
          </cell>
          <cell r="C2026">
            <v>42.9</v>
          </cell>
        </row>
        <row r="2027">
          <cell r="A2027">
            <v>240190160</v>
          </cell>
          <cell r="C2027">
            <v>47</v>
          </cell>
        </row>
        <row r="2028">
          <cell r="A2028">
            <v>240190180</v>
          </cell>
          <cell r="C2028">
            <v>52.2</v>
          </cell>
        </row>
        <row r="2029">
          <cell r="A2029">
            <v>240190200</v>
          </cell>
          <cell r="C2029">
            <v>56.4</v>
          </cell>
        </row>
        <row r="2030">
          <cell r="A2030">
            <v>6857</v>
          </cell>
          <cell r="C2030">
            <v>49.07</v>
          </cell>
        </row>
        <row r="2031">
          <cell r="A2031">
            <v>6475</v>
          </cell>
          <cell r="C2031">
            <v>59.64</v>
          </cell>
        </row>
        <row r="2032">
          <cell r="A2032">
            <v>240190240</v>
          </cell>
          <cell r="C2032">
            <v>66.099999999999994</v>
          </cell>
        </row>
        <row r="2033">
          <cell r="A2033">
            <v>240190080</v>
          </cell>
          <cell r="C2033">
            <v>29.6</v>
          </cell>
        </row>
        <row r="2034">
          <cell r="A2034">
            <v>6591</v>
          </cell>
          <cell r="C2034">
            <v>0.89</v>
          </cell>
        </row>
        <row r="2035">
          <cell r="A2035">
            <v>271800220</v>
          </cell>
          <cell r="C2035">
            <v>1.5</v>
          </cell>
        </row>
        <row r="2036">
          <cell r="A2036">
            <v>6395</v>
          </cell>
          <cell r="C2036">
            <v>0.95</v>
          </cell>
        </row>
        <row r="2037">
          <cell r="A2037">
            <v>271800240</v>
          </cell>
          <cell r="C2037">
            <v>1.6</v>
          </cell>
        </row>
        <row r="2038">
          <cell r="A2038">
            <v>6572</v>
          </cell>
          <cell r="C2038">
            <v>1.2</v>
          </cell>
        </row>
        <row r="2039">
          <cell r="A2039">
            <v>271800260</v>
          </cell>
          <cell r="C2039">
            <v>1.7</v>
          </cell>
        </row>
        <row r="2040">
          <cell r="A2040">
            <v>6728</v>
          </cell>
          <cell r="C2040">
            <v>1.5</v>
          </cell>
        </row>
        <row r="2041">
          <cell r="A2041">
            <v>271800280</v>
          </cell>
          <cell r="C2041">
            <v>1.7</v>
          </cell>
        </row>
        <row r="2042">
          <cell r="A2042">
            <v>6396</v>
          </cell>
          <cell r="C2042">
            <v>1.6</v>
          </cell>
        </row>
        <row r="2043">
          <cell r="A2043">
            <v>271800300</v>
          </cell>
          <cell r="C2043">
            <v>2.1</v>
          </cell>
        </row>
        <row r="2044">
          <cell r="A2044">
            <v>6624</v>
          </cell>
          <cell r="C2044">
            <v>1.21</v>
          </cell>
        </row>
        <row r="2045">
          <cell r="A2045">
            <v>6409</v>
          </cell>
          <cell r="C2045">
            <v>1.6</v>
          </cell>
        </row>
        <row r="2046">
          <cell r="A2046">
            <v>271800320</v>
          </cell>
          <cell r="C2046">
            <v>2.2000000000000002</v>
          </cell>
        </row>
        <row r="2047">
          <cell r="A2047">
            <v>6765</v>
          </cell>
          <cell r="C2047">
            <v>1.8</v>
          </cell>
        </row>
        <row r="2048">
          <cell r="A2048">
            <v>271800340</v>
          </cell>
          <cell r="C2048">
            <v>2.2000000000000002</v>
          </cell>
        </row>
        <row r="2049">
          <cell r="A2049">
            <v>6493</v>
          </cell>
          <cell r="C2049">
            <v>1.44</v>
          </cell>
        </row>
        <row r="2050">
          <cell r="A2050">
            <v>6759</v>
          </cell>
          <cell r="C2050">
            <v>1.7</v>
          </cell>
        </row>
        <row r="2051">
          <cell r="A2051">
            <v>271800360</v>
          </cell>
          <cell r="C2051">
            <v>2.2999999999999998</v>
          </cell>
        </row>
        <row r="2052">
          <cell r="A2052">
            <v>6610</v>
          </cell>
          <cell r="C2052">
            <v>1.42</v>
          </cell>
        </row>
        <row r="2053">
          <cell r="A2053">
            <v>6757</v>
          </cell>
          <cell r="C2053">
            <v>1.5</v>
          </cell>
        </row>
        <row r="2054">
          <cell r="A2054">
            <v>6735</v>
          </cell>
          <cell r="C2054">
            <v>1.6</v>
          </cell>
        </row>
        <row r="2055">
          <cell r="A2055">
            <v>271800380</v>
          </cell>
          <cell r="C2055">
            <v>2.4</v>
          </cell>
        </row>
        <row r="2056">
          <cell r="A2056">
            <v>6763</v>
          </cell>
          <cell r="C2056">
            <v>1.38</v>
          </cell>
        </row>
        <row r="2057">
          <cell r="A2057">
            <v>6476</v>
          </cell>
          <cell r="C2057">
            <v>1.7</v>
          </cell>
        </row>
        <row r="2058">
          <cell r="A2058">
            <v>271800400</v>
          </cell>
          <cell r="C2058">
            <v>2.6</v>
          </cell>
        </row>
        <row r="2059">
          <cell r="A2059">
            <v>271800440</v>
          </cell>
          <cell r="C2059">
            <v>3.4</v>
          </cell>
        </row>
        <row r="2060">
          <cell r="A2060">
            <v>271800480</v>
          </cell>
          <cell r="C2060">
            <v>2.6</v>
          </cell>
        </row>
        <row r="2061">
          <cell r="A2061">
            <v>271800500</v>
          </cell>
          <cell r="C2061">
            <v>4.0999999999999996</v>
          </cell>
        </row>
        <row r="2062">
          <cell r="A2062">
            <v>296110033</v>
          </cell>
          <cell r="C2062">
            <v>338.36</v>
          </cell>
        </row>
        <row r="2063">
          <cell r="A2063">
            <v>6597</v>
          </cell>
          <cell r="C2063">
            <v>338.36</v>
          </cell>
        </row>
        <row r="2064">
          <cell r="A2064">
            <v>296112033</v>
          </cell>
          <cell r="C2064">
            <v>338.36</v>
          </cell>
        </row>
        <row r="2065">
          <cell r="A2065">
            <v>6596</v>
          </cell>
          <cell r="C2065">
            <v>338.36</v>
          </cell>
        </row>
        <row r="2066">
          <cell r="A2066">
            <v>6442</v>
          </cell>
          <cell r="C2066">
            <v>7.88</v>
          </cell>
        </row>
        <row r="2067">
          <cell r="A2067">
            <v>217324000</v>
          </cell>
          <cell r="C2067">
            <v>13.2</v>
          </cell>
        </row>
        <row r="2068">
          <cell r="A2068">
            <v>217450000</v>
          </cell>
          <cell r="C2068">
            <v>8</v>
          </cell>
        </row>
        <row r="2069">
          <cell r="A2069">
            <v>6427</v>
          </cell>
          <cell r="C2069">
            <v>6.7</v>
          </cell>
        </row>
        <row r="2070">
          <cell r="A2070">
            <v>217652000</v>
          </cell>
          <cell r="C2070">
            <v>8</v>
          </cell>
        </row>
        <row r="2071">
          <cell r="A2071">
            <v>6630</v>
          </cell>
          <cell r="C2071">
            <v>7.7</v>
          </cell>
        </row>
        <row r="2072">
          <cell r="A2072">
            <v>217540000</v>
          </cell>
          <cell r="C2072">
            <v>8</v>
          </cell>
        </row>
        <row r="2073">
          <cell r="A2073">
            <v>50103</v>
          </cell>
          <cell r="C2073">
            <v>42</v>
          </cell>
        </row>
        <row r="2074">
          <cell r="A2074">
            <v>217732000</v>
          </cell>
          <cell r="C2074">
            <v>9.3000000000000007</v>
          </cell>
        </row>
        <row r="2075">
          <cell r="A2075">
            <v>217620000</v>
          </cell>
          <cell r="C2075">
            <v>8.4</v>
          </cell>
        </row>
        <row r="2076">
          <cell r="A2076">
            <v>7080</v>
          </cell>
          <cell r="C2076">
            <v>8.4</v>
          </cell>
        </row>
        <row r="2077">
          <cell r="A2077">
            <v>269400000</v>
          </cell>
          <cell r="C2077">
            <v>16</v>
          </cell>
        </row>
        <row r="2078">
          <cell r="A2078">
            <v>6449</v>
          </cell>
          <cell r="C2078">
            <v>22.5</v>
          </cell>
        </row>
        <row r="2079">
          <cell r="A2079">
            <v>275640000</v>
          </cell>
          <cell r="C2079">
            <v>24</v>
          </cell>
        </row>
        <row r="2080">
          <cell r="A2080">
            <v>6964</v>
          </cell>
          <cell r="C2080">
            <v>4.4400000000000004</v>
          </cell>
        </row>
        <row r="2081">
          <cell r="A2081">
            <v>216000000</v>
          </cell>
          <cell r="C2081">
            <v>4.5</v>
          </cell>
        </row>
        <row r="2082">
          <cell r="A2082">
            <v>6536</v>
          </cell>
          <cell r="C2082">
            <v>3.92</v>
          </cell>
        </row>
        <row r="2083">
          <cell r="A2083">
            <v>215970000</v>
          </cell>
          <cell r="C2083">
            <v>5.3</v>
          </cell>
        </row>
        <row r="2084">
          <cell r="A2084">
            <v>7065</v>
          </cell>
          <cell r="C2084">
            <v>4.4400000000000004</v>
          </cell>
        </row>
        <row r="2085">
          <cell r="A2085">
            <v>215960000</v>
          </cell>
          <cell r="C2085">
            <v>4.4000000000000004</v>
          </cell>
        </row>
        <row r="2086">
          <cell r="A2086">
            <v>50107</v>
          </cell>
          <cell r="C2086">
            <v>51</v>
          </cell>
        </row>
        <row r="2087">
          <cell r="A2087">
            <v>6428</v>
          </cell>
          <cell r="C2087">
            <v>6.8</v>
          </cell>
        </row>
        <row r="2088">
          <cell r="A2088">
            <v>216060000</v>
          </cell>
          <cell r="C2088">
            <v>8.8000000000000007</v>
          </cell>
        </row>
        <row r="2089">
          <cell r="A2089">
            <v>215990000</v>
          </cell>
          <cell r="C2089">
            <v>8.4</v>
          </cell>
        </row>
        <row r="2090">
          <cell r="A2090">
            <v>6457</v>
          </cell>
          <cell r="C2090">
            <v>7.15</v>
          </cell>
        </row>
        <row r="2091">
          <cell r="A2091">
            <v>216190000</v>
          </cell>
          <cell r="C2091">
            <v>7.2</v>
          </cell>
        </row>
        <row r="2092">
          <cell r="A2092">
            <v>6655</v>
          </cell>
          <cell r="C2092">
            <v>5.99</v>
          </cell>
        </row>
        <row r="2093">
          <cell r="A2093">
            <v>216280000</v>
          </cell>
          <cell r="C2093">
            <v>8.4</v>
          </cell>
        </row>
        <row r="2094">
          <cell r="A2094">
            <v>7013</v>
          </cell>
          <cell r="C2094">
            <v>5.6</v>
          </cell>
        </row>
        <row r="2095">
          <cell r="A2095">
            <v>216010000</v>
          </cell>
          <cell r="C2095">
            <v>6.65</v>
          </cell>
        </row>
        <row r="2096">
          <cell r="A2096">
            <v>216182004</v>
          </cell>
          <cell r="C2096">
            <v>11.9</v>
          </cell>
        </row>
        <row r="2097">
          <cell r="A2097">
            <v>6662</v>
          </cell>
          <cell r="C2097">
            <v>9.5</v>
          </cell>
        </row>
        <row r="2098">
          <cell r="A2098">
            <v>216184000</v>
          </cell>
          <cell r="C2098">
            <v>10.4</v>
          </cell>
        </row>
        <row r="2099">
          <cell r="A2099">
            <v>6397</v>
          </cell>
          <cell r="C2099">
            <v>2.2000000000000002</v>
          </cell>
        </row>
        <row r="2100">
          <cell r="A2100">
            <v>216090000</v>
          </cell>
          <cell r="C2100">
            <v>2.2000000000000002</v>
          </cell>
        </row>
        <row r="2101">
          <cell r="A2101">
            <v>216250000</v>
          </cell>
          <cell r="C2101">
            <v>7.1</v>
          </cell>
        </row>
        <row r="2102">
          <cell r="A2102">
            <v>6731</v>
          </cell>
          <cell r="C2102">
            <v>8.3800000000000008</v>
          </cell>
        </row>
        <row r="2103">
          <cell r="A2103">
            <v>216354000</v>
          </cell>
          <cell r="C2103">
            <v>10.7</v>
          </cell>
        </row>
        <row r="2104">
          <cell r="A2104">
            <v>268180150</v>
          </cell>
          <cell r="C2104">
            <v>11.7</v>
          </cell>
        </row>
        <row r="2105">
          <cell r="A2105">
            <v>268150150</v>
          </cell>
          <cell r="C2105">
            <v>10.199999999999999</v>
          </cell>
        </row>
        <row r="2106">
          <cell r="A2106">
            <v>268208150</v>
          </cell>
          <cell r="C2106">
            <v>12</v>
          </cell>
        </row>
        <row r="2107">
          <cell r="A2107">
            <v>268200150</v>
          </cell>
          <cell r="C2107">
            <v>12.8</v>
          </cell>
        </row>
        <row r="2108">
          <cell r="A2108">
            <v>266150150</v>
          </cell>
          <cell r="C2108">
            <v>11.7</v>
          </cell>
        </row>
        <row r="2109">
          <cell r="A2109">
            <v>266151150</v>
          </cell>
          <cell r="C2109">
            <v>11.7</v>
          </cell>
        </row>
        <row r="2110">
          <cell r="A2110">
            <v>266251150</v>
          </cell>
          <cell r="C2110">
            <v>16.95</v>
          </cell>
        </row>
        <row r="2111">
          <cell r="A2111">
            <v>266180150</v>
          </cell>
          <cell r="C2111">
            <v>13.5</v>
          </cell>
        </row>
        <row r="2112">
          <cell r="A2112">
            <v>266184150</v>
          </cell>
          <cell r="C2112">
            <v>13.8</v>
          </cell>
        </row>
        <row r="2113">
          <cell r="A2113">
            <v>266181150</v>
          </cell>
          <cell r="C2113">
            <v>13.5</v>
          </cell>
        </row>
        <row r="2114">
          <cell r="A2114">
            <v>266280150</v>
          </cell>
          <cell r="C2114">
            <v>12</v>
          </cell>
        </row>
        <row r="2115">
          <cell r="A2115">
            <v>266201150</v>
          </cell>
          <cell r="C2115">
            <v>14.9</v>
          </cell>
        </row>
        <row r="2116">
          <cell r="A2116">
            <v>267158200</v>
          </cell>
          <cell r="C2116">
            <v>10.199999999999999</v>
          </cell>
        </row>
        <row r="2117">
          <cell r="A2117">
            <v>50101</v>
          </cell>
          <cell r="C2117">
            <v>190</v>
          </cell>
        </row>
        <row r="2118">
          <cell r="A2118">
            <v>6837</v>
          </cell>
          <cell r="C2118">
            <v>2.97</v>
          </cell>
        </row>
        <row r="2119">
          <cell r="A2119">
            <v>212210007</v>
          </cell>
          <cell r="C2119">
            <v>3.2</v>
          </cell>
        </row>
        <row r="2120">
          <cell r="A2120">
            <v>7086</v>
          </cell>
          <cell r="C2120">
            <v>7.56</v>
          </cell>
        </row>
        <row r="2121">
          <cell r="A2121">
            <v>278570000</v>
          </cell>
          <cell r="C2121">
            <v>9.1</v>
          </cell>
        </row>
        <row r="2122">
          <cell r="A2122">
            <v>6441</v>
          </cell>
          <cell r="C2122">
            <v>5.4</v>
          </cell>
        </row>
        <row r="2123">
          <cell r="A2123">
            <v>216040000</v>
          </cell>
          <cell r="C2123">
            <v>4.9000000000000004</v>
          </cell>
        </row>
        <row r="2124">
          <cell r="A2124">
            <v>6459</v>
          </cell>
          <cell r="C2124">
            <v>5.69</v>
          </cell>
        </row>
        <row r="2125">
          <cell r="A2125">
            <v>217900000</v>
          </cell>
          <cell r="C2125">
            <v>8.35</v>
          </cell>
        </row>
        <row r="2126">
          <cell r="A2126">
            <v>6756</v>
          </cell>
          <cell r="C2126">
            <v>6.48</v>
          </cell>
        </row>
        <row r="2127">
          <cell r="A2127">
            <v>212250001</v>
          </cell>
          <cell r="C2127">
            <v>9.75</v>
          </cell>
        </row>
        <row r="2128">
          <cell r="A2128">
            <v>278450000</v>
          </cell>
          <cell r="C2128">
            <v>6</v>
          </cell>
        </row>
        <row r="2129">
          <cell r="A2129">
            <v>1216</v>
          </cell>
          <cell r="C2129">
            <v>7.44</v>
          </cell>
        </row>
        <row r="2130">
          <cell r="A2130">
            <v>7968</v>
          </cell>
          <cell r="C2130">
            <v>2.36</v>
          </cell>
        </row>
        <row r="2131">
          <cell r="A2131">
            <v>7967</v>
          </cell>
          <cell r="C2131">
            <v>2.2400000000000002</v>
          </cell>
        </row>
        <row r="2132">
          <cell r="A2132">
            <v>7969</v>
          </cell>
          <cell r="C2132">
            <v>3.41</v>
          </cell>
        </row>
        <row r="2133">
          <cell r="A2133">
            <v>7951</v>
          </cell>
          <cell r="C2133">
            <v>10.31</v>
          </cell>
        </row>
        <row r="2134">
          <cell r="A2134">
            <v>7953</v>
          </cell>
          <cell r="C2134">
            <v>7.66</v>
          </cell>
        </row>
        <row r="2135">
          <cell r="A2135">
            <v>7952</v>
          </cell>
          <cell r="C2135">
            <v>7.66</v>
          </cell>
        </row>
        <row r="2136">
          <cell r="A2136">
            <v>7950</v>
          </cell>
          <cell r="C2136">
            <v>14.83</v>
          </cell>
        </row>
        <row r="2137">
          <cell r="A2137">
            <v>100206</v>
          </cell>
        </row>
        <row r="2138">
          <cell r="A2138">
            <v>100374</v>
          </cell>
          <cell r="C2138">
            <v>1</v>
          </cell>
        </row>
        <row r="2139">
          <cell r="A2139">
            <v>99388</v>
          </cell>
          <cell r="C2139">
            <v>1.51</v>
          </cell>
        </row>
        <row r="2140">
          <cell r="A2140">
            <v>80006</v>
          </cell>
          <cell r="C2140">
            <v>0.41</v>
          </cell>
        </row>
        <row r="2141">
          <cell r="A2141">
            <v>6359</v>
          </cell>
          <cell r="C2141">
            <v>5.16</v>
          </cell>
        </row>
        <row r="2142">
          <cell r="A2142">
            <v>6358</v>
          </cell>
          <cell r="C2142">
            <v>0.55000000000000004</v>
          </cell>
        </row>
        <row r="2143">
          <cell r="A2143">
            <v>111522</v>
          </cell>
          <cell r="C2143">
            <v>0.36</v>
          </cell>
        </row>
        <row r="2144">
          <cell r="A2144">
            <v>99460</v>
          </cell>
          <cell r="C2144">
            <v>0.75</v>
          </cell>
        </row>
        <row r="2145">
          <cell r="A2145">
            <v>6357</v>
          </cell>
          <cell r="C2145">
            <v>3.98</v>
          </cell>
        </row>
        <row r="2146">
          <cell r="A2146">
            <v>99632</v>
          </cell>
          <cell r="C2146">
            <v>93.52</v>
          </cell>
        </row>
        <row r="2147">
          <cell r="A2147">
            <v>99688</v>
          </cell>
          <cell r="C2147">
            <v>9</v>
          </cell>
        </row>
        <row r="2148">
          <cell r="A2148">
            <v>99687</v>
          </cell>
          <cell r="C2148">
            <v>1.8</v>
          </cell>
        </row>
        <row r="2149">
          <cell r="A2149">
            <v>99961</v>
          </cell>
          <cell r="C2149">
            <v>6</v>
          </cell>
        </row>
        <row r="2150">
          <cell r="A2150">
            <v>99364</v>
          </cell>
          <cell r="C2150">
            <v>5.16</v>
          </cell>
        </row>
        <row r="2151">
          <cell r="A2151">
            <v>99553</v>
          </cell>
          <cell r="C2151">
            <v>6</v>
          </cell>
        </row>
        <row r="2152">
          <cell r="A2152">
            <v>99630</v>
          </cell>
          <cell r="C2152">
            <v>125.19</v>
          </cell>
        </row>
        <row r="2153">
          <cell r="A2153">
            <v>7322</v>
          </cell>
          <cell r="C2153">
            <v>13.28</v>
          </cell>
        </row>
        <row r="2154">
          <cell r="A2154">
            <v>7323</v>
          </cell>
          <cell r="C2154">
            <v>13.28</v>
          </cell>
        </row>
        <row r="2155">
          <cell r="A2155">
            <v>7324</v>
          </cell>
          <cell r="C2155">
            <v>35.909999999999997</v>
          </cell>
        </row>
        <row r="2156">
          <cell r="A2156">
            <v>931</v>
          </cell>
          <cell r="C2156">
            <v>4.0999999999999996</v>
          </cell>
        </row>
        <row r="2157">
          <cell r="A2157">
            <v>932</v>
          </cell>
          <cell r="C2157">
            <v>4.26</v>
          </cell>
        </row>
        <row r="2158">
          <cell r="A2158">
            <v>8871</v>
          </cell>
          <cell r="C2158">
            <v>0.05</v>
          </cell>
        </row>
        <row r="2159">
          <cell r="A2159">
            <v>8878</v>
          </cell>
          <cell r="C2159">
            <v>7.5</v>
          </cell>
        </row>
        <row r="2160">
          <cell r="A2160">
            <v>8760</v>
          </cell>
          <cell r="C2160">
            <v>14.65</v>
          </cell>
        </row>
        <row r="2161">
          <cell r="A2161">
            <v>8740</v>
          </cell>
          <cell r="C2161">
            <v>5.3</v>
          </cell>
        </row>
        <row r="2162">
          <cell r="A2162">
            <v>8705</v>
          </cell>
          <cell r="C2162">
            <v>8.6999999999999993</v>
          </cell>
        </row>
        <row r="2163">
          <cell r="A2163">
            <v>8757</v>
          </cell>
          <cell r="C2163">
            <v>7.97</v>
          </cell>
        </row>
        <row r="2164">
          <cell r="A2164">
            <v>8752</v>
          </cell>
          <cell r="C2164">
            <v>9.1</v>
          </cell>
        </row>
        <row r="2165">
          <cell r="A2165">
            <v>8706</v>
          </cell>
          <cell r="C2165">
            <v>10.4</v>
          </cell>
        </row>
        <row r="2166">
          <cell r="A2166">
            <v>8754</v>
          </cell>
          <cell r="C2166">
            <v>7.6</v>
          </cell>
        </row>
        <row r="2167">
          <cell r="A2167">
            <v>1330090035</v>
          </cell>
          <cell r="C2167">
            <v>3.7</v>
          </cell>
        </row>
        <row r="2168">
          <cell r="A2168">
            <v>1360050035</v>
          </cell>
          <cell r="C2168">
            <v>3.7</v>
          </cell>
        </row>
        <row r="2169">
          <cell r="A2169">
            <v>1370160035</v>
          </cell>
          <cell r="C2169">
            <v>3.7</v>
          </cell>
        </row>
        <row r="2170">
          <cell r="A2170">
            <v>1370240035</v>
          </cell>
          <cell r="C2170">
            <v>3.7</v>
          </cell>
        </row>
        <row r="2171">
          <cell r="A2171">
            <v>1380040035</v>
          </cell>
          <cell r="C2171">
            <v>3.7</v>
          </cell>
        </row>
        <row r="2172">
          <cell r="A2172">
            <v>1380170035</v>
          </cell>
          <cell r="C2172">
            <v>3.7</v>
          </cell>
        </row>
        <row r="2173">
          <cell r="A2173">
            <v>1380190035</v>
          </cell>
          <cell r="C2173">
            <v>3.7</v>
          </cell>
        </row>
        <row r="2174">
          <cell r="A2174">
            <v>1390050035</v>
          </cell>
          <cell r="C2174">
            <v>3.7</v>
          </cell>
        </row>
        <row r="2175">
          <cell r="A2175">
            <v>1390060035</v>
          </cell>
          <cell r="C2175">
            <v>3.7</v>
          </cell>
        </row>
        <row r="2176">
          <cell r="A2176">
            <v>1390100035</v>
          </cell>
          <cell r="C2176">
            <v>3.7</v>
          </cell>
        </row>
        <row r="2177">
          <cell r="A2177">
            <v>10761</v>
          </cell>
          <cell r="C2177">
            <v>13.82</v>
          </cell>
        </row>
        <row r="2178">
          <cell r="A2178">
            <v>2098</v>
          </cell>
          <cell r="C2178">
            <v>52</v>
          </cell>
        </row>
        <row r="2179">
          <cell r="A2179">
            <v>2097</v>
          </cell>
          <cell r="C2179">
            <v>52</v>
          </cell>
        </row>
        <row r="2180">
          <cell r="A2180">
            <v>2094</v>
          </cell>
          <cell r="C2180">
            <v>75</v>
          </cell>
        </row>
        <row r="2181">
          <cell r="A2181">
            <v>2059</v>
          </cell>
          <cell r="C2181">
            <v>68</v>
          </cell>
        </row>
        <row r="2182">
          <cell r="A2182">
            <v>2092</v>
          </cell>
          <cell r="C2182">
            <v>75</v>
          </cell>
        </row>
        <row r="2183">
          <cell r="A2183">
            <v>2090</v>
          </cell>
          <cell r="C2183">
            <v>68</v>
          </cell>
        </row>
        <row r="2184">
          <cell r="A2184">
            <v>2109</v>
          </cell>
          <cell r="C2184">
            <v>68</v>
          </cell>
        </row>
        <row r="2185">
          <cell r="A2185">
            <v>2089</v>
          </cell>
          <cell r="C2185">
            <v>68</v>
          </cell>
        </row>
        <row r="2186">
          <cell r="A2186">
            <v>2079</v>
          </cell>
          <cell r="C2186">
            <v>68</v>
          </cell>
        </row>
        <row r="2187">
          <cell r="A2187">
            <v>2091</v>
          </cell>
          <cell r="C2187">
            <v>75</v>
          </cell>
        </row>
        <row r="2188">
          <cell r="A2188">
            <v>2093</v>
          </cell>
          <cell r="C2188">
            <v>75</v>
          </cell>
        </row>
        <row r="2189">
          <cell r="A2189">
            <v>2069</v>
          </cell>
          <cell r="C2189">
            <v>68</v>
          </cell>
        </row>
        <row r="2190">
          <cell r="A2190">
            <v>2095</v>
          </cell>
          <cell r="C2190">
            <v>75</v>
          </cell>
        </row>
        <row r="2191">
          <cell r="A2191">
            <v>210133009720</v>
          </cell>
          <cell r="C2191">
            <v>10.1</v>
          </cell>
        </row>
        <row r="2192">
          <cell r="A2192">
            <v>210123009720</v>
          </cell>
          <cell r="C2192">
            <v>10.1</v>
          </cell>
        </row>
        <row r="2193">
          <cell r="A2193">
            <v>210113009720</v>
          </cell>
          <cell r="C2193">
            <v>9.9</v>
          </cell>
        </row>
        <row r="2194">
          <cell r="A2194">
            <v>210213009720</v>
          </cell>
          <cell r="C2194">
            <v>9.9499999999999993</v>
          </cell>
        </row>
        <row r="2195">
          <cell r="A2195">
            <v>210313009720</v>
          </cell>
          <cell r="C2195">
            <v>10.95</v>
          </cell>
        </row>
        <row r="2196">
          <cell r="A2196">
            <v>210123011720</v>
          </cell>
          <cell r="C2196">
            <v>10.1</v>
          </cell>
        </row>
        <row r="2197">
          <cell r="A2197">
            <v>210113011720</v>
          </cell>
          <cell r="C2197">
            <v>10.1</v>
          </cell>
        </row>
        <row r="2198">
          <cell r="A2198">
            <v>200115010720</v>
          </cell>
          <cell r="C2198">
            <v>9.6999999999999993</v>
          </cell>
        </row>
        <row r="2199">
          <cell r="A2199">
            <v>210115010720</v>
          </cell>
          <cell r="C2199">
            <v>9.9</v>
          </cell>
        </row>
        <row r="2200">
          <cell r="A2200">
            <v>200116005720</v>
          </cell>
          <cell r="C2200">
            <v>9.6999999999999993</v>
          </cell>
        </row>
        <row r="2201">
          <cell r="A2201">
            <v>210417016720</v>
          </cell>
          <cell r="C2201">
            <v>14</v>
          </cell>
        </row>
        <row r="2202">
          <cell r="A2202">
            <v>210137016720</v>
          </cell>
          <cell r="C2202">
            <v>10.1</v>
          </cell>
        </row>
        <row r="2203">
          <cell r="A2203">
            <v>200117016720</v>
          </cell>
          <cell r="C2203">
            <v>9.6999999999999993</v>
          </cell>
        </row>
        <row r="2204">
          <cell r="A2204">
            <v>200227016720</v>
          </cell>
          <cell r="C2204">
            <v>10</v>
          </cell>
        </row>
        <row r="2205">
          <cell r="A2205">
            <v>210127016720</v>
          </cell>
          <cell r="C2205">
            <v>10.1</v>
          </cell>
        </row>
        <row r="2206">
          <cell r="A2206">
            <v>210117016720</v>
          </cell>
          <cell r="C2206">
            <v>9.9</v>
          </cell>
        </row>
        <row r="2207">
          <cell r="A2207">
            <v>210217016720</v>
          </cell>
          <cell r="C2207">
            <v>9.9499999999999993</v>
          </cell>
        </row>
        <row r="2208">
          <cell r="A2208">
            <v>210317016720</v>
          </cell>
          <cell r="C2208">
            <v>10.95</v>
          </cell>
        </row>
        <row r="2209">
          <cell r="A2209">
            <v>210118003720</v>
          </cell>
          <cell r="C2209">
            <v>10.5</v>
          </cell>
        </row>
        <row r="2210">
          <cell r="A2210">
            <v>210128004720</v>
          </cell>
          <cell r="C2210">
            <v>10.1</v>
          </cell>
        </row>
        <row r="2211">
          <cell r="A2211">
            <v>210118004720</v>
          </cell>
          <cell r="C2211">
            <v>9.9</v>
          </cell>
        </row>
        <row r="2212">
          <cell r="A2212">
            <v>210138017720</v>
          </cell>
          <cell r="C2212">
            <v>10.1</v>
          </cell>
        </row>
        <row r="2213">
          <cell r="A2213">
            <v>200118017720</v>
          </cell>
          <cell r="C2213">
            <v>9.6999999999999993</v>
          </cell>
        </row>
        <row r="2214">
          <cell r="A2214">
            <v>200128017720</v>
          </cell>
          <cell r="C2214">
            <v>10</v>
          </cell>
        </row>
        <row r="2215">
          <cell r="A2215">
            <v>210128017720</v>
          </cell>
          <cell r="C2215">
            <v>10.1</v>
          </cell>
        </row>
        <row r="2216">
          <cell r="A2216">
            <v>210118017720</v>
          </cell>
          <cell r="C2216">
            <v>9.9</v>
          </cell>
        </row>
        <row r="2217">
          <cell r="A2217">
            <v>210218017720</v>
          </cell>
          <cell r="C2217">
            <v>9.9499999999999993</v>
          </cell>
        </row>
        <row r="2218">
          <cell r="A2218">
            <v>210318017720</v>
          </cell>
          <cell r="C2218">
            <v>10.95</v>
          </cell>
        </row>
        <row r="2219">
          <cell r="A2219">
            <v>210118019720</v>
          </cell>
          <cell r="C2219">
            <v>10.1</v>
          </cell>
        </row>
        <row r="2220">
          <cell r="A2220">
            <v>210119002720</v>
          </cell>
          <cell r="C2220">
            <v>10.1</v>
          </cell>
        </row>
        <row r="2221">
          <cell r="A2221">
            <v>210139005720</v>
          </cell>
          <cell r="C2221">
            <v>10.1</v>
          </cell>
        </row>
        <row r="2222">
          <cell r="A2222">
            <v>210129005720</v>
          </cell>
          <cell r="C2222">
            <v>10.1</v>
          </cell>
        </row>
        <row r="2223">
          <cell r="A2223">
            <v>210119005720</v>
          </cell>
          <cell r="C2223">
            <v>9.9</v>
          </cell>
        </row>
        <row r="2224">
          <cell r="A2224">
            <v>210219005720</v>
          </cell>
          <cell r="C2224">
            <v>9.9499999999999993</v>
          </cell>
        </row>
        <row r="2225">
          <cell r="A2225">
            <v>210319005720</v>
          </cell>
          <cell r="C2225">
            <v>10.95</v>
          </cell>
        </row>
        <row r="2226">
          <cell r="A2226">
            <v>210119006720</v>
          </cell>
          <cell r="C2226">
            <v>10.1</v>
          </cell>
        </row>
        <row r="2227">
          <cell r="A2227">
            <v>200119010720</v>
          </cell>
          <cell r="C2227">
            <v>9.6999999999999993</v>
          </cell>
        </row>
        <row r="2228">
          <cell r="A2228">
            <v>210129010720</v>
          </cell>
          <cell r="C2228">
            <v>10.1</v>
          </cell>
        </row>
        <row r="2229">
          <cell r="A2229">
            <v>210119010720</v>
          </cell>
          <cell r="C2229">
            <v>10.1</v>
          </cell>
        </row>
        <row r="2230">
          <cell r="A2230">
            <v>87016720</v>
          </cell>
          <cell r="C2230">
            <v>12</v>
          </cell>
        </row>
        <row r="2231">
          <cell r="A2231">
            <v>88004720</v>
          </cell>
          <cell r="C2231">
            <v>12</v>
          </cell>
        </row>
        <row r="2232">
          <cell r="A2232">
            <v>88017720</v>
          </cell>
          <cell r="C2232">
            <v>12</v>
          </cell>
        </row>
        <row r="2233">
          <cell r="A2233">
            <v>88019720</v>
          </cell>
          <cell r="C2233">
            <v>12</v>
          </cell>
        </row>
        <row r="2234">
          <cell r="A2234">
            <v>89003720</v>
          </cell>
          <cell r="C2234">
            <v>12</v>
          </cell>
        </row>
        <row r="2235">
          <cell r="A2235">
            <v>89005720</v>
          </cell>
          <cell r="C2235">
            <v>12</v>
          </cell>
        </row>
        <row r="2236">
          <cell r="A2236">
            <v>73009720</v>
          </cell>
          <cell r="C2236">
            <v>11.5</v>
          </cell>
        </row>
        <row r="2237">
          <cell r="A2237">
            <v>73011720</v>
          </cell>
          <cell r="C2237">
            <v>11.5</v>
          </cell>
        </row>
        <row r="2238">
          <cell r="A2238">
            <v>75010720</v>
          </cell>
          <cell r="C2238">
            <v>11.5</v>
          </cell>
        </row>
        <row r="2239">
          <cell r="A2239">
            <v>76005720</v>
          </cell>
          <cell r="C2239">
            <v>11.5</v>
          </cell>
        </row>
        <row r="2240">
          <cell r="A2240">
            <v>77016720</v>
          </cell>
          <cell r="C2240">
            <v>11.5</v>
          </cell>
        </row>
        <row r="2241">
          <cell r="A2241">
            <v>78003720</v>
          </cell>
          <cell r="C2241">
            <v>13</v>
          </cell>
        </row>
        <row r="2242">
          <cell r="A2242">
            <v>78004720</v>
          </cell>
          <cell r="C2242">
            <v>11.5</v>
          </cell>
        </row>
        <row r="2243">
          <cell r="A2243">
            <v>78011720</v>
          </cell>
          <cell r="C2243">
            <v>11.5</v>
          </cell>
        </row>
        <row r="2244">
          <cell r="A2244">
            <v>78017720</v>
          </cell>
          <cell r="C2244">
            <v>11.5</v>
          </cell>
        </row>
        <row r="2245">
          <cell r="A2245">
            <v>78019720</v>
          </cell>
          <cell r="C2245">
            <v>11.5</v>
          </cell>
        </row>
        <row r="2246">
          <cell r="A2246">
            <v>79002720</v>
          </cell>
          <cell r="C2246">
            <v>11.5</v>
          </cell>
        </row>
        <row r="2247">
          <cell r="A2247">
            <v>79003720</v>
          </cell>
          <cell r="C2247">
            <v>11.5</v>
          </cell>
        </row>
        <row r="2248">
          <cell r="A2248">
            <v>79005720</v>
          </cell>
          <cell r="C2248">
            <v>11.5</v>
          </cell>
        </row>
        <row r="2249">
          <cell r="A2249">
            <v>79006720</v>
          </cell>
          <cell r="C2249">
            <v>11.5</v>
          </cell>
        </row>
        <row r="2250">
          <cell r="A2250">
            <v>79010720</v>
          </cell>
          <cell r="C2250">
            <v>11.5</v>
          </cell>
        </row>
        <row r="2251">
          <cell r="A2251">
            <v>99005720</v>
          </cell>
          <cell r="C2251">
            <v>13</v>
          </cell>
        </row>
        <row r="2252">
          <cell r="A2252">
            <v>98017720</v>
          </cell>
          <cell r="C2252">
            <v>13</v>
          </cell>
        </row>
        <row r="2253">
          <cell r="A2253">
            <v>97016720</v>
          </cell>
          <cell r="C2253">
            <v>13</v>
          </cell>
        </row>
        <row r="2254">
          <cell r="A2254">
            <v>210128028720</v>
          </cell>
          <cell r="C2254">
            <v>10.1</v>
          </cell>
        </row>
        <row r="2255">
          <cell r="A2255">
            <v>210118028720</v>
          </cell>
          <cell r="C2255">
            <v>10.1</v>
          </cell>
        </row>
        <row r="2256">
          <cell r="A2256">
            <v>200158003720</v>
          </cell>
          <cell r="C2256">
            <v>10.8</v>
          </cell>
        </row>
        <row r="2257">
          <cell r="A2257">
            <v>1100001852</v>
          </cell>
          <cell r="C2257">
            <v>20.7</v>
          </cell>
        </row>
        <row r="2258">
          <cell r="A2258">
            <v>1100001119</v>
          </cell>
          <cell r="C2258">
            <v>18.399999999999999</v>
          </cell>
        </row>
        <row r="2259">
          <cell r="A2259">
            <v>1100001029</v>
          </cell>
          <cell r="C2259">
            <v>22.48</v>
          </cell>
        </row>
        <row r="2260">
          <cell r="A2260">
            <v>1100001402</v>
          </cell>
          <cell r="C2260">
            <v>31.18</v>
          </cell>
        </row>
        <row r="2261">
          <cell r="A2261">
            <v>1100001240</v>
          </cell>
          <cell r="C2261">
            <v>34.97</v>
          </cell>
        </row>
        <row r="2262">
          <cell r="A2262">
            <v>1100001238</v>
          </cell>
          <cell r="C2262">
            <v>38.14</v>
          </cell>
        </row>
        <row r="2263">
          <cell r="A2263">
            <v>1100001308</v>
          </cell>
          <cell r="C2263">
            <v>38.14</v>
          </cell>
        </row>
        <row r="2264">
          <cell r="A2264">
            <v>1100000898</v>
          </cell>
          <cell r="C2264">
            <v>29.9</v>
          </cell>
        </row>
        <row r="2265">
          <cell r="A2265">
            <v>1100000488</v>
          </cell>
          <cell r="C2265">
            <v>29.9</v>
          </cell>
        </row>
        <row r="2266">
          <cell r="A2266">
            <v>11316</v>
          </cell>
          <cell r="C2266">
            <v>25</v>
          </cell>
        </row>
        <row r="2267">
          <cell r="A2267">
            <v>11353</v>
          </cell>
          <cell r="C2267">
            <v>25.32</v>
          </cell>
        </row>
        <row r="2268">
          <cell r="A2268">
            <v>11354</v>
          </cell>
          <cell r="C2268">
            <v>2.09</v>
          </cell>
        </row>
        <row r="2269">
          <cell r="A2269">
            <v>99932</v>
          </cell>
          <cell r="C2269">
            <v>3.75</v>
          </cell>
        </row>
        <row r="2270">
          <cell r="A2270">
            <v>99931</v>
          </cell>
        </row>
        <row r="2271">
          <cell r="A2271">
            <v>11306</v>
          </cell>
          <cell r="C2271">
            <v>0.88</v>
          </cell>
        </row>
        <row r="2272">
          <cell r="A2272">
            <v>11347</v>
          </cell>
          <cell r="C2272">
            <v>5.99</v>
          </cell>
        </row>
        <row r="2273">
          <cell r="A2273">
            <v>99798</v>
          </cell>
          <cell r="C2273">
            <v>4.0999999999999996</v>
          </cell>
        </row>
        <row r="2274">
          <cell r="A2274">
            <v>99935</v>
          </cell>
          <cell r="C2274">
            <v>4.0999999999999996</v>
          </cell>
        </row>
        <row r="2275">
          <cell r="A2275">
            <v>11342</v>
          </cell>
          <cell r="C2275">
            <v>6.36</v>
          </cell>
        </row>
        <row r="2276">
          <cell r="A2276">
            <v>11315</v>
          </cell>
          <cell r="C2276">
            <v>210</v>
          </cell>
        </row>
        <row r="2277">
          <cell r="A2277">
            <v>11317</v>
          </cell>
          <cell r="C2277">
            <v>1.1000000000000001</v>
          </cell>
        </row>
        <row r="2278">
          <cell r="A2278">
            <v>11307</v>
          </cell>
          <cell r="C2278">
            <v>0.9</v>
          </cell>
        </row>
        <row r="2279">
          <cell r="A2279">
            <v>11310</v>
          </cell>
          <cell r="C2279">
            <v>1.81</v>
          </cell>
        </row>
        <row r="2280">
          <cell r="A2280">
            <v>11308</v>
          </cell>
          <cell r="C2280">
            <v>4</v>
          </cell>
        </row>
        <row r="2281">
          <cell r="A2281">
            <v>11309</v>
          </cell>
          <cell r="C2281">
            <v>4</v>
          </cell>
        </row>
        <row r="2282">
          <cell r="A2282">
            <v>11311</v>
          </cell>
          <cell r="C2282">
            <v>10.08</v>
          </cell>
        </row>
        <row r="2283">
          <cell r="A2283">
            <v>11324</v>
          </cell>
          <cell r="C2283">
            <v>16.88</v>
          </cell>
        </row>
        <row r="2284">
          <cell r="A2284">
            <v>11305</v>
          </cell>
          <cell r="C2284">
            <v>10</v>
          </cell>
        </row>
        <row r="2285">
          <cell r="A2285">
            <v>11335</v>
          </cell>
          <cell r="C2285">
            <v>11.41</v>
          </cell>
        </row>
        <row r="2286">
          <cell r="A2286">
            <v>11344</v>
          </cell>
          <cell r="C2286">
            <v>17.45</v>
          </cell>
        </row>
        <row r="2287">
          <cell r="A2287">
            <v>11360</v>
          </cell>
          <cell r="C2287">
            <v>8.4499999999999993</v>
          </cell>
        </row>
        <row r="2288">
          <cell r="A2288">
            <v>11329</v>
          </cell>
          <cell r="C2288">
            <v>8.4499999999999993</v>
          </cell>
        </row>
        <row r="2289">
          <cell r="A2289">
            <v>11359</v>
          </cell>
          <cell r="C2289">
            <v>15.2</v>
          </cell>
        </row>
        <row r="2290">
          <cell r="A2290">
            <v>11328</v>
          </cell>
          <cell r="C2290">
            <v>15.2</v>
          </cell>
        </row>
        <row r="2291">
          <cell r="A2291">
            <v>11333</v>
          </cell>
          <cell r="C2291">
            <v>24.99</v>
          </cell>
        </row>
        <row r="2292">
          <cell r="A2292">
            <v>11318</v>
          </cell>
          <cell r="C2292">
            <v>1.1299999999999999</v>
          </cell>
        </row>
        <row r="2293">
          <cell r="A2293">
            <v>11350</v>
          </cell>
          <cell r="C2293">
            <v>1.25</v>
          </cell>
        </row>
        <row r="2294">
          <cell r="A2294">
            <v>11352</v>
          </cell>
          <cell r="C2294">
            <v>18.57</v>
          </cell>
        </row>
        <row r="2295">
          <cell r="A2295">
            <v>11339</v>
          </cell>
          <cell r="C2295">
            <v>1.64</v>
          </cell>
        </row>
        <row r="2296">
          <cell r="A2296">
            <v>11340</v>
          </cell>
          <cell r="C2296">
            <v>2.15</v>
          </cell>
        </row>
        <row r="2297">
          <cell r="A2297">
            <v>11319</v>
          </cell>
          <cell r="C2297">
            <v>1.46</v>
          </cell>
        </row>
        <row r="2298">
          <cell r="A2298">
            <v>11320</v>
          </cell>
          <cell r="C2298">
            <v>2.0299999999999998</v>
          </cell>
        </row>
        <row r="2299">
          <cell r="A2299">
            <v>11321</v>
          </cell>
          <cell r="C2299">
            <v>10.130000000000001</v>
          </cell>
        </row>
        <row r="2300">
          <cell r="A2300">
            <v>11341</v>
          </cell>
          <cell r="C2300">
            <v>10.7</v>
          </cell>
        </row>
        <row r="2301">
          <cell r="A2301">
            <v>11349</v>
          </cell>
          <cell r="C2301">
            <v>105.81</v>
          </cell>
        </row>
        <row r="2302">
          <cell r="A2302">
            <v>11355</v>
          </cell>
          <cell r="C2302">
            <v>0.51</v>
          </cell>
        </row>
        <row r="2303">
          <cell r="A2303">
            <v>11345</v>
          </cell>
          <cell r="C2303">
            <v>0.39</v>
          </cell>
        </row>
        <row r="2304">
          <cell r="A2304">
            <v>11330</v>
          </cell>
          <cell r="C2304">
            <v>9</v>
          </cell>
        </row>
        <row r="2305">
          <cell r="A2305">
            <v>11361</v>
          </cell>
          <cell r="C2305">
            <v>9</v>
          </cell>
        </row>
        <row r="2306">
          <cell r="A2306">
            <v>11357</v>
          </cell>
          <cell r="C2306">
            <v>1.08</v>
          </cell>
        </row>
        <row r="2307">
          <cell r="A2307">
            <v>11327</v>
          </cell>
          <cell r="C2307">
            <v>1.01</v>
          </cell>
        </row>
        <row r="2308">
          <cell r="A2308">
            <v>11336</v>
          </cell>
          <cell r="C2308">
            <v>1.2</v>
          </cell>
        </row>
        <row r="2309">
          <cell r="A2309">
            <v>11326</v>
          </cell>
          <cell r="C2309">
            <v>1.01</v>
          </cell>
        </row>
        <row r="2310">
          <cell r="A2310">
            <v>11356</v>
          </cell>
        </row>
        <row r="2311">
          <cell r="A2311">
            <v>11323</v>
          </cell>
          <cell r="C2311">
            <v>23.63</v>
          </cell>
        </row>
        <row r="2312">
          <cell r="A2312">
            <v>11304</v>
          </cell>
          <cell r="C2312">
            <v>16</v>
          </cell>
        </row>
        <row r="2313">
          <cell r="A2313">
            <v>11334</v>
          </cell>
          <cell r="C2313">
            <v>18.57</v>
          </cell>
        </row>
        <row r="2314">
          <cell r="A2314">
            <v>11343</v>
          </cell>
          <cell r="C2314">
            <v>25.14</v>
          </cell>
        </row>
        <row r="2315">
          <cell r="A2315">
            <v>11325</v>
          </cell>
          <cell r="C2315">
            <v>5.85</v>
          </cell>
        </row>
        <row r="2316">
          <cell r="A2316">
            <v>11303</v>
          </cell>
          <cell r="C2316">
            <v>3.3</v>
          </cell>
        </row>
        <row r="2317">
          <cell r="A2317">
            <v>11322</v>
          </cell>
          <cell r="C2317">
            <v>5.85</v>
          </cell>
        </row>
        <row r="2318">
          <cell r="A2318">
            <v>11312</v>
          </cell>
          <cell r="C2318">
            <v>4.21</v>
          </cell>
        </row>
        <row r="2319">
          <cell r="A2319">
            <v>11358</v>
          </cell>
          <cell r="C2319">
            <v>27</v>
          </cell>
        </row>
        <row r="2320">
          <cell r="A2320">
            <v>11332</v>
          </cell>
          <cell r="C2320">
            <v>22.95</v>
          </cell>
        </row>
        <row r="2321">
          <cell r="A2321">
            <v>11346</v>
          </cell>
          <cell r="C2321">
            <v>0.74</v>
          </cell>
        </row>
        <row r="2322">
          <cell r="A2322">
            <v>11314</v>
          </cell>
          <cell r="C2322">
            <v>1.4</v>
          </cell>
        </row>
        <row r="2323">
          <cell r="A2323">
            <v>99797</v>
          </cell>
          <cell r="C2323">
            <v>1.35</v>
          </cell>
        </row>
        <row r="2324">
          <cell r="A2324">
            <v>11351</v>
          </cell>
          <cell r="C2324">
            <v>1.58</v>
          </cell>
        </row>
        <row r="2325">
          <cell r="A2325">
            <v>11348</v>
          </cell>
          <cell r="C2325">
            <v>1.07</v>
          </cell>
        </row>
        <row r="2326">
          <cell r="A2326">
            <v>10154</v>
          </cell>
          <cell r="C2326">
            <v>6</v>
          </cell>
        </row>
        <row r="2327">
          <cell r="A2327">
            <v>104010031</v>
          </cell>
        </row>
        <row r="2328">
          <cell r="A2328">
            <v>100058</v>
          </cell>
          <cell r="C2328">
            <v>1.32</v>
          </cell>
        </row>
        <row r="2329">
          <cell r="A2329">
            <v>103040012</v>
          </cell>
        </row>
        <row r="2330">
          <cell r="A2330">
            <v>100279</v>
          </cell>
        </row>
        <row r="2331">
          <cell r="A2331">
            <v>100182</v>
          </cell>
        </row>
        <row r="2332">
          <cell r="A2332">
            <v>100183</v>
          </cell>
        </row>
        <row r="2333">
          <cell r="A2333">
            <v>6805</v>
          </cell>
          <cell r="C2333">
            <v>118.6</v>
          </cell>
        </row>
        <row r="2334">
          <cell r="A2334">
            <v>275040015</v>
          </cell>
          <cell r="C2334">
            <v>122.4</v>
          </cell>
        </row>
        <row r="2335">
          <cell r="A2335">
            <v>6945</v>
          </cell>
          <cell r="C2335">
            <v>0.59</v>
          </cell>
        </row>
        <row r="2336">
          <cell r="A2336">
            <v>99854</v>
          </cell>
          <cell r="C2336">
            <v>11.11</v>
          </cell>
        </row>
        <row r="2337">
          <cell r="A2337">
            <v>103070023</v>
          </cell>
        </row>
        <row r="2338">
          <cell r="A2338">
            <v>103070002</v>
          </cell>
        </row>
        <row r="2339">
          <cell r="A2339">
            <v>10983</v>
          </cell>
          <cell r="C2339">
            <v>20.7</v>
          </cell>
        </row>
        <row r="2340">
          <cell r="A2340">
            <v>99352</v>
          </cell>
          <cell r="C2340">
            <v>14</v>
          </cell>
        </row>
        <row r="2341">
          <cell r="A2341">
            <v>103020018</v>
          </cell>
        </row>
        <row r="2342">
          <cell r="A2342">
            <v>103010022</v>
          </cell>
        </row>
        <row r="2343">
          <cell r="A2343">
            <v>103010004</v>
          </cell>
        </row>
        <row r="2344">
          <cell r="A2344">
            <v>103010003</v>
          </cell>
        </row>
        <row r="2345">
          <cell r="A2345">
            <v>103010002</v>
          </cell>
        </row>
        <row r="2346">
          <cell r="A2346">
            <v>103010023</v>
          </cell>
        </row>
        <row r="2347">
          <cell r="A2347">
            <v>103010015</v>
          </cell>
        </row>
        <row r="2348">
          <cell r="A2348">
            <v>103010031</v>
          </cell>
        </row>
        <row r="2349">
          <cell r="A2349">
            <v>103010014</v>
          </cell>
        </row>
        <row r="2350">
          <cell r="A2350">
            <v>1100000312</v>
          </cell>
          <cell r="C2350">
            <v>23.31</v>
          </cell>
        </row>
        <row r="2351">
          <cell r="A2351">
            <v>99866</v>
          </cell>
          <cell r="C2351">
            <v>23.12</v>
          </cell>
        </row>
        <row r="2352">
          <cell r="A2352">
            <v>99833</v>
          </cell>
          <cell r="C2352">
            <v>3.45</v>
          </cell>
        </row>
        <row r="2353">
          <cell r="A2353">
            <v>3005222</v>
          </cell>
          <cell r="C2353">
            <v>4.0999999999999996</v>
          </cell>
        </row>
        <row r="2354">
          <cell r="A2354">
            <v>3009222</v>
          </cell>
          <cell r="C2354">
            <v>4.0999999999999996</v>
          </cell>
        </row>
        <row r="2355">
          <cell r="A2355">
            <v>3011222</v>
          </cell>
          <cell r="C2355">
            <v>4.0999999999999996</v>
          </cell>
        </row>
        <row r="2356">
          <cell r="A2356">
            <v>5010222</v>
          </cell>
          <cell r="C2356">
            <v>4.0999999999999996</v>
          </cell>
        </row>
        <row r="2357">
          <cell r="A2357">
            <v>6005222</v>
          </cell>
          <cell r="C2357">
            <v>4.0999999999999996</v>
          </cell>
        </row>
        <row r="2358">
          <cell r="A2358">
            <v>6020222</v>
          </cell>
          <cell r="C2358">
            <v>4.0999999999999996</v>
          </cell>
        </row>
        <row r="2359">
          <cell r="A2359">
            <v>7016222</v>
          </cell>
          <cell r="C2359">
            <v>4.0999999999999996</v>
          </cell>
        </row>
        <row r="2360">
          <cell r="A2360">
            <v>17016222</v>
          </cell>
          <cell r="C2360">
            <v>4.5</v>
          </cell>
        </row>
        <row r="2361">
          <cell r="A2361">
            <v>7022222</v>
          </cell>
          <cell r="C2361">
            <v>4.5</v>
          </cell>
        </row>
        <row r="2362">
          <cell r="A2362">
            <v>7044222</v>
          </cell>
          <cell r="C2362">
            <v>4.5</v>
          </cell>
        </row>
        <row r="2363">
          <cell r="A2363">
            <v>8003222</v>
          </cell>
          <cell r="C2363">
            <v>4.0999999999999996</v>
          </cell>
        </row>
        <row r="2364">
          <cell r="A2364">
            <v>18003222</v>
          </cell>
          <cell r="C2364">
            <v>4.0999999999999996</v>
          </cell>
        </row>
        <row r="2365">
          <cell r="A2365">
            <v>8004222</v>
          </cell>
          <cell r="C2365">
            <v>4.0999999999999996</v>
          </cell>
        </row>
        <row r="2366">
          <cell r="A2366">
            <v>8017222</v>
          </cell>
          <cell r="C2366">
            <v>4.0999999999999996</v>
          </cell>
        </row>
        <row r="2367">
          <cell r="A2367">
            <v>8019222</v>
          </cell>
          <cell r="C2367">
            <v>4.0999999999999996</v>
          </cell>
        </row>
        <row r="2368">
          <cell r="A2368">
            <v>9005222</v>
          </cell>
          <cell r="C2368">
            <v>4.0999999999999996</v>
          </cell>
        </row>
        <row r="2369">
          <cell r="A2369">
            <v>9006222</v>
          </cell>
          <cell r="C2369">
            <v>4.0999999999999996</v>
          </cell>
        </row>
        <row r="2370">
          <cell r="A2370">
            <v>9007222</v>
          </cell>
          <cell r="C2370">
            <v>4.5</v>
          </cell>
        </row>
        <row r="2371">
          <cell r="A2371">
            <v>9010222</v>
          </cell>
          <cell r="C2371">
            <v>4.0999999999999996</v>
          </cell>
        </row>
        <row r="2372">
          <cell r="A2372">
            <v>13009222</v>
          </cell>
          <cell r="C2372">
            <v>4.5</v>
          </cell>
        </row>
        <row r="2373">
          <cell r="A2373">
            <v>16020222</v>
          </cell>
          <cell r="C2373">
            <v>4.5</v>
          </cell>
        </row>
        <row r="2374">
          <cell r="A2374">
            <v>18004222</v>
          </cell>
          <cell r="C2374">
            <v>4.5</v>
          </cell>
        </row>
        <row r="2375">
          <cell r="A2375">
            <v>18017222</v>
          </cell>
          <cell r="C2375">
            <v>4.5</v>
          </cell>
        </row>
        <row r="2376">
          <cell r="A2376">
            <v>18019222</v>
          </cell>
          <cell r="C2376">
            <v>4.5</v>
          </cell>
        </row>
        <row r="2377">
          <cell r="A2377">
            <v>19005222</v>
          </cell>
          <cell r="C2377">
            <v>4.5</v>
          </cell>
        </row>
        <row r="2378">
          <cell r="A2378">
            <v>1019211</v>
          </cell>
          <cell r="C2378">
            <v>4.84</v>
          </cell>
        </row>
        <row r="2379">
          <cell r="A2379">
            <v>2003211</v>
          </cell>
          <cell r="C2379">
            <v>4.84</v>
          </cell>
        </row>
        <row r="2380">
          <cell r="A2380">
            <v>13000211</v>
          </cell>
          <cell r="C2380">
            <v>4.84</v>
          </cell>
        </row>
        <row r="2381">
          <cell r="A2381">
            <v>3005211</v>
          </cell>
          <cell r="C2381">
            <v>4.4000000000000004</v>
          </cell>
        </row>
        <row r="2382">
          <cell r="A2382">
            <v>3009211</v>
          </cell>
          <cell r="C2382">
            <v>4.4000000000000004</v>
          </cell>
        </row>
        <row r="2383">
          <cell r="A2383">
            <v>13009211</v>
          </cell>
          <cell r="C2383">
            <v>4.84</v>
          </cell>
        </row>
        <row r="2384">
          <cell r="A2384">
            <v>3011211</v>
          </cell>
          <cell r="C2384">
            <v>4.4000000000000004</v>
          </cell>
        </row>
        <row r="2385">
          <cell r="A2385">
            <v>5010211</v>
          </cell>
          <cell r="C2385">
            <v>4.4000000000000004</v>
          </cell>
        </row>
        <row r="2386">
          <cell r="A2386">
            <v>6005211</v>
          </cell>
          <cell r="C2386">
            <v>4.4000000000000004</v>
          </cell>
        </row>
        <row r="2387">
          <cell r="A2387">
            <v>6020211</v>
          </cell>
          <cell r="C2387">
            <v>4.84</v>
          </cell>
        </row>
        <row r="2388">
          <cell r="A2388">
            <v>26020211</v>
          </cell>
          <cell r="C2388">
            <v>4.84</v>
          </cell>
        </row>
        <row r="2389">
          <cell r="A2389">
            <v>16020211</v>
          </cell>
          <cell r="C2389">
            <v>4.84</v>
          </cell>
        </row>
        <row r="2390">
          <cell r="A2390">
            <v>17000211</v>
          </cell>
          <cell r="C2390">
            <v>4.84</v>
          </cell>
        </row>
        <row r="2391">
          <cell r="A2391">
            <v>7016211</v>
          </cell>
          <cell r="C2391">
            <v>4.4000000000000004</v>
          </cell>
        </row>
        <row r="2392">
          <cell r="A2392">
            <v>7022211</v>
          </cell>
          <cell r="C2392">
            <v>4.84</v>
          </cell>
        </row>
        <row r="2393">
          <cell r="A2393">
            <v>7036211</v>
          </cell>
          <cell r="C2393">
            <v>4.84</v>
          </cell>
        </row>
        <row r="2394">
          <cell r="A2394">
            <v>7038211</v>
          </cell>
          <cell r="C2394">
            <v>4.84</v>
          </cell>
        </row>
        <row r="2395">
          <cell r="A2395">
            <v>7044211</v>
          </cell>
          <cell r="C2395">
            <v>4.84</v>
          </cell>
        </row>
        <row r="2396">
          <cell r="A2396">
            <v>8003211</v>
          </cell>
          <cell r="C2396">
            <v>4.4000000000000004</v>
          </cell>
        </row>
        <row r="2397">
          <cell r="A2397">
            <v>8004211</v>
          </cell>
          <cell r="C2397">
            <v>4.4000000000000004</v>
          </cell>
        </row>
        <row r="2398">
          <cell r="A2398">
            <v>18004211</v>
          </cell>
          <cell r="C2398">
            <v>4.84</v>
          </cell>
        </row>
        <row r="2399">
          <cell r="A2399">
            <v>8011211</v>
          </cell>
          <cell r="C2399">
            <v>4.84</v>
          </cell>
        </row>
        <row r="2400">
          <cell r="A2400">
            <v>8017211</v>
          </cell>
          <cell r="C2400">
            <v>4.4000000000000004</v>
          </cell>
        </row>
        <row r="2401">
          <cell r="A2401">
            <v>28017211</v>
          </cell>
          <cell r="C2401">
            <v>4.84</v>
          </cell>
        </row>
        <row r="2402">
          <cell r="A2402">
            <v>18017211</v>
          </cell>
          <cell r="C2402">
            <v>4.84</v>
          </cell>
        </row>
        <row r="2403">
          <cell r="A2403">
            <v>8019211</v>
          </cell>
          <cell r="C2403">
            <v>4.4000000000000004</v>
          </cell>
        </row>
        <row r="2404">
          <cell r="A2404">
            <v>9002211</v>
          </cell>
          <cell r="C2404">
            <v>4.84</v>
          </cell>
        </row>
        <row r="2405">
          <cell r="A2405">
            <v>9003211</v>
          </cell>
          <cell r="C2405">
            <v>4.84</v>
          </cell>
        </row>
        <row r="2406">
          <cell r="A2406">
            <v>9005211</v>
          </cell>
          <cell r="C2406">
            <v>4.4000000000000004</v>
          </cell>
        </row>
        <row r="2407">
          <cell r="A2407">
            <v>9006211</v>
          </cell>
          <cell r="C2407">
            <v>4.4000000000000004</v>
          </cell>
        </row>
        <row r="2408">
          <cell r="A2408">
            <v>9007211</v>
          </cell>
          <cell r="C2408">
            <v>4.84</v>
          </cell>
        </row>
        <row r="2409">
          <cell r="A2409">
            <v>9010211</v>
          </cell>
          <cell r="C2409">
            <v>4.4000000000000004</v>
          </cell>
        </row>
        <row r="2410">
          <cell r="A2410">
            <v>5803211</v>
          </cell>
          <cell r="C2410">
            <v>4.84</v>
          </cell>
        </row>
        <row r="2411">
          <cell r="A2411">
            <v>17016211</v>
          </cell>
          <cell r="C2411">
            <v>4.84</v>
          </cell>
        </row>
        <row r="2412">
          <cell r="A2412">
            <v>18003211</v>
          </cell>
          <cell r="C2412">
            <v>4.84</v>
          </cell>
        </row>
        <row r="2413">
          <cell r="A2413">
            <v>19003211</v>
          </cell>
          <cell r="C2413">
            <v>4.84</v>
          </cell>
        </row>
        <row r="2414">
          <cell r="A2414">
            <v>19005211</v>
          </cell>
          <cell r="C2414">
            <v>4.84</v>
          </cell>
        </row>
        <row r="2415">
          <cell r="A2415">
            <v>3005548</v>
          </cell>
          <cell r="C2415">
            <v>2.7</v>
          </cell>
        </row>
        <row r="2416">
          <cell r="A2416">
            <v>3011548</v>
          </cell>
          <cell r="C2416">
            <v>2.7</v>
          </cell>
        </row>
        <row r="2417">
          <cell r="A2417">
            <v>5010548</v>
          </cell>
          <cell r="C2417">
            <v>2.7</v>
          </cell>
        </row>
        <row r="2418">
          <cell r="A2418">
            <v>7016548</v>
          </cell>
          <cell r="C2418">
            <v>2.7</v>
          </cell>
        </row>
        <row r="2419">
          <cell r="A2419">
            <v>7024548</v>
          </cell>
          <cell r="C2419">
            <v>2.7</v>
          </cell>
        </row>
        <row r="2420">
          <cell r="A2420">
            <v>7037548</v>
          </cell>
          <cell r="C2420">
            <v>2.7</v>
          </cell>
        </row>
        <row r="2421">
          <cell r="A2421">
            <v>9006548</v>
          </cell>
          <cell r="C2421">
            <v>2.7</v>
          </cell>
        </row>
        <row r="2422">
          <cell r="A2422">
            <v>9007548</v>
          </cell>
          <cell r="C2422">
            <v>2.7</v>
          </cell>
        </row>
        <row r="2423">
          <cell r="A2423">
            <v>27016548</v>
          </cell>
          <cell r="C2423">
            <v>2.97</v>
          </cell>
        </row>
        <row r="2424">
          <cell r="A2424">
            <v>17016548</v>
          </cell>
          <cell r="C2424">
            <v>2.97</v>
          </cell>
        </row>
        <row r="2425">
          <cell r="A2425">
            <v>17024548</v>
          </cell>
          <cell r="C2425">
            <v>2.97</v>
          </cell>
        </row>
        <row r="2426">
          <cell r="A2426">
            <v>8011548</v>
          </cell>
          <cell r="C2426">
            <v>2.7</v>
          </cell>
        </row>
        <row r="2427">
          <cell r="A2427">
            <v>8219</v>
          </cell>
          <cell r="C2427">
            <v>8.9</v>
          </cell>
        </row>
        <row r="2428">
          <cell r="A2428">
            <v>3500</v>
          </cell>
          <cell r="C2428">
            <v>4.2</v>
          </cell>
        </row>
        <row r="2429">
          <cell r="A2429">
            <v>210133009640</v>
          </cell>
          <cell r="C2429">
            <v>14</v>
          </cell>
        </row>
        <row r="2430">
          <cell r="A2430">
            <v>210123009640</v>
          </cell>
          <cell r="C2430">
            <v>14</v>
          </cell>
        </row>
        <row r="2431">
          <cell r="A2431">
            <v>210113009640</v>
          </cell>
          <cell r="C2431">
            <v>13.9</v>
          </cell>
        </row>
        <row r="2432">
          <cell r="A2432">
            <v>210113009641</v>
          </cell>
          <cell r="C2432">
            <v>13.9</v>
          </cell>
        </row>
        <row r="2433">
          <cell r="A2433">
            <v>210213009640</v>
          </cell>
          <cell r="C2433">
            <v>13.5</v>
          </cell>
        </row>
        <row r="2434">
          <cell r="A2434">
            <v>210313009640</v>
          </cell>
          <cell r="C2434">
            <v>13.7</v>
          </cell>
        </row>
        <row r="2435">
          <cell r="A2435">
            <v>210123011640</v>
          </cell>
          <cell r="C2435">
            <v>14</v>
          </cell>
        </row>
        <row r="2436">
          <cell r="A2436">
            <v>210113011640</v>
          </cell>
          <cell r="C2436">
            <v>14</v>
          </cell>
        </row>
        <row r="2437">
          <cell r="A2437">
            <v>200115010640</v>
          </cell>
          <cell r="C2437">
            <v>13.5</v>
          </cell>
        </row>
        <row r="2438">
          <cell r="A2438">
            <v>210115010640</v>
          </cell>
          <cell r="C2438">
            <v>13.9</v>
          </cell>
        </row>
        <row r="2439">
          <cell r="A2439">
            <v>200116005640</v>
          </cell>
          <cell r="C2439">
            <v>13.5</v>
          </cell>
        </row>
        <row r="2440">
          <cell r="A2440">
            <v>210417016640</v>
          </cell>
          <cell r="C2440">
            <v>17</v>
          </cell>
        </row>
        <row r="2441">
          <cell r="A2441">
            <v>210137016640</v>
          </cell>
          <cell r="C2441">
            <v>14</v>
          </cell>
        </row>
        <row r="2442">
          <cell r="A2442">
            <v>200117016640</v>
          </cell>
          <cell r="C2442">
            <v>13.5</v>
          </cell>
        </row>
        <row r="2443">
          <cell r="A2443">
            <v>200227016640</v>
          </cell>
          <cell r="C2443">
            <v>13.7</v>
          </cell>
        </row>
        <row r="2444">
          <cell r="A2444">
            <v>210127016640</v>
          </cell>
          <cell r="C2444">
            <v>14</v>
          </cell>
        </row>
        <row r="2445">
          <cell r="A2445">
            <v>210117016640</v>
          </cell>
          <cell r="C2445">
            <v>13.9</v>
          </cell>
        </row>
        <row r="2446">
          <cell r="A2446">
            <v>210217016640</v>
          </cell>
          <cell r="C2446">
            <v>13.5</v>
          </cell>
        </row>
        <row r="2447">
          <cell r="A2447">
            <v>210317016640</v>
          </cell>
          <cell r="C2447">
            <v>13.7</v>
          </cell>
        </row>
        <row r="2448">
          <cell r="A2448">
            <v>210118003640</v>
          </cell>
          <cell r="C2448">
            <v>13.6</v>
          </cell>
        </row>
        <row r="2449">
          <cell r="A2449">
            <v>210128004640</v>
          </cell>
          <cell r="C2449">
            <v>14</v>
          </cell>
        </row>
        <row r="2450">
          <cell r="A2450">
            <v>210118004640</v>
          </cell>
          <cell r="C2450">
            <v>13.9</v>
          </cell>
        </row>
        <row r="2451">
          <cell r="A2451">
            <v>210138017640</v>
          </cell>
          <cell r="C2451">
            <v>14</v>
          </cell>
        </row>
        <row r="2452">
          <cell r="A2452">
            <v>200118017640</v>
          </cell>
          <cell r="C2452">
            <v>13.5</v>
          </cell>
        </row>
        <row r="2453">
          <cell r="A2453">
            <v>200128017640</v>
          </cell>
          <cell r="C2453">
            <v>13.7</v>
          </cell>
        </row>
        <row r="2454">
          <cell r="A2454">
            <v>210128017641</v>
          </cell>
          <cell r="C2454">
            <v>14</v>
          </cell>
        </row>
        <row r="2455">
          <cell r="A2455">
            <v>210128017640</v>
          </cell>
          <cell r="C2455">
            <v>14</v>
          </cell>
        </row>
        <row r="2456">
          <cell r="A2456">
            <v>210118017640</v>
          </cell>
          <cell r="C2456">
            <v>13.9</v>
          </cell>
        </row>
        <row r="2457">
          <cell r="A2457">
            <v>210218017640</v>
          </cell>
          <cell r="C2457">
            <v>13.5</v>
          </cell>
        </row>
        <row r="2458">
          <cell r="A2458">
            <v>210318017640</v>
          </cell>
          <cell r="C2458">
            <v>13.7</v>
          </cell>
        </row>
        <row r="2459">
          <cell r="A2459">
            <v>210118019640</v>
          </cell>
          <cell r="C2459">
            <v>14</v>
          </cell>
        </row>
        <row r="2460">
          <cell r="A2460">
            <v>210119002640</v>
          </cell>
          <cell r="C2460">
            <v>14</v>
          </cell>
        </row>
        <row r="2461">
          <cell r="A2461">
            <v>210139005640</v>
          </cell>
          <cell r="C2461">
            <v>14</v>
          </cell>
        </row>
        <row r="2462">
          <cell r="A2462">
            <v>210129005640</v>
          </cell>
          <cell r="C2462">
            <v>14</v>
          </cell>
        </row>
        <row r="2463">
          <cell r="A2463">
            <v>210119005640</v>
          </cell>
          <cell r="C2463">
            <v>13.9</v>
          </cell>
        </row>
        <row r="2464">
          <cell r="A2464">
            <v>210219005640</v>
          </cell>
          <cell r="C2464">
            <v>13.5</v>
          </cell>
        </row>
        <row r="2465">
          <cell r="A2465">
            <v>210319005640</v>
          </cell>
          <cell r="C2465">
            <v>13.7</v>
          </cell>
        </row>
        <row r="2466">
          <cell r="A2466">
            <v>210119006640</v>
          </cell>
          <cell r="C2466">
            <v>14</v>
          </cell>
        </row>
        <row r="2467">
          <cell r="A2467">
            <v>200119010640</v>
          </cell>
          <cell r="C2467">
            <v>13.5</v>
          </cell>
        </row>
        <row r="2468">
          <cell r="A2468">
            <v>210129010640</v>
          </cell>
          <cell r="C2468">
            <v>14</v>
          </cell>
        </row>
        <row r="2469">
          <cell r="A2469">
            <v>210119010640</v>
          </cell>
          <cell r="C2469">
            <v>14</v>
          </cell>
        </row>
        <row r="2470">
          <cell r="A2470">
            <v>83009640</v>
          </cell>
          <cell r="C2470">
            <v>15</v>
          </cell>
        </row>
        <row r="2471">
          <cell r="A2471">
            <v>87016640</v>
          </cell>
          <cell r="C2471">
            <v>15</v>
          </cell>
        </row>
        <row r="2472">
          <cell r="A2472">
            <v>88004640</v>
          </cell>
          <cell r="C2472">
            <v>15</v>
          </cell>
        </row>
        <row r="2473">
          <cell r="A2473">
            <v>88017640</v>
          </cell>
          <cell r="C2473">
            <v>15</v>
          </cell>
        </row>
        <row r="2474">
          <cell r="A2474">
            <v>88019640</v>
          </cell>
          <cell r="C2474">
            <v>15</v>
          </cell>
        </row>
        <row r="2475">
          <cell r="A2475">
            <v>89003640</v>
          </cell>
          <cell r="C2475">
            <v>15</v>
          </cell>
        </row>
        <row r="2476">
          <cell r="A2476">
            <v>89005640</v>
          </cell>
          <cell r="C2476">
            <v>15</v>
          </cell>
        </row>
        <row r="2477">
          <cell r="A2477">
            <v>73005640</v>
          </cell>
          <cell r="C2477">
            <v>14.5</v>
          </cell>
        </row>
        <row r="2478">
          <cell r="A2478">
            <v>73009640</v>
          </cell>
          <cell r="C2478">
            <v>14.5</v>
          </cell>
        </row>
        <row r="2479">
          <cell r="A2479">
            <v>73011640</v>
          </cell>
          <cell r="C2479">
            <v>14.5</v>
          </cell>
        </row>
        <row r="2480">
          <cell r="A2480">
            <v>75010640</v>
          </cell>
          <cell r="C2480">
            <v>14.5</v>
          </cell>
        </row>
        <row r="2481">
          <cell r="A2481">
            <v>76005640</v>
          </cell>
          <cell r="C2481">
            <v>14.5</v>
          </cell>
        </row>
        <row r="2482">
          <cell r="A2482">
            <v>77016640</v>
          </cell>
          <cell r="C2482">
            <v>14.5</v>
          </cell>
        </row>
        <row r="2483">
          <cell r="A2483">
            <v>78003640</v>
          </cell>
          <cell r="C2483">
            <v>16</v>
          </cell>
        </row>
        <row r="2484">
          <cell r="A2484">
            <v>78004640</v>
          </cell>
          <cell r="C2484">
            <v>14.5</v>
          </cell>
        </row>
        <row r="2485">
          <cell r="A2485">
            <v>78011640</v>
          </cell>
          <cell r="C2485">
            <v>14.5</v>
          </cell>
        </row>
        <row r="2486">
          <cell r="A2486">
            <v>78017640</v>
          </cell>
          <cell r="C2486">
            <v>14.5</v>
          </cell>
        </row>
        <row r="2487">
          <cell r="A2487">
            <v>78019640</v>
          </cell>
          <cell r="C2487">
            <v>14.5</v>
          </cell>
        </row>
        <row r="2488">
          <cell r="A2488">
            <v>79002640</v>
          </cell>
          <cell r="C2488">
            <v>14.5</v>
          </cell>
        </row>
        <row r="2489">
          <cell r="A2489">
            <v>79003640</v>
          </cell>
          <cell r="C2489">
            <v>14.5</v>
          </cell>
        </row>
        <row r="2490">
          <cell r="A2490">
            <v>79005640</v>
          </cell>
          <cell r="C2490">
            <v>14.5</v>
          </cell>
        </row>
        <row r="2491">
          <cell r="A2491">
            <v>79007640</v>
          </cell>
          <cell r="C2491">
            <v>14.5</v>
          </cell>
        </row>
        <row r="2492">
          <cell r="A2492">
            <v>79010640</v>
          </cell>
          <cell r="C2492">
            <v>14.5</v>
          </cell>
        </row>
        <row r="2493">
          <cell r="A2493">
            <v>99005640</v>
          </cell>
          <cell r="C2493">
            <v>16</v>
          </cell>
        </row>
        <row r="2494">
          <cell r="A2494">
            <v>98017640</v>
          </cell>
          <cell r="C2494">
            <v>16</v>
          </cell>
        </row>
        <row r="2495">
          <cell r="A2495">
            <v>97016640</v>
          </cell>
          <cell r="C2495">
            <v>16</v>
          </cell>
        </row>
        <row r="2496">
          <cell r="A2496">
            <v>210128028640</v>
          </cell>
          <cell r="C2496">
            <v>14</v>
          </cell>
        </row>
        <row r="2497">
          <cell r="A2497">
            <v>210118028640</v>
          </cell>
          <cell r="C2497">
            <v>14</v>
          </cell>
        </row>
        <row r="2498">
          <cell r="A2498">
            <v>200158003640</v>
          </cell>
          <cell r="C2498">
            <v>14</v>
          </cell>
        </row>
        <row r="2499">
          <cell r="A2499">
            <v>210133009620</v>
          </cell>
          <cell r="C2499">
            <v>6.5</v>
          </cell>
        </row>
        <row r="2500">
          <cell r="A2500">
            <v>210123009620</v>
          </cell>
          <cell r="C2500">
            <v>6.5</v>
          </cell>
        </row>
        <row r="2501">
          <cell r="A2501">
            <v>210113009620</v>
          </cell>
          <cell r="C2501">
            <v>6.4</v>
          </cell>
        </row>
        <row r="2502">
          <cell r="A2502">
            <v>210213009620</v>
          </cell>
          <cell r="C2502">
            <v>6.5</v>
          </cell>
        </row>
        <row r="2503">
          <cell r="A2503">
            <v>210313009620</v>
          </cell>
          <cell r="C2503">
            <v>6.5</v>
          </cell>
        </row>
        <row r="2504">
          <cell r="A2504">
            <v>210123011620</v>
          </cell>
          <cell r="C2504">
            <v>6.5</v>
          </cell>
        </row>
        <row r="2505">
          <cell r="A2505">
            <v>210113011620</v>
          </cell>
          <cell r="C2505">
            <v>6.5</v>
          </cell>
        </row>
        <row r="2506">
          <cell r="A2506">
            <v>200115010620</v>
          </cell>
          <cell r="C2506">
            <v>6</v>
          </cell>
        </row>
        <row r="2507">
          <cell r="A2507">
            <v>210115010620</v>
          </cell>
          <cell r="C2507">
            <v>6.4</v>
          </cell>
        </row>
        <row r="2508">
          <cell r="A2508">
            <v>200116005620</v>
          </cell>
          <cell r="C2508">
            <v>6</v>
          </cell>
        </row>
        <row r="2509">
          <cell r="A2509">
            <v>210417016620</v>
          </cell>
          <cell r="C2509">
            <v>7</v>
          </cell>
        </row>
        <row r="2510">
          <cell r="A2510">
            <v>210137016620</v>
          </cell>
          <cell r="C2510">
            <v>6.5</v>
          </cell>
        </row>
        <row r="2511">
          <cell r="A2511">
            <v>200117016620</v>
          </cell>
          <cell r="C2511">
            <v>6</v>
          </cell>
        </row>
        <row r="2512">
          <cell r="A2512">
            <v>200227016620</v>
          </cell>
          <cell r="C2512">
            <v>6.4</v>
          </cell>
        </row>
        <row r="2513">
          <cell r="A2513">
            <v>210127016620</v>
          </cell>
          <cell r="C2513">
            <v>6.5</v>
          </cell>
        </row>
        <row r="2514">
          <cell r="A2514">
            <v>210127016621</v>
          </cell>
          <cell r="C2514">
            <v>6.5</v>
          </cell>
        </row>
        <row r="2515">
          <cell r="A2515">
            <v>210117016620</v>
          </cell>
          <cell r="C2515">
            <v>6.4</v>
          </cell>
        </row>
        <row r="2516">
          <cell r="A2516">
            <v>210217016620</v>
          </cell>
          <cell r="C2516">
            <v>6.5</v>
          </cell>
        </row>
        <row r="2517">
          <cell r="A2517">
            <v>210317016620</v>
          </cell>
          <cell r="C2517">
            <v>6.5</v>
          </cell>
        </row>
        <row r="2518">
          <cell r="A2518">
            <v>210118003620</v>
          </cell>
          <cell r="C2518">
            <v>6.5</v>
          </cell>
        </row>
        <row r="2519">
          <cell r="A2519">
            <v>210128004620</v>
          </cell>
          <cell r="C2519">
            <v>6.5</v>
          </cell>
        </row>
        <row r="2520">
          <cell r="A2520">
            <v>210118004620</v>
          </cell>
          <cell r="C2520">
            <v>6.4</v>
          </cell>
        </row>
        <row r="2521">
          <cell r="A2521">
            <v>210138017620</v>
          </cell>
          <cell r="C2521">
            <v>6.5</v>
          </cell>
        </row>
        <row r="2522">
          <cell r="A2522">
            <v>200118017620</v>
          </cell>
          <cell r="C2522">
            <v>6</v>
          </cell>
        </row>
        <row r="2523">
          <cell r="A2523">
            <v>200128017620</v>
          </cell>
          <cell r="C2523">
            <v>6.4</v>
          </cell>
        </row>
        <row r="2524">
          <cell r="A2524">
            <v>210128017620</v>
          </cell>
          <cell r="C2524">
            <v>6.5</v>
          </cell>
        </row>
        <row r="2525">
          <cell r="A2525">
            <v>210118017620</v>
          </cell>
          <cell r="C2525">
            <v>6.4</v>
          </cell>
        </row>
        <row r="2526">
          <cell r="A2526">
            <v>210218017620</v>
          </cell>
          <cell r="C2526">
            <v>6.5</v>
          </cell>
        </row>
        <row r="2527">
          <cell r="A2527">
            <v>210318017620</v>
          </cell>
          <cell r="C2527">
            <v>6.5</v>
          </cell>
        </row>
        <row r="2528">
          <cell r="A2528">
            <v>210118019620</v>
          </cell>
          <cell r="C2528">
            <v>6.5</v>
          </cell>
        </row>
        <row r="2529">
          <cell r="A2529">
            <v>210119002620</v>
          </cell>
          <cell r="C2529">
            <v>6.5</v>
          </cell>
        </row>
        <row r="2530">
          <cell r="A2530">
            <v>210139005620</v>
          </cell>
          <cell r="C2530">
            <v>6.5</v>
          </cell>
        </row>
        <row r="2531">
          <cell r="A2531">
            <v>210129005620</v>
          </cell>
          <cell r="C2531">
            <v>6.5</v>
          </cell>
        </row>
        <row r="2532">
          <cell r="A2532">
            <v>210119005620</v>
          </cell>
          <cell r="C2532">
            <v>6.4</v>
          </cell>
        </row>
        <row r="2533">
          <cell r="A2533">
            <v>210219005620</v>
          </cell>
          <cell r="C2533">
            <v>6.5</v>
          </cell>
        </row>
        <row r="2534">
          <cell r="A2534">
            <v>210319005620</v>
          </cell>
          <cell r="C2534">
            <v>6.5</v>
          </cell>
        </row>
        <row r="2535">
          <cell r="A2535">
            <v>210119006620</v>
          </cell>
          <cell r="C2535">
            <v>6.5</v>
          </cell>
        </row>
        <row r="2536">
          <cell r="A2536">
            <v>200119010620</v>
          </cell>
          <cell r="C2536">
            <v>6</v>
          </cell>
        </row>
        <row r="2537">
          <cell r="A2537">
            <v>210129010620</v>
          </cell>
          <cell r="C2537">
            <v>6.5</v>
          </cell>
        </row>
        <row r="2538">
          <cell r="A2538">
            <v>210119010620</v>
          </cell>
          <cell r="C2538">
            <v>6.5</v>
          </cell>
        </row>
        <row r="2539">
          <cell r="A2539">
            <v>83009620</v>
          </cell>
          <cell r="C2539">
            <v>6.5</v>
          </cell>
        </row>
        <row r="2540">
          <cell r="A2540">
            <v>87016620</v>
          </cell>
          <cell r="C2540">
            <v>6.5</v>
          </cell>
        </row>
        <row r="2541">
          <cell r="A2541">
            <v>88004620</v>
          </cell>
          <cell r="C2541">
            <v>6.5</v>
          </cell>
        </row>
        <row r="2542">
          <cell r="A2542">
            <v>88017620</v>
          </cell>
          <cell r="C2542">
            <v>6.5</v>
          </cell>
        </row>
        <row r="2543">
          <cell r="A2543">
            <v>88019620</v>
          </cell>
          <cell r="C2543">
            <v>6.5</v>
          </cell>
        </row>
        <row r="2544">
          <cell r="A2544">
            <v>89003620</v>
          </cell>
          <cell r="C2544">
            <v>6.5</v>
          </cell>
        </row>
        <row r="2545">
          <cell r="A2545">
            <v>89005620</v>
          </cell>
          <cell r="C2545">
            <v>6.5</v>
          </cell>
        </row>
        <row r="2546">
          <cell r="A2546">
            <v>73005620</v>
          </cell>
          <cell r="C2546">
            <v>6.2</v>
          </cell>
        </row>
        <row r="2547">
          <cell r="A2547">
            <v>73009620</v>
          </cell>
          <cell r="C2547">
            <v>6.2</v>
          </cell>
        </row>
        <row r="2548">
          <cell r="A2548">
            <v>73011620</v>
          </cell>
          <cell r="C2548">
            <v>6.2</v>
          </cell>
        </row>
        <row r="2549">
          <cell r="A2549">
            <v>75010620</v>
          </cell>
          <cell r="C2549">
            <v>6.2</v>
          </cell>
        </row>
        <row r="2550">
          <cell r="A2550">
            <v>76005620</v>
          </cell>
          <cell r="C2550">
            <v>6.2</v>
          </cell>
        </row>
        <row r="2551">
          <cell r="A2551">
            <v>76020620</v>
          </cell>
          <cell r="C2551">
            <v>6.2</v>
          </cell>
        </row>
        <row r="2552">
          <cell r="A2552">
            <v>77016620</v>
          </cell>
          <cell r="C2552">
            <v>6.2</v>
          </cell>
        </row>
        <row r="2553">
          <cell r="A2553">
            <v>78003620</v>
          </cell>
          <cell r="C2553">
            <v>6.8</v>
          </cell>
        </row>
        <row r="2554">
          <cell r="A2554">
            <v>78004620</v>
          </cell>
          <cell r="C2554">
            <v>6.2</v>
          </cell>
        </row>
        <row r="2555">
          <cell r="A2555">
            <v>78011620</v>
          </cell>
          <cell r="C2555">
            <v>6.2</v>
          </cell>
        </row>
        <row r="2556">
          <cell r="A2556">
            <v>78017620</v>
          </cell>
          <cell r="C2556">
            <v>6.2</v>
          </cell>
        </row>
        <row r="2557">
          <cell r="A2557">
            <v>78019620</v>
          </cell>
          <cell r="C2557">
            <v>6.2</v>
          </cell>
        </row>
        <row r="2558">
          <cell r="A2558">
            <v>79002620</v>
          </cell>
          <cell r="C2558">
            <v>6.2</v>
          </cell>
        </row>
        <row r="2559">
          <cell r="A2559">
            <v>79003620</v>
          </cell>
          <cell r="C2559">
            <v>6.2</v>
          </cell>
        </row>
        <row r="2560">
          <cell r="A2560">
            <v>79005620</v>
          </cell>
          <cell r="C2560">
            <v>6.2</v>
          </cell>
        </row>
        <row r="2561">
          <cell r="A2561">
            <v>79006620</v>
          </cell>
          <cell r="C2561">
            <v>6.2</v>
          </cell>
        </row>
        <row r="2562">
          <cell r="A2562">
            <v>79007620</v>
          </cell>
          <cell r="C2562">
            <v>6.2</v>
          </cell>
        </row>
        <row r="2563">
          <cell r="A2563">
            <v>79010620</v>
          </cell>
          <cell r="C2563">
            <v>6.2</v>
          </cell>
        </row>
        <row r="2564">
          <cell r="A2564">
            <v>99005620</v>
          </cell>
          <cell r="C2564">
            <v>6.8</v>
          </cell>
        </row>
        <row r="2565">
          <cell r="A2565">
            <v>98017620</v>
          </cell>
          <cell r="C2565">
            <v>6.8</v>
          </cell>
        </row>
        <row r="2566">
          <cell r="A2566">
            <v>97016620</v>
          </cell>
          <cell r="C2566">
            <v>6.8</v>
          </cell>
        </row>
        <row r="2567">
          <cell r="A2567">
            <v>210128028620</v>
          </cell>
          <cell r="C2567">
            <v>6.5</v>
          </cell>
        </row>
        <row r="2568">
          <cell r="A2568">
            <v>210118028620</v>
          </cell>
          <cell r="C2568">
            <v>6.5</v>
          </cell>
        </row>
        <row r="2569">
          <cell r="A2569">
            <v>200158003620</v>
          </cell>
          <cell r="C2569">
            <v>6.5</v>
          </cell>
        </row>
        <row r="2570">
          <cell r="A2570">
            <v>3219</v>
          </cell>
          <cell r="C2570">
            <v>7.4</v>
          </cell>
        </row>
        <row r="2571">
          <cell r="A2571">
            <v>3184</v>
          </cell>
          <cell r="C2571">
            <v>3.9</v>
          </cell>
        </row>
        <row r="2572">
          <cell r="A2572">
            <v>3171</v>
          </cell>
          <cell r="C2572">
            <v>4.2</v>
          </cell>
        </row>
        <row r="2573">
          <cell r="A2573">
            <v>3164</v>
          </cell>
          <cell r="C2573">
            <v>3.8</v>
          </cell>
        </row>
        <row r="2574">
          <cell r="A2574">
            <v>3118</v>
          </cell>
          <cell r="C2574">
            <v>7.3</v>
          </cell>
        </row>
        <row r="2575">
          <cell r="A2575">
            <v>3195</v>
          </cell>
          <cell r="C2575">
            <v>3.17</v>
          </cell>
        </row>
        <row r="2576">
          <cell r="A2576">
            <v>3201</v>
          </cell>
          <cell r="C2576">
            <v>5.29</v>
          </cell>
        </row>
        <row r="2577">
          <cell r="A2577">
            <v>3473</v>
          </cell>
          <cell r="C2577">
            <v>4.8</v>
          </cell>
        </row>
        <row r="2578">
          <cell r="A2578">
            <v>3166</v>
          </cell>
          <cell r="C2578">
            <v>4.2</v>
          </cell>
        </row>
        <row r="2579">
          <cell r="A2579">
            <v>6126</v>
          </cell>
          <cell r="C2579">
            <v>7.2</v>
          </cell>
        </row>
        <row r="2580">
          <cell r="A2580">
            <v>6515</v>
          </cell>
          <cell r="C2580">
            <v>19</v>
          </cell>
        </row>
        <row r="2581">
          <cell r="A2581">
            <v>6099</v>
          </cell>
          <cell r="C2581">
            <v>7.2</v>
          </cell>
        </row>
        <row r="2582">
          <cell r="A2582">
            <v>6093</v>
          </cell>
          <cell r="C2582">
            <v>7.2</v>
          </cell>
        </row>
        <row r="2583">
          <cell r="A2583">
            <v>6089</v>
          </cell>
          <cell r="C2583">
            <v>7.2</v>
          </cell>
        </row>
        <row r="2584">
          <cell r="A2584">
            <v>6780</v>
          </cell>
          <cell r="C2584">
            <v>17</v>
          </cell>
        </row>
        <row r="2585">
          <cell r="A2585">
            <v>6843</v>
          </cell>
          <cell r="C2585">
            <v>18.89</v>
          </cell>
        </row>
        <row r="2586">
          <cell r="A2586">
            <v>6899</v>
          </cell>
          <cell r="C2586">
            <v>18.89</v>
          </cell>
        </row>
        <row r="2587">
          <cell r="A2587">
            <v>6041</v>
          </cell>
          <cell r="C2587">
            <v>7.2</v>
          </cell>
        </row>
        <row r="2588">
          <cell r="A2588">
            <v>6922</v>
          </cell>
          <cell r="C2588">
            <v>7.2</v>
          </cell>
        </row>
        <row r="2589">
          <cell r="A2589">
            <v>6068</v>
          </cell>
          <cell r="C2589">
            <v>19</v>
          </cell>
        </row>
        <row r="2590">
          <cell r="A2590">
            <v>6042</v>
          </cell>
          <cell r="C2590">
            <v>17</v>
          </cell>
        </row>
        <row r="2591">
          <cell r="A2591">
            <v>6988</v>
          </cell>
          <cell r="C2591">
            <v>15.6</v>
          </cell>
        </row>
        <row r="2592">
          <cell r="A2592">
            <v>7012</v>
          </cell>
          <cell r="C2592">
            <v>15.6</v>
          </cell>
        </row>
        <row r="2593">
          <cell r="A2593">
            <v>6044</v>
          </cell>
          <cell r="C2593">
            <v>7.2</v>
          </cell>
        </row>
        <row r="2594">
          <cell r="A2594">
            <v>6040</v>
          </cell>
          <cell r="C2594">
            <v>7.2</v>
          </cell>
        </row>
        <row r="2595">
          <cell r="A2595">
            <v>6059</v>
          </cell>
          <cell r="C2595">
            <v>3</v>
          </cell>
        </row>
        <row r="2596">
          <cell r="A2596">
            <v>6274</v>
          </cell>
          <cell r="C2596">
            <v>3</v>
          </cell>
        </row>
        <row r="2597">
          <cell r="A2597">
            <v>6055</v>
          </cell>
          <cell r="C2597">
            <v>3</v>
          </cell>
        </row>
        <row r="2598">
          <cell r="A2598">
            <v>6681</v>
          </cell>
          <cell r="C2598">
            <v>3</v>
          </cell>
        </row>
        <row r="2599">
          <cell r="A2599">
            <v>6683</v>
          </cell>
          <cell r="C2599">
            <v>3</v>
          </cell>
        </row>
        <row r="2600">
          <cell r="A2600">
            <v>6054</v>
          </cell>
          <cell r="C2600">
            <v>3</v>
          </cell>
        </row>
        <row r="2601">
          <cell r="A2601">
            <v>6057</v>
          </cell>
          <cell r="C2601">
            <v>3.5</v>
          </cell>
        </row>
        <row r="2602">
          <cell r="A2602">
            <v>6066</v>
          </cell>
          <cell r="C2602">
            <v>3</v>
          </cell>
        </row>
        <row r="2603">
          <cell r="A2603">
            <v>6067</v>
          </cell>
          <cell r="C2603">
            <v>3.68</v>
          </cell>
        </row>
        <row r="2604">
          <cell r="A2604">
            <v>6056</v>
          </cell>
          <cell r="C2604">
            <v>3</v>
          </cell>
        </row>
        <row r="2605">
          <cell r="A2605">
            <v>6694</v>
          </cell>
          <cell r="C2605">
            <v>3</v>
          </cell>
        </row>
        <row r="2606">
          <cell r="A2606">
            <v>6137</v>
          </cell>
          <cell r="C2606">
            <v>3</v>
          </cell>
        </row>
        <row r="2607">
          <cell r="A2607">
            <v>6071</v>
          </cell>
          <cell r="C2607">
            <v>3.7</v>
          </cell>
        </row>
        <row r="2608">
          <cell r="A2608">
            <v>6063</v>
          </cell>
          <cell r="C2608">
            <v>3</v>
          </cell>
        </row>
        <row r="2609">
          <cell r="A2609">
            <v>8244</v>
          </cell>
          <cell r="C2609">
            <v>6.8</v>
          </cell>
        </row>
        <row r="2610">
          <cell r="A2610">
            <v>6237</v>
          </cell>
          <cell r="C2610">
            <v>2.0099999999999998</v>
          </cell>
        </row>
        <row r="2611">
          <cell r="A2611">
            <v>99408</v>
          </cell>
          <cell r="C2611">
            <v>1.44</v>
          </cell>
        </row>
        <row r="2612">
          <cell r="A2612">
            <v>99410</v>
          </cell>
          <cell r="C2612">
            <v>5.2</v>
          </cell>
        </row>
        <row r="2613">
          <cell r="A2613">
            <v>99409</v>
          </cell>
          <cell r="C2613">
            <v>17.239999999999998</v>
          </cell>
        </row>
        <row r="2614">
          <cell r="A2614">
            <v>99413</v>
          </cell>
          <cell r="C2614">
            <v>0.52</v>
          </cell>
        </row>
        <row r="2615">
          <cell r="A2615">
            <v>99411</v>
          </cell>
          <cell r="C2615">
            <v>17.59</v>
          </cell>
        </row>
        <row r="2616">
          <cell r="A2616">
            <v>99412</v>
          </cell>
          <cell r="C2616">
            <v>15.95</v>
          </cell>
        </row>
        <row r="2617">
          <cell r="A2617">
            <v>99414</v>
          </cell>
          <cell r="C2617">
            <v>0.01</v>
          </cell>
        </row>
        <row r="2618">
          <cell r="A2618">
            <v>103030005</v>
          </cell>
        </row>
        <row r="2619">
          <cell r="A2619">
            <v>200000010</v>
          </cell>
        </row>
        <row r="2620">
          <cell r="A2620">
            <v>103030003</v>
          </cell>
        </row>
        <row r="2621">
          <cell r="A2621">
            <v>101020001</v>
          </cell>
        </row>
        <row r="2622">
          <cell r="A2622">
            <v>344</v>
          </cell>
          <cell r="C2622">
            <v>12.85</v>
          </cell>
        </row>
        <row r="2623">
          <cell r="A2623">
            <v>104010020</v>
          </cell>
        </row>
        <row r="2624">
          <cell r="A2624">
            <v>85</v>
          </cell>
          <cell r="C2624">
            <v>44</v>
          </cell>
        </row>
        <row r="2625">
          <cell r="A2625">
            <v>86</v>
          </cell>
          <cell r="C2625">
            <v>40</v>
          </cell>
        </row>
        <row r="2626">
          <cell r="A2626">
            <v>115</v>
          </cell>
          <cell r="C2626">
            <v>55</v>
          </cell>
        </row>
        <row r="2627">
          <cell r="A2627">
            <v>89</v>
          </cell>
          <cell r="C2627">
            <v>75</v>
          </cell>
        </row>
        <row r="2628">
          <cell r="A2628">
            <v>6950</v>
          </cell>
          <cell r="C2628">
            <v>133.35</v>
          </cell>
        </row>
        <row r="2629">
          <cell r="A2629">
            <v>260500000</v>
          </cell>
          <cell r="C2629">
            <v>133.35</v>
          </cell>
        </row>
        <row r="2630">
          <cell r="A2630">
            <v>6885</v>
          </cell>
          <cell r="C2630">
            <v>130</v>
          </cell>
        </row>
        <row r="2631">
          <cell r="A2631">
            <v>265500000</v>
          </cell>
          <cell r="C2631">
            <v>130</v>
          </cell>
        </row>
        <row r="2632">
          <cell r="A2632">
            <v>104010002</v>
          </cell>
        </row>
        <row r="2633">
          <cell r="A2633">
            <v>104010084</v>
          </cell>
        </row>
        <row r="2634">
          <cell r="A2634">
            <v>104010095</v>
          </cell>
        </row>
        <row r="2635">
          <cell r="A2635">
            <v>333</v>
          </cell>
          <cell r="C2635">
            <v>6.98</v>
          </cell>
        </row>
        <row r="2636">
          <cell r="A2636">
            <v>6403</v>
          </cell>
          <cell r="C2636">
            <v>12.5</v>
          </cell>
        </row>
        <row r="2637">
          <cell r="A2637">
            <v>260500001</v>
          </cell>
          <cell r="C2637">
            <v>15.1</v>
          </cell>
        </row>
        <row r="2638">
          <cell r="A2638">
            <v>6772</v>
          </cell>
          <cell r="C2638">
            <v>37</v>
          </cell>
        </row>
        <row r="2639">
          <cell r="A2639">
            <v>260500005</v>
          </cell>
          <cell r="C2639">
            <v>44.9</v>
          </cell>
        </row>
        <row r="2640">
          <cell r="A2640">
            <v>6472</v>
          </cell>
        </row>
        <row r="2641">
          <cell r="A2641">
            <v>332</v>
          </cell>
          <cell r="C2641">
            <v>3.77</v>
          </cell>
        </row>
        <row r="2642">
          <cell r="A2642">
            <v>100214</v>
          </cell>
          <cell r="C2642">
            <v>940</v>
          </cell>
        </row>
        <row r="2643">
          <cell r="A2643">
            <v>99807</v>
          </cell>
          <cell r="C2643">
            <v>4.4400000000000004</v>
          </cell>
        </row>
        <row r="2644">
          <cell r="A2644">
            <v>99806</v>
          </cell>
          <cell r="C2644">
            <v>11.43</v>
          </cell>
        </row>
        <row r="2645">
          <cell r="A2645">
            <v>100245</v>
          </cell>
          <cell r="C2645">
            <v>17.2</v>
          </cell>
        </row>
        <row r="2646">
          <cell r="A2646">
            <v>104010025</v>
          </cell>
        </row>
        <row r="2647">
          <cell r="A2647">
            <v>210113009105</v>
          </cell>
          <cell r="C2647">
            <v>15.8</v>
          </cell>
        </row>
        <row r="2648">
          <cell r="A2648">
            <v>210113009100</v>
          </cell>
          <cell r="C2648">
            <v>14.2</v>
          </cell>
        </row>
        <row r="2649">
          <cell r="A2649">
            <v>210213009105</v>
          </cell>
          <cell r="C2649">
            <v>17.5</v>
          </cell>
        </row>
        <row r="2650">
          <cell r="A2650">
            <v>210213009100</v>
          </cell>
          <cell r="C2650">
            <v>15.5</v>
          </cell>
        </row>
        <row r="2651">
          <cell r="A2651">
            <v>210313009105</v>
          </cell>
          <cell r="C2651">
            <v>19.5</v>
          </cell>
        </row>
        <row r="2652">
          <cell r="A2652">
            <v>210313009100</v>
          </cell>
          <cell r="C2652">
            <v>17.5</v>
          </cell>
        </row>
        <row r="2653">
          <cell r="A2653">
            <v>210113011105</v>
          </cell>
          <cell r="C2653">
            <v>15.8</v>
          </cell>
        </row>
        <row r="2654">
          <cell r="A2654">
            <v>210113011100</v>
          </cell>
          <cell r="C2654">
            <v>14.2</v>
          </cell>
        </row>
        <row r="2655">
          <cell r="A2655">
            <v>200115010105</v>
          </cell>
          <cell r="C2655">
            <v>13</v>
          </cell>
        </row>
        <row r="2656">
          <cell r="A2656">
            <v>200115010100</v>
          </cell>
          <cell r="C2656">
            <v>11.5</v>
          </cell>
        </row>
        <row r="2657">
          <cell r="A2657">
            <v>210115010105</v>
          </cell>
          <cell r="C2657">
            <v>15.8</v>
          </cell>
        </row>
        <row r="2658">
          <cell r="A2658">
            <v>210115010100</v>
          </cell>
          <cell r="C2658">
            <v>14.2</v>
          </cell>
        </row>
        <row r="2659">
          <cell r="A2659">
            <v>200116005105</v>
          </cell>
          <cell r="C2659">
            <v>13</v>
          </cell>
        </row>
        <row r="2660">
          <cell r="A2660">
            <v>200116005100</v>
          </cell>
          <cell r="C2660">
            <v>11.5</v>
          </cell>
        </row>
        <row r="2661">
          <cell r="A2661">
            <v>210427016105</v>
          </cell>
          <cell r="C2661">
            <v>29.5</v>
          </cell>
        </row>
        <row r="2662">
          <cell r="A2662">
            <v>210427016100</v>
          </cell>
          <cell r="C2662">
            <v>26.1</v>
          </cell>
        </row>
        <row r="2663">
          <cell r="A2663">
            <v>210417016105</v>
          </cell>
          <cell r="C2663">
            <v>23</v>
          </cell>
        </row>
        <row r="2664">
          <cell r="A2664">
            <v>210417016100</v>
          </cell>
          <cell r="C2664">
            <v>19.899999999999999</v>
          </cell>
        </row>
        <row r="2665">
          <cell r="A2665">
            <v>200117016105</v>
          </cell>
          <cell r="C2665">
            <v>13</v>
          </cell>
        </row>
        <row r="2666">
          <cell r="A2666">
            <v>200117016100</v>
          </cell>
          <cell r="C2666">
            <v>11.5</v>
          </cell>
        </row>
        <row r="2667">
          <cell r="A2667">
            <v>200227016105</v>
          </cell>
          <cell r="C2667">
            <v>13</v>
          </cell>
        </row>
        <row r="2668">
          <cell r="A2668">
            <v>200227016100</v>
          </cell>
          <cell r="C2668">
            <v>11.5</v>
          </cell>
        </row>
        <row r="2669">
          <cell r="A2669">
            <v>210117016105</v>
          </cell>
          <cell r="C2669">
            <v>15.8</v>
          </cell>
        </row>
        <row r="2670">
          <cell r="A2670">
            <v>210117016100</v>
          </cell>
          <cell r="C2670">
            <v>14.2</v>
          </cell>
        </row>
        <row r="2671">
          <cell r="A2671">
            <v>210127016105</v>
          </cell>
          <cell r="C2671">
            <v>16.2</v>
          </cell>
        </row>
        <row r="2672">
          <cell r="A2672">
            <v>210127016100</v>
          </cell>
          <cell r="C2672">
            <v>14.5</v>
          </cell>
        </row>
        <row r="2673">
          <cell r="A2673">
            <v>210217016105</v>
          </cell>
          <cell r="C2673">
            <v>17.5</v>
          </cell>
        </row>
        <row r="2674">
          <cell r="A2674">
            <v>210217016100</v>
          </cell>
          <cell r="C2674">
            <v>15.5</v>
          </cell>
        </row>
        <row r="2675">
          <cell r="A2675">
            <v>210317016105</v>
          </cell>
          <cell r="C2675">
            <v>19.5</v>
          </cell>
        </row>
        <row r="2676">
          <cell r="A2676">
            <v>210317016100</v>
          </cell>
          <cell r="C2676">
            <v>17.5</v>
          </cell>
        </row>
        <row r="2677">
          <cell r="A2677">
            <v>210118004105</v>
          </cell>
          <cell r="C2677">
            <v>15.8</v>
          </cell>
        </row>
        <row r="2678">
          <cell r="A2678">
            <v>210118004100</v>
          </cell>
          <cell r="C2678">
            <v>14.2</v>
          </cell>
        </row>
        <row r="2679">
          <cell r="A2679">
            <v>200118017105</v>
          </cell>
          <cell r="C2679">
            <v>13</v>
          </cell>
        </row>
        <row r="2680">
          <cell r="A2680">
            <v>200118017100</v>
          </cell>
          <cell r="C2680">
            <v>11.5</v>
          </cell>
        </row>
        <row r="2681">
          <cell r="A2681">
            <v>200128017105</v>
          </cell>
          <cell r="C2681">
            <v>13.5</v>
          </cell>
        </row>
        <row r="2682">
          <cell r="A2682">
            <v>200128017100</v>
          </cell>
          <cell r="C2682">
            <v>12.2</v>
          </cell>
        </row>
        <row r="2683">
          <cell r="A2683">
            <v>210118017105</v>
          </cell>
          <cell r="C2683">
            <v>15.8</v>
          </cell>
        </row>
        <row r="2684">
          <cell r="A2684">
            <v>210118017100</v>
          </cell>
          <cell r="C2684">
            <v>14.2</v>
          </cell>
        </row>
        <row r="2685">
          <cell r="A2685">
            <v>210218017105</v>
          </cell>
          <cell r="C2685">
            <v>17.5</v>
          </cell>
        </row>
        <row r="2686">
          <cell r="A2686">
            <v>210218017100</v>
          </cell>
          <cell r="C2686">
            <v>15.5</v>
          </cell>
        </row>
        <row r="2687">
          <cell r="A2687">
            <v>210318017105</v>
          </cell>
          <cell r="C2687">
            <v>19.5</v>
          </cell>
        </row>
        <row r="2688">
          <cell r="A2688">
            <v>210318017100</v>
          </cell>
          <cell r="C2688">
            <v>17.5</v>
          </cell>
        </row>
        <row r="2689">
          <cell r="A2689">
            <v>210118019105</v>
          </cell>
          <cell r="C2689">
            <v>15.8</v>
          </cell>
        </row>
        <row r="2690">
          <cell r="A2690">
            <v>210118019100</v>
          </cell>
          <cell r="C2690">
            <v>14.2</v>
          </cell>
        </row>
        <row r="2691">
          <cell r="A2691">
            <v>210119005105</v>
          </cell>
          <cell r="C2691">
            <v>15.8</v>
          </cell>
        </row>
        <row r="2692">
          <cell r="A2692">
            <v>210119005100</v>
          </cell>
          <cell r="C2692">
            <v>14.2</v>
          </cell>
        </row>
        <row r="2693">
          <cell r="A2693">
            <v>210219005105</v>
          </cell>
          <cell r="C2693">
            <v>17.5</v>
          </cell>
        </row>
        <row r="2694">
          <cell r="A2694">
            <v>210219005100</v>
          </cell>
          <cell r="C2694">
            <v>15.5</v>
          </cell>
        </row>
        <row r="2695">
          <cell r="A2695">
            <v>210319005105</v>
          </cell>
          <cell r="C2695">
            <v>19.5</v>
          </cell>
        </row>
        <row r="2696">
          <cell r="A2696">
            <v>210319005100</v>
          </cell>
          <cell r="C2696">
            <v>17.5</v>
          </cell>
        </row>
        <row r="2697">
          <cell r="A2697">
            <v>210119006105</v>
          </cell>
          <cell r="C2697">
            <v>15.8</v>
          </cell>
        </row>
        <row r="2698">
          <cell r="A2698">
            <v>210119006100</v>
          </cell>
          <cell r="C2698">
            <v>14.2</v>
          </cell>
        </row>
        <row r="2699">
          <cell r="A2699">
            <v>200119010105</v>
          </cell>
          <cell r="C2699">
            <v>13</v>
          </cell>
        </row>
        <row r="2700">
          <cell r="A2700">
            <v>200119010100</v>
          </cell>
          <cell r="C2700">
            <v>11.5</v>
          </cell>
        </row>
        <row r="2701">
          <cell r="A2701">
            <v>210119010105</v>
          </cell>
          <cell r="C2701">
            <v>15.8</v>
          </cell>
        </row>
        <row r="2702">
          <cell r="A2702">
            <v>210119010100</v>
          </cell>
          <cell r="C2702">
            <v>14.2</v>
          </cell>
        </row>
        <row r="2703">
          <cell r="A2703">
            <v>83009100</v>
          </cell>
          <cell r="C2703">
            <v>13</v>
          </cell>
        </row>
        <row r="2704">
          <cell r="A2704">
            <v>87016100</v>
          </cell>
          <cell r="C2704">
            <v>13</v>
          </cell>
        </row>
        <row r="2705">
          <cell r="A2705">
            <v>88004100</v>
          </cell>
          <cell r="C2705">
            <v>13</v>
          </cell>
        </row>
        <row r="2706">
          <cell r="A2706">
            <v>88017100</v>
          </cell>
          <cell r="C2706">
            <v>13</v>
          </cell>
        </row>
        <row r="2707">
          <cell r="A2707">
            <v>88019100</v>
          </cell>
          <cell r="C2707">
            <v>13</v>
          </cell>
        </row>
        <row r="2708">
          <cell r="A2708">
            <v>89003100</v>
          </cell>
          <cell r="C2708">
            <v>13</v>
          </cell>
        </row>
        <row r="2709">
          <cell r="A2709">
            <v>89005100</v>
          </cell>
          <cell r="C2709">
            <v>13</v>
          </cell>
        </row>
        <row r="2710">
          <cell r="A2710">
            <v>87016105</v>
          </cell>
          <cell r="C2710">
            <v>14.6</v>
          </cell>
        </row>
        <row r="2711">
          <cell r="A2711">
            <v>88004105</v>
          </cell>
          <cell r="C2711">
            <v>14.6</v>
          </cell>
        </row>
        <row r="2712">
          <cell r="A2712">
            <v>88017105</v>
          </cell>
          <cell r="C2712">
            <v>14.6</v>
          </cell>
        </row>
        <row r="2713">
          <cell r="A2713">
            <v>89005105</v>
          </cell>
          <cell r="C2713">
            <v>14.6</v>
          </cell>
        </row>
        <row r="2714">
          <cell r="A2714">
            <v>4242</v>
          </cell>
          <cell r="C2714">
            <v>12.2</v>
          </cell>
        </row>
        <row r="2715">
          <cell r="A2715">
            <v>73000100</v>
          </cell>
          <cell r="C2715">
            <v>12.6</v>
          </cell>
        </row>
        <row r="2716">
          <cell r="A2716">
            <v>73005100</v>
          </cell>
          <cell r="C2716">
            <v>12.6</v>
          </cell>
        </row>
        <row r="2717">
          <cell r="A2717">
            <v>73009105</v>
          </cell>
          <cell r="C2717">
            <v>18.899999999999999</v>
          </cell>
        </row>
        <row r="2718">
          <cell r="A2718">
            <v>73009100</v>
          </cell>
          <cell r="C2718">
            <v>12.6</v>
          </cell>
        </row>
        <row r="2719">
          <cell r="A2719">
            <v>73011100</v>
          </cell>
          <cell r="C2719">
            <v>12.6</v>
          </cell>
        </row>
        <row r="2720">
          <cell r="A2720">
            <v>75010100</v>
          </cell>
          <cell r="C2720">
            <v>12.6</v>
          </cell>
        </row>
        <row r="2721">
          <cell r="A2721">
            <v>76005100</v>
          </cell>
          <cell r="C2721">
            <v>12.6</v>
          </cell>
        </row>
        <row r="2722">
          <cell r="A2722">
            <v>76020100</v>
          </cell>
          <cell r="C2722">
            <v>12.6</v>
          </cell>
        </row>
        <row r="2723">
          <cell r="A2723">
            <v>77016105</v>
          </cell>
          <cell r="C2723">
            <v>14.6</v>
          </cell>
        </row>
        <row r="2724">
          <cell r="A2724">
            <v>77016100</v>
          </cell>
          <cell r="C2724">
            <v>12.6</v>
          </cell>
        </row>
        <row r="2725">
          <cell r="A2725">
            <v>78003100</v>
          </cell>
          <cell r="C2725">
            <v>12.6</v>
          </cell>
        </row>
        <row r="2726">
          <cell r="A2726">
            <v>78004100</v>
          </cell>
          <cell r="C2726">
            <v>12.6</v>
          </cell>
        </row>
        <row r="2727">
          <cell r="A2727">
            <v>78011100</v>
          </cell>
          <cell r="C2727">
            <v>12.6</v>
          </cell>
        </row>
        <row r="2728">
          <cell r="A2728">
            <v>78017105</v>
          </cell>
          <cell r="C2728">
            <v>14.6</v>
          </cell>
        </row>
        <row r="2729">
          <cell r="A2729">
            <v>78017100</v>
          </cell>
          <cell r="C2729">
            <v>12.6</v>
          </cell>
        </row>
        <row r="2730">
          <cell r="A2730">
            <v>78019100</v>
          </cell>
          <cell r="C2730">
            <v>12.6</v>
          </cell>
        </row>
        <row r="2731">
          <cell r="A2731">
            <v>79002100</v>
          </cell>
          <cell r="C2731">
            <v>12.6</v>
          </cell>
        </row>
        <row r="2732">
          <cell r="A2732">
            <v>79003100</v>
          </cell>
          <cell r="C2732">
            <v>12.6</v>
          </cell>
        </row>
        <row r="2733">
          <cell r="A2733">
            <v>79005100</v>
          </cell>
          <cell r="C2733">
            <v>12.6</v>
          </cell>
        </row>
        <row r="2734">
          <cell r="A2734">
            <v>79006100</v>
          </cell>
          <cell r="C2734">
            <v>12.6</v>
          </cell>
        </row>
        <row r="2735">
          <cell r="A2735">
            <v>79007110</v>
          </cell>
          <cell r="C2735">
            <v>18.5</v>
          </cell>
        </row>
        <row r="2736">
          <cell r="A2736">
            <v>79007100</v>
          </cell>
          <cell r="C2736">
            <v>12.6</v>
          </cell>
        </row>
        <row r="2737">
          <cell r="A2737">
            <v>79010100</v>
          </cell>
          <cell r="C2737">
            <v>12.6</v>
          </cell>
        </row>
        <row r="2738">
          <cell r="A2738">
            <v>99005100</v>
          </cell>
          <cell r="C2738">
            <v>15.5</v>
          </cell>
        </row>
        <row r="2739">
          <cell r="A2739">
            <v>98017100</v>
          </cell>
          <cell r="C2739">
            <v>15.5</v>
          </cell>
        </row>
        <row r="2740">
          <cell r="A2740">
            <v>97016105</v>
          </cell>
          <cell r="C2740">
            <v>18</v>
          </cell>
        </row>
        <row r="2741">
          <cell r="A2741">
            <v>97016100</v>
          </cell>
          <cell r="C2741">
            <v>15.5</v>
          </cell>
        </row>
        <row r="2742">
          <cell r="A2742">
            <v>210118028105</v>
          </cell>
          <cell r="C2742">
            <v>15.8</v>
          </cell>
        </row>
        <row r="2743">
          <cell r="A2743">
            <v>210118028100</v>
          </cell>
          <cell r="C2743">
            <v>14.2</v>
          </cell>
        </row>
        <row r="2744">
          <cell r="A2744">
            <v>200158003105</v>
          </cell>
          <cell r="C2744">
            <v>16.399999999999999</v>
          </cell>
        </row>
        <row r="2745">
          <cell r="A2745">
            <v>200158003100</v>
          </cell>
          <cell r="C2745">
            <v>14.7</v>
          </cell>
        </row>
        <row r="2746">
          <cell r="A2746">
            <v>104010052</v>
          </cell>
        </row>
        <row r="2747">
          <cell r="A2747">
            <v>103010019</v>
          </cell>
        </row>
        <row r="2748">
          <cell r="A2748">
            <v>103010016</v>
          </cell>
        </row>
        <row r="2749">
          <cell r="A2749">
            <v>103010017</v>
          </cell>
        </row>
        <row r="2750">
          <cell r="A2750">
            <v>103010020</v>
          </cell>
        </row>
        <row r="2751">
          <cell r="A2751">
            <v>3980</v>
          </cell>
          <cell r="C2751">
            <v>2.4</v>
          </cell>
        </row>
        <row r="2752">
          <cell r="A2752">
            <v>10610</v>
          </cell>
          <cell r="C2752">
            <v>6.41</v>
          </cell>
        </row>
        <row r="2753">
          <cell r="A2753">
            <v>10611</v>
          </cell>
          <cell r="C2753">
            <v>16.940000000000001</v>
          </cell>
        </row>
        <row r="2754">
          <cell r="A2754">
            <v>10613</v>
          </cell>
          <cell r="C2754">
            <v>0.32</v>
          </cell>
        </row>
        <row r="2755">
          <cell r="A2755">
            <v>10609</v>
          </cell>
          <cell r="C2755">
            <v>7.56</v>
          </cell>
        </row>
        <row r="2756">
          <cell r="A2756">
            <v>10606</v>
          </cell>
          <cell r="C2756">
            <v>1.1299999999999999</v>
          </cell>
        </row>
        <row r="2757">
          <cell r="A2757">
            <v>10607</v>
          </cell>
          <cell r="C2757">
            <v>7.38</v>
          </cell>
        </row>
        <row r="2758">
          <cell r="A2758">
            <v>10612</v>
          </cell>
          <cell r="C2758">
            <v>70.5</v>
          </cell>
        </row>
        <row r="2759">
          <cell r="A2759">
            <v>10615</v>
          </cell>
          <cell r="C2759">
            <v>9.15</v>
          </cell>
        </row>
        <row r="2760">
          <cell r="A2760">
            <v>892</v>
          </cell>
          <cell r="C2760">
            <v>21</v>
          </cell>
        </row>
        <row r="2761">
          <cell r="A2761">
            <v>891</v>
          </cell>
          <cell r="C2761">
            <v>12.5</v>
          </cell>
        </row>
        <row r="2762">
          <cell r="A2762">
            <v>861</v>
          </cell>
          <cell r="C2762">
            <v>12.49</v>
          </cell>
        </row>
        <row r="2763">
          <cell r="A2763">
            <v>863</v>
          </cell>
          <cell r="C2763">
            <v>30.5</v>
          </cell>
        </row>
        <row r="2764">
          <cell r="A2764">
            <v>856</v>
          </cell>
          <cell r="C2764">
            <v>17.059999999999999</v>
          </cell>
        </row>
        <row r="2765">
          <cell r="A2765">
            <v>829</v>
          </cell>
          <cell r="C2765">
            <v>8.9</v>
          </cell>
        </row>
        <row r="2766">
          <cell r="A2766">
            <v>828</v>
          </cell>
          <cell r="C2766">
            <v>11.5</v>
          </cell>
        </row>
        <row r="2767">
          <cell r="A2767">
            <v>827</v>
          </cell>
          <cell r="C2767">
            <v>22.7</v>
          </cell>
        </row>
        <row r="2768">
          <cell r="A2768">
            <v>848</v>
          </cell>
          <cell r="C2768">
            <v>75</v>
          </cell>
        </row>
        <row r="2769">
          <cell r="A2769">
            <v>830</v>
          </cell>
          <cell r="C2769">
            <v>19.88</v>
          </cell>
        </row>
        <row r="2770">
          <cell r="A2770">
            <v>1600000002</v>
          </cell>
          <cell r="C2770">
            <v>35.6</v>
          </cell>
        </row>
        <row r="2771">
          <cell r="A2771">
            <v>1600000001</v>
          </cell>
          <cell r="C2771">
            <v>35.6</v>
          </cell>
        </row>
        <row r="2772">
          <cell r="A2772">
            <v>819</v>
          </cell>
          <cell r="C2772">
            <v>11.5</v>
          </cell>
        </row>
        <row r="2773">
          <cell r="A2773">
            <v>818</v>
          </cell>
          <cell r="C2773">
            <v>15.3</v>
          </cell>
        </row>
        <row r="2774">
          <cell r="A2774">
            <v>817</v>
          </cell>
          <cell r="C2774">
            <v>23</v>
          </cell>
        </row>
        <row r="2775">
          <cell r="A2775">
            <v>853</v>
          </cell>
          <cell r="C2775">
            <v>23.14</v>
          </cell>
        </row>
        <row r="2776">
          <cell r="A2776">
            <v>99914</v>
          </cell>
          <cell r="C2776">
            <v>186</v>
          </cell>
        </row>
        <row r="2777">
          <cell r="A2777">
            <v>826</v>
          </cell>
          <cell r="C2777">
            <v>4.49</v>
          </cell>
        </row>
        <row r="2778">
          <cell r="A2778">
            <v>862</v>
          </cell>
          <cell r="C2778">
            <v>8.8000000000000007</v>
          </cell>
        </row>
        <row r="2779">
          <cell r="A2779">
            <v>825</v>
          </cell>
          <cell r="C2779">
            <v>5.49</v>
          </cell>
        </row>
        <row r="2780">
          <cell r="A2780">
            <v>837</v>
          </cell>
          <cell r="C2780">
            <v>5.49</v>
          </cell>
        </row>
        <row r="2781">
          <cell r="A2781">
            <v>871</v>
          </cell>
          <cell r="C2781">
            <v>5.49</v>
          </cell>
        </row>
        <row r="2782">
          <cell r="A2782">
            <v>865</v>
          </cell>
          <cell r="C2782">
            <v>9</v>
          </cell>
        </row>
        <row r="2783">
          <cell r="A2783">
            <v>824</v>
          </cell>
          <cell r="C2783">
            <v>6.49</v>
          </cell>
        </row>
        <row r="2784">
          <cell r="A2784">
            <v>835</v>
          </cell>
          <cell r="C2784">
            <v>6.49</v>
          </cell>
        </row>
        <row r="2785">
          <cell r="A2785">
            <v>845</v>
          </cell>
          <cell r="C2785">
            <v>10</v>
          </cell>
        </row>
        <row r="2786">
          <cell r="A2786">
            <v>864</v>
          </cell>
          <cell r="C2786">
            <v>8</v>
          </cell>
        </row>
        <row r="2787">
          <cell r="A2787">
            <v>857</v>
          </cell>
          <cell r="C2787">
            <v>6</v>
          </cell>
        </row>
        <row r="2788">
          <cell r="A2788">
            <v>855</v>
          </cell>
          <cell r="C2788">
            <v>5.38</v>
          </cell>
        </row>
        <row r="2789">
          <cell r="A2789">
            <v>866</v>
          </cell>
          <cell r="C2789">
            <v>32.22</v>
          </cell>
        </row>
        <row r="2790">
          <cell r="A2790">
            <v>893</v>
          </cell>
          <cell r="C2790">
            <v>45</v>
          </cell>
        </row>
        <row r="2791">
          <cell r="A2791">
            <v>610</v>
          </cell>
          <cell r="C2791">
            <v>12.5</v>
          </cell>
        </row>
        <row r="2792">
          <cell r="A2792">
            <v>611</v>
          </cell>
          <cell r="C2792">
            <v>22.7</v>
          </cell>
        </row>
        <row r="2793">
          <cell r="A2793">
            <v>612</v>
          </cell>
          <cell r="C2793">
            <v>31.7</v>
          </cell>
        </row>
        <row r="2794">
          <cell r="A2794">
            <v>613</v>
          </cell>
          <cell r="C2794">
            <v>41.2</v>
          </cell>
        </row>
        <row r="2795">
          <cell r="A2795">
            <v>614</v>
          </cell>
          <cell r="C2795">
            <v>52</v>
          </cell>
        </row>
        <row r="2796">
          <cell r="A2796">
            <v>615</v>
          </cell>
          <cell r="C2796">
            <v>61</v>
          </cell>
        </row>
        <row r="2797">
          <cell r="A2797">
            <v>616</v>
          </cell>
          <cell r="C2797">
            <v>71</v>
          </cell>
        </row>
        <row r="2798">
          <cell r="A2798">
            <v>617</v>
          </cell>
          <cell r="C2798">
            <v>85</v>
          </cell>
        </row>
        <row r="2799">
          <cell r="A2799">
            <v>618</v>
          </cell>
          <cell r="C2799">
            <v>93</v>
          </cell>
        </row>
        <row r="2800">
          <cell r="A2800">
            <v>619</v>
          </cell>
          <cell r="C2800">
            <v>102</v>
          </cell>
        </row>
        <row r="2801">
          <cell r="A2801">
            <v>99301</v>
          </cell>
          <cell r="C2801">
            <v>84.36</v>
          </cell>
        </row>
        <row r="2802">
          <cell r="A2802">
            <v>1304</v>
          </cell>
          <cell r="C2802">
            <v>39.950000000000003</v>
          </cell>
        </row>
        <row r="2803">
          <cell r="A2803">
            <v>1301</v>
          </cell>
          <cell r="C2803">
            <v>104</v>
          </cell>
        </row>
        <row r="2804">
          <cell r="A2804">
            <v>200455</v>
          </cell>
          <cell r="C2804">
            <v>22.5</v>
          </cell>
        </row>
        <row r="2805">
          <cell r="A2805">
            <v>1300</v>
          </cell>
          <cell r="C2805">
            <v>104</v>
          </cell>
        </row>
        <row r="2806">
          <cell r="A2806">
            <v>200456</v>
          </cell>
          <cell r="C2806">
            <v>21.8</v>
          </cell>
        </row>
        <row r="2807">
          <cell r="A2807">
            <v>200458</v>
          </cell>
          <cell r="C2807">
            <v>18.95</v>
          </cell>
        </row>
        <row r="2808">
          <cell r="A2808">
            <v>200457</v>
          </cell>
          <cell r="C2808">
            <v>18.95</v>
          </cell>
        </row>
        <row r="2809">
          <cell r="A2809">
            <v>1309</v>
          </cell>
          <cell r="C2809">
            <v>75</v>
          </cell>
        </row>
        <row r="2810">
          <cell r="A2810">
            <v>1310</v>
          </cell>
          <cell r="C2810">
            <v>94.08</v>
          </cell>
        </row>
        <row r="2811">
          <cell r="A2811">
            <v>1311</v>
          </cell>
          <cell r="C2811">
            <v>141.12</v>
          </cell>
        </row>
        <row r="2812">
          <cell r="A2812">
            <v>1312</v>
          </cell>
          <cell r="C2812">
            <v>188.16</v>
          </cell>
        </row>
        <row r="2813">
          <cell r="A2813">
            <v>99897</v>
          </cell>
          <cell r="C2813">
            <v>31.2</v>
          </cell>
        </row>
        <row r="2814">
          <cell r="A2814">
            <v>1600000010</v>
          </cell>
          <cell r="C2814">
            <v>32</v>
          </cell>
        </row>
        <row r="2815">
          <cell r="A2815">
            <v>1306</v>
          </cell>
          <cell r="C2815">
            <v>169</v>
          </cell>
        </row>
        <row r="2816">
          <cell r="A2816">
            <v>1302</v>
          </cell>
          <cell r="C2816">
            <v>190</v>
          </cell>
        </row>
        <row r="2817">
          <cell r="A2817">
            <v>1303</v>
          </cell>
          <cell r="C2817">
            <v>204</v>
          </cell>
        </row>
        <row r="2818">
          <cell r="A2818">
            <v>1313</v>
          </cell>
          <cell r="C2818">
            <v>396</v>
          </cell>
        </row>
        <row r="2819">
          <cell r="A2819">
            <v>881</v>
          </cell>
          <cell r="C2819">
            <v>0.14000000000000001</v>
          </cell>
        </row>
        <row r="2820">
          <cell r="A2820">
            <v>882</v>
          </cell>
          <cell r="C2820">
            <v>0.1</v>
          </cell>
        </row>
        <row r="2821">
          <cell r="A2821">
            <v>880</v>
          </cell>
          <cell r="C2821">
            <v>0.1</v>
          </cell>
        </row>
        <row r="2822">
          <cell r="A2822">
            <v>833</v>
          </cell>
          <cell r="C2822">
            <v>20</v>
          </cell>
        </row>
        <row r="2823">
          <cell r="A2823">
            <v>831</v>
          </cell>
          <cell r="C2823">
            <v>34</v>
          </cell>
        </row>
        <row r="2824">
          <cell r="A2824">
            <v>832</v>
          </cell>
          <cell r="C2824">
            <v>52</v>
          </cell>
        </row>
        <row r="2825">
          <cell r="A2825">
            <v>851</v>
          </cell>
          <cell r="C2825">
            <v>26.26</v>
          </cell>
        </row>
        <row r="2826">
          <cell r="A2826">
            <v>802</v>
          </cell>
          <cell r="C2826">
            <v>30.6</v>
          </cell>
        </row>
        <row r="2827">
          <cell r="A2827">
            <v>838</v>
          </cell>
          <cell r="C2827">
            <v>75</v>
          </cell>
        </row>
        <row r="2828">
          <cell r="A2828">
            <v>800</v>
          </cell>
          <cell r="C2828">
            <v>39.700000000000003</v>
          </cell>
        </row>
        <row r="2829">
          <cell r="A2829">
            <v>801</v>
          </cell>
          <cell r="C2829">
            <v>11.29</v>
          </cell>
        </row>
        <row r="2830">
          <cell r="A2830">
            <v>810</v>
          </cell>
          <cell r="C2830">
            <v>46</v>
          </cell>
        </row>
        <row r="2831">
          <cell r="A2831">
            <v>840</v>
          </cell>
          <cell r="C2831">
            <v>26</v>
          </cell>
        </row>
        <row r="2832">
          <cell r="A2832">
            <v>859</v>
          </cell>
          <cell r="C2832">
            <v>43.2</v>
          </cell>
        </row>
        <row r="2833">
          <cell r="A2833">
            <v>846</v>
          </cell>
          <cell r="C2833">
            <v>48</v>
          </cell>
        </row>
        <row r="2834">
          <cell r="A2834">
            <v>836</v>
          </cell>
          <cell r="C2834">
            <v>16.2</v>
          </cell>
        </row>
        <row r="2835">
          <cell r="A2835">
            <v>834</v>
          </cell>
          <cell r="C2835">
            <v>18</v>
          </cell>
        </row>
        <row r="2836">
          <cell r="A2836">
            <v>872</v>
          </cell>
          <cell r="C2836">
            <v>2.5</v>
          </cell>
        </row>
        <row r="2837">
          <cell r="A2837">
            <v>816</v>
          </cell>
          <cell r="C2837">
            <v>2.2999999999999998</v>
          </cell>
        </row>
        <row r="2838">
          <cell r="A2838">
            <v>815</v>
          </cell>
          <cell r="C2838">
            <v>2.8</v>
          </cell>
        </row>
        <row r="2839">
          <cell r="A2839">
            <v>847</v>
          </cell>
          <cell r="C2839">
            <v>2.6</v>
          </cell>
        </row>
        <row r="2840">
          <cell r="A2840">
            <v>822</v>
          </cell>
          <cell r="C2840">
            <v>10.5</v>
          </cell>
        </row>
        <row r="2841">
          <cell r="A2841">
            <v>820</v>
          </cell>
          <cell r="C2841">
            <v>18.8</v>
          </cell>
        </row>
        <row r="2842">
          <cell r="A2842">
            <v>858</v>
          </cell>
          <cell r="C2842">
            <v>5.58</v>
          </cell>
        </row>
        <row r="2843">
          <cell r="A2843">
            <v>844</v>
          </cell>
          <cell r="C2843">
            <v>9</v>
          </cell>
        </row>
        <row r="2844">
          <cell r="A2844">
            <v>870</v>
          </cell>
          <cell r="C2844">
            <v>21.5</v>
          </cell>
        </row>
        <row r="2845">
          <cell r="A2845">
            <v>850</v>
          </cell>
          <cell r="C2845">
            <v>15.47</v>
          </cell>
        </row>
        <row r="2846">
          <cell r="A2846">
            <v>867</v>
          </cell>
          <cell r="C2846">
            <v>36.6</v>
          </cell>
        </row>
        <row r="2847">
          <cell r="A2847">
            <v>823</v>
          </cell>
          <cell r="C2847">
            <v>5.8</v>
          </cell>
        </row>
        <row r="2848">
          <cell r="A2848">
            <v>821</v>
          </cell>
          <cell r="C2848">
            <v>6.5</v>
          </cell>
        </row>
        <row r="2849">
          <cell r="A2849">
            <v>868</v>
          </cell>
          <cell r="C2849">
            <v>9.6</v>
          </cell>
        </row>
        <row r="2850">
          <cell r="A2850">
            <v>814</v>
          </cell>
          <cell r="C2850">
            <v>17.3</v>
          </cell>
        </row>
        <row r="2851">
          <cell r="A2851">
            <v>812</v>
          </cell>
          <cell r="C2851">
            <v>24.8</v>
          </cell>
        </row>
        <row r="2852">
          <cell r="A2852">
            <v>843</v>
          </cell>
          <cell r="C2852">
            <v>43</v>
          </cell>
        </row>
        <row r="2853">
          <cell r="A2853">
            <v>813</v>
          </cell>
          <cell r="C2853">
            <v>19</v>
          </cell>
        </row>
        <row r="2854">
          <cell r="A2854">
            <v>811</v>
          </cell>
          <cell r="C2854">
            <v>28</v>
          </cell>
        </row>
        <row r="2855">
          <cell r="A2855">
            <v>869</v>
          </cell>
          <cell r="C2855">
            <v>60</v>
          </cell>
        </row>
        <row r="2856">
          <cell r="A2856">
            <v>842</v>
          </cell>
          <cell r="C2856">
            <v>43</v>
          </cell>
        </row>
        <row r="2857">
          <cell r="A2857">
            <v>1308</v>
          </cell>
          <cell r="C2857">
            <v>2400</v>
          </cell>
        </row>
        <row r="2858">
          <cell r="A2858">
            <v>1307</v>
          </cell>
          <cell r="C2858">
            <v>2700</v>
          </cell>
        </row>
        <row r="2859">
          <cell r="A2859">
            <v>809</v>
          </cell>
          <cell r="C2859">
            <v>27.6</v>
          </cell>
        </row>
        <row r="2860">
          <cell r="A2860">
            <v>807</v>
          </cell>
          <cell r="C2860">
            <v>32.5</v>
          </cell>
        </row>
        <row r="2861">
          <cell r="A2861">
            <v>804</v>
          </cell>
          <cell r="C2861">
            <v>42.8</v>
          </cell>
        </row>
        <row r="2862">
          <cell r="A2862">
            <v>841</v>
          </cell>
          <cell r="C2862">
            <v>80</v>
          </cell>
        </row>
        <row r="2863">
          <cell r="A2863">
            <v>854</v>
          </cell>
          <cell r="C2863">
            <v>26.09</v>
          </cell>
        </row>
        <row r="2864">
          <cell r="A2864">
            <v>104010053</v>
          </cell>
        </row>
        <row r="2865">
          <cell r="A2865">
            <v>6343</v>
          </cell>
          <cell r="C2865">
            <v>2300</v>
          </cell>
        </row>
        <row r="2866">
          <cell r="A2866">
            <v>100171</v>
          </cell>
          <cell r="C2866">
            <v>23.33</v>
          </cell>
        </row>
        <row r="2867">
          <cell r="A2867">
            <v>100170</v>
          </cell>
          <cell r="C2867">
            <v>0.83</v>
          </cell>
        </row>
        <row r="2868">
          <cell r="A2868">
            <v>100174</v>
          </cell>
          <cell r="C2868">
            <v>0.5</v>
          </cell>
        </row>
        <row r="2869">
          <cell r="A2869">
            <v>100175</v>
          </cell>
          <cell r="C2869">
            <v>0.8</v>
          </cell>
        </row>
        <row r="2870">
          <cell r="A2870">
            <v>100176</v>
          </cell>
          <cell r="C2870">
            <v>3.94</v>
          </cell>
        </row>
        <row r="2871">
          <cell r="A2871">
            <v>100165</v>
          </cell>
          <cell r="C2871">
            <v>0.22</v>
          </cell>
        </row>
        <row r="2872">
          <cell r="A2872">
            <v>100168</v>
          </cell>
          <cell r="C2872">
            <v>3.38</v>
          </cell>
        </row>
        <row r="2873">
          <cell r="A2873">
            <v>100172</v>
          </cell>
          <cell r="C2873">
            <v>0.38</v>
          </cell>
        </row>
        <row r="2874">
          <cell r="A2874">
            <v>100173</v>
          </cell>
          <cell r="C2874">
            <v>0.4</v>
          </cell>
        </row>
        <row r="2875">
          <cell r="A2875">
            <v>99162</v>
          </cell>
          <cell r="C2875">
            <v>5.98</v>
          </cell>
        </row>
        <row r="2876">
          <cell r="A2876">
            <v>1705010100</v>
          </cell>
          <cell r="C2876">
            <v>30.9</v>
          </cell>
        </row>
        <row r="2877">
          <cell r="A2877">
            <v>1705010200</v>
          </cell>
          <cell r="C2877">
            <v>34.799999999999997</v>
          </cell>
        </row>
        <row r="2878">
          <cell r="A2878">
            <v>1705010400</v>
          </cell>
          <cell r="C2878">
            <v>37.299999999999997</v>
          </cell>
        </row>
        <row r="2879">
          <cell r="A2879">
            <v>1705010500</v>
          </cell>
          <cell r="C2879">
            <v>39.1</v>
          </cell>
        </row>
        <row r="2880">
          <cell r="A2880">
            <v>1705010300</v>
          </cell>
          <cell r="C2880">
            <v>34.799999999999997</v>
          </cell>
        </row>
        <row r="2881">
          <cell r="A2881">
            <v>1702020100</v>
          </cell>
          <cell r="C2881">
            <v>90.8</v>
          </cell>
        </row>
        <row r="2882">
          <cell r="A2882">
            <v>1702020200</v>
          </cell>
          <cell r="C2882">
            <v>104</v>
          </cell>
        </row>
        <row r="2883">
          <cell r="A2883">
            <v>1702020400</v>
          </cell>
          <cell r="C2883">
            <v>109</v>
          </cell>
        </row>
        <row r="2884">
          <cell r="A2884">
            <v>1702020500</v>
          </cell>
          <cell r="C2884">
            <v>116</v>
          </cell>
        </row>
        <row r="2885">
          <cell r="A2885">
            <v>1702020300</v>
          </cell>
          <cell r="C2885">
            <v>104</v>
          </cell>
        </row>
        <row r="2886">
          <cell r="A2886">
            <v>1702010100</v>
          </cell>
          <cell r="C2886">
            <v>90.8</v>
          </cell>
        </row>
        <row r="2887">
          <cell r="A2887">
            <v>1702010200</v>
          </cell>
          <cell r="C2887">
            <v>104</v>
          </cell>
        </row>
        <row r="2888">
          <cell r="A2888">
            <v>1702010400</v>
          </cell>
          <cell r="C2888">
            <v>109</v>
          </cell>
        </row>
        <row r="2889">
          <cell r="A2889">
            <v>1702010500</v>
          </cell>
          <cell r="C2889">
            <v>116</v>
          </cell>
        </row>
        <row r="2890">
          <cell r="A2890">
            <v>1702010300</v>
          </cell>
          <cell r="C2890">
            <v>104</v>
          </cell>
        </row>
        <row r="2891">
          <cell r="A2891">
            <v>1702010301</v>
          </cell>
          <cell r="C2891">
            <v>226</v>
          </cell>
        </row>
        <row r="2892">
          <cell r="A2892">
            <v>1703010101</v>
          </cell>
          <cell r="C2892">
            <v>70.400000000000006</v>
          </cell>
        </row>
        <row r="2893">
          <cell r="A2893">
            <v>1703010102</v>
          </cell>
          <cell r="C2893">
            <v>70.400000000000006</v>
          </cell>
        </row>
        <row r="2894">
          <cell r="A2894">
            <v>1703010201</v>
          </cell>
          <cell r="C2894">
            <v>88.8</v>
          </cell>
        </row>
        <row r="2895">
          <cell r="A2895">
            <v>1703010202</v>
          </cell>
          <cell r="C2895">
            <v>88.8</v>
          </cell>
        </row>
        <row r="2896">
          <cell r="A2896">
            <v>1703010401</v>
          </cell>
          <cell r="C2896">
            <v>92.7</v>
          </cell>
        </row>
        <row r="2897">
          <cell r="A2897">
            <v>1703010402</v>
          </cell>
          <cell r="C2897">
            <v>92.7</v>
          </cell>
        </row>
        <row r="2898">
          <cell r="A2898">
            <v>1703010501</v>
          </cell>
          <cell r="C2898">
            <v>98.9</v>
          </cell>
        </row>
        <row r="2899">
          <cell r="A2899">
            <v>1703010502</v>
          </cell>
          <cell r="C2899">
            <v>98.9</v>
          </cell>
        </row>
        <row r="2900">
          <cell r="A2900">
            <v>1703010301</v>
          </cell>
          <cell r="C2900">
            <v>85.7</v>
          </cell>
        </row>
        <row r="2901">
          <cell r="A2901">
            <v>1703010302</v>
          </cell>
          <cell r="C2901">
            <v>85.7</v>
          </cell>
        </row>
        <row r="2902">
          <cell r="A2902">
            <v>1701010100</v>
          </cell>
          <cell r="C2902">
            <v>269</v>
          </cell>
        </row>
        <row r="2903">
          <cell r="A2903">
            <v>1701010200</v>
          </cell>
          <cell r="C2903">
            <v>332</v>
          </cell>
        </row>
        <row r="2904">
          <cell r="A2904">
            <v>1701010400</v>
          </cell>
          <cell r="C2904">
            <v>354</v>
          </cell>
        </row>
        <row r="2905">
          <cell r="A2905">
            <v>1701010500</v>
          </cell>
          <cell r="C2905">
            <v>376</v>
          </cell>
        </row>
        <row r="2906">
          <cell r="A2906">
            <v>1701010300</v>
          </cell>
          <cell r="C2906">
            <v>325</v>
          </cell>
        </row>
        <row r="2907">
          <cell r="A2907">
            <v>1701020100</v>
          </cell>
          <cell r="C2907">
            <v>330</v>
          </cell>
        </row>
        <row r="2908">
          <cell r="A2908">
            <v>1701020200</v>
          </cell>
          <cell r="C2908">
            <v>413</v>
          </cell>
        </row>
        <row r="2909">
          <cell r="A2909">
            <v>1701020400</v>
          </cell>
          <cell r="C2909">
            <v>440</v>
          </cell>
        </row>
        <row r="2910">
          <cell r="A2910">
            <v>1701020500</v>
          </cell>
          <cell r="C2910">
            <v>472</v>
          </cell>
        </row>
        <row r="2911">
          <cell r="A2911">
            <v>1701020300</v>
          </cell>
          <cell r="C2911">
            <v>404</v>
          </cell>
        </row>
        <row r="2912">
          <cell r="A2912">
            <v>1701050100</v>
          </cell>
          <cell r="C2912">
            <v>230</v>
          </cell>
        </row>
        <row r="2913">
          <cell r="A2913">
            <v>1701050200</v>
          </cell>
          <cell r="C2913">
            <v>279</v>
          </cell>
        </row>
        <row r="2914">
          <cell r="A2914">
            <v>1701050400</v>
          </cell>
          <cell r="C2914">
            <v>303</v>
          </cell>
        </row>
        <row r="2915">
          <cell r="A2915">
            <v>1701050500</v>
          </cell>
          <cell r="C2915">
            <v>323</v>
          </cell>
        </row>
        <row r="2916">
          <cell r="A2916">
            <v>1701050300</v>
          </cell>
          <cell r="C2916">
            <v>279</v>
          </cell>
        </row>
        <row r="2917">
          <cell r="A2917">
            <v>1701060100</v>
          </cell>
          <cell r="C2917">
            <v>289</v>
          </cell>
        </row>
        <row r="2918">
          <cell r="A2918">
            <v>1701060200</v>
          </cell>
          <cell r="C2918">
            <v>358</v>
          </cell>
        </row>
        <row r="2919">
          <cell r="A2919">
            <v>1701060400</v>
          </cell>
          <cell r="C2919">
            <v>380</v>
          </cell>
        </row>
        <row r="2920">
          <cell r="A2920">
            <v>1701060500</v>
          </cell>
          <cell r="C2920">
            <v>393</v>
          </cell>
        </row>
        <row r="2921">
          <cell r="A2921">
            <v>1701060300</v>
          </cell>
          <cell r="C2921">
            <v>347</v>
          </cell>
        </row>
        <row r="2922">
          <cell r="A2922">
            <v>1701030100</v>
          </cell>
          <cell r="C2922">
            <v>359</v>
          </cell>
        </row>
        <row r="2923">
          <cell r="A2923">
            <v>1701030200</v>
          </cell>
          <cell r="C2923">
            <v>443</v>
          </cell>
        </row>
        <row r="2924">
          <cell r="A2924">
            <v>1701030400</v>
          </cell>
          <cell r="C2924">
            <v>472</v>
          </cell>
        </row>
        <row r="2925">
          <cell r="A2925">
            <v>1701030500</v>
          </cell>
          <cell r="C2925">
            <v>506</v>
          </cell>
        </row>
        <row r="2926">
          <cell r="A2926">
            <v>1701030300</v>
          </cell>
          <cell r="C2926">
            <v>435</v>
          </cell>
        </row>
        <row r="2927">
          <cell r="A2927">
            <v>1701040100</v>
          </cell>
          <cell r="C2927">
            <v>408</v>
          </cell>
        </row>
        <row r="2928">
          <cell r="A2928">
            <v>1701040200</v>
          </cell>
          <cell r="C2928">
            <v>505</v>
          </cell>
        </row>
        <row r="2929">
          <cell r="A2929">
            <v>1701040400</v>
          </cell>
          <cell r="C2929">
            <v>540</v>
          </cell>
        </row>
        <row r="2930">
          <cell r="A2930">
            <v>1701040500</v>
          </cell>
          <cell r="C2930">
            <v>575</v>
          </cell>
        </row>
        <row r="2931">
          <cell r="A2931">
            <v>1701040300</v>
          </cell>
          <cell r="C2931">
            <v>493</v>
          </cell>
        </row>
        <row r="2932">
          <cell r="A2932">
            <v>1704010100</v>
          </cell>
          <cell r="C2932">
            <v>106</v>
          </cell>
        </row>
        <row r="2933">
          <cell r="A2933">
            <v>1704010200</v>
          </cell>
          <cell r="C2933">
            <v>117</v>
          </cell>
        </row>
        <row r="2934">
          <cell r="A2934">
            <v>1706010100</v>
          </cell>
          <cell r="C2934">
            <v>36.5</v>
          </cell>
        </row>
        <row r="2935">
          <cell r="A2935">
            <v>1706010200</v>
          </cell>
          <cell r="C2935">
            <v>40.700000000000003</v>
          </cell>
        </row>
        <row r="2936">
          <cell r="A2936">
            <v>1706010400</v>
          </cell>
          <cell r="C2936">
            <v>37.299999999999997</v>
          </cell>
        </row>
        <row r="2937">
          <cell r="A2937">
            <v>1706010500</v>
          </cell>
          <cell r="C2937">
            <v>39.1</v>
          </cell>
        </row>
        <row r="2938">
          <cell r="A2938">
            <v>1706010300</v>
          </cell>
          <cell r="C2938">
            <v>34.799999999999997</v>
          </cell>
        </row>
        <row r="2939">
          <cell r="A2939">
            <v>200000023</v>
          </cell>
        </row>
        <row r="2940">
          <cell r="A2940">
            <v>99495</v>
          </cell>
          <cell r="C2940">
            <v>5.17</v>
          </cell>
        </row>
        <row r="2941">
          <cell r="A2941">
            <v>99634</v>
          </cell>
          <cell r="C2941">
            <v>23.37</v>
          </cell>
        </row>
        <row r="2942">
          <cell r="A2942">
            <v>99689</v>
          </cell>
          <cell r="C2942">
            <v>23.37</v>
          </cell>
        </row>
        <row r="2943">
          <cell r="A2943">
            <v>99341</v>
          </cell>
          <cell r="C2943">
            <v>5.5</v>
          </cell>
        </row>
        <row r="2944">
          <cell r="A2944">
            <v>99415</v>
          </cell>
          <cell r="C2944">
            <v>2.79</v>
          </cell>
        </row>
        <row r="2945">
          <cell r="A2945">
            <v>100046</v>
          </cell>
          <cell r="C2945">
            <v>32.11</v>
          </cell>
        </row>
        <row r="2946">
          <cell r="A2946">
            <v>99983</v>
          </cell>
          <cell r="C2946">
            <v>32.11</v>
          </cell>
        </row>
        <row r="2947">
          <cell r="A2947">
            <v>4001</v>
          </cell>
          <cell r="C2947">
            <v>0.28999999999999998</v>
          </cell>
        </row>
        <row r="2948">
          <cell r="A2948">
            <v>4239</v>
          </cell>
          <cell r="C2948">
            <v>0.28999999999999998</v>
          </cell>
        </row>
        <row r="2949">
          <cell r="A2949">
            <v>4226</v>
          </cell>
          <cell r="C2949">
            <v>0.28999999999999998</v>
          </cell>
        </row>
        <row r="2950">
          <cell r="A2950">
            <v>99736</v>
          </cell>
          <cell r="C2950">
            <v>50.82</v>
          </cell>
        </row>
        <row r="2951">
          <cell r="A2951">
            <v>99733</v>
          </cell>
          <cell r="C2951">
            <v>36.89</v>
          </cell>
        </row>
        <row r="2952">
          <cell r="A2952">
            <v>99729</v>
          </cell>
          <cell r="C2952">
            <v>4.6900000000000004</v>
          </cell>
        </row>
        <row r="2953">
          <cell r="A2953">
            <v>99891</v>
          </cell>
          <cell r="C2953">
            <v>3</v>
          </cell>
        </row>
        <row r="2954">
          <cell r="A2954">
            <v>99732</v>
          </cell>
          <cell r="C2954">
            <v>19.78</v>
          </cell>
        </row>
        <row r="2955">
          <cell r="A2955">
            <v>99755</v>
          </cell>
          <cell r="C2955">
            <v>35.340000000000003</v>
          </cell>
        </row>
        <row r="2956">
          <cell r="A2956">
            <v>99730</v>
          </cell>
          <cell r="C2956">
            <v>17.16</v>
          </cell>
        </row>
        <row r="2957">
          <cell r="A2957">
            <v>99731</v>
          </cell>
          <cell r="C2957">
            <v>13.86</v>
          </cell>
        </row>
        <row r="2958">
          <cell r="A2958">
            <v>9010</v>
          </cell>
          <cell r="C2958">
            <v>10500</v>
          </cell>
        </row>
        <row r="2959">
          <cell r="A2959">
            <v>9815</v>
          </cell>
          <cell r="C2959">
            <v>1.1599999999999999</v>
          </cell>
        </row>
        <row r="2960">
          <cell r="A2960">
            <v>9833</v>
          </cell>
          <cell r="C2960">
            <v>1.82</v>
          </cell>
        </row>
        <row r="2961">
          <cell r="A2961">
            <v>9814</v>
          </cell>
          <cell r="C2961">
            <v>1.75</v>
          </cell>
        </row>
        <row r="2962">
          <cell r="A2962">
            <v>9816</v>
          </cell>
          <cell r="C2962">
            <v>1.82</v>
          </cell>
        </row>
        <row r="2963">
          <cell r="A2963">
            <v>9817</v>
          </cell>
          <cell r="C2963">
            <v>1.82</v>
          </cell>
        </row>
        <row r="2964">
          <cell r="A2964">
            <v>9042</v>
          </cell>
          <cell r="C2964">
            <v>6000</v>
          </cell>
        </row>
        <row r="2965">
          <cell r="A2965">
            <v>6025</v>
          </cell>
          <cell r="C2965">
            <v>5.32</v>
          </cell>
        </row>
        <row r="2966">
          <cell r="A2966">
            <v>6028</v>
          </cell>
          <cell r="C2966">
            <v>17</v>
          </cell>
        </row>
        <row r="2967">
          <cell r="A2967">
            <v>6098</v>
          </cell>
          <cell r="C2967">
            <v>6.85</v>
          </cell>
        </row>
        <row r="2968">
          <cell r="A2968">
            <v>6976</v>
          </cell>
          <cell r="C2968">
            <v>14.8</v>
          </cell>
        </row>
        <row r="2969">
          <cell r="A2969">
            <v>6422</v>
          </cell>
          <cell r="C2969">
            <v>14.6</v>
          </cell>
        </row>
        <row r="2970">
          <cell r="A2970">
            <v>6283</v>
          </cell>
          <cell r="C2970">
            <v>11.04</v>
          </cell>
        </row>
        <row r="2971">
          <cell r="A2971">
            <v>6027</v>
          </cell>
          <cell r="C2971">
            <v>5.32</v>
          </cell>
        </row>
        <row r="2972">
          <cell r="A2972">
            <v>6029</v>
          </cell>
          <cell r="C2972">
            <v>15.4</v>
          </cell>
        </row>
        <row r="2973">
          <cell r="A2973">
            <v>6439</v>
          </cell>
          <cell r="C2973">
            <v>15.4</v>
          </cell>
        </row>
        <row r="2974">
          <cell r="A2974">
            <v>6830</v>
          </cell>
          <cell r="C2974">
            <v>13.5</v>
          </cell>
        </row>
        <row r="2975">
          <cell r="A2975">
            <v>6075</v>
          </cell>
          <cell r="C2975">
            <v>13.5</v>
          </cell>
        </row>
        <row r="2976">
          <cell r="A2976">
            <v>6072</v>
          </cell>
          <cell r="C2976">
            <v>5.32</v>
          </cell>
        </row>
        <row r="2977">
          <cell r="A2977">
            <v>6011</v>
          </cell>
          <cell r="C2977">
            <v>10.8</v>
          </cell>
        </row>
        <row r="2978">
          <cell r="A2978">
            <v>6021</v>
          </cell>
          <cell r="C2978">
            <v>5.12</v>
          </cell>
        </row>
        <row r="2979">
          <cell r="A2979">
            <v>6043</v>
          </cell>
          <cell r="C2979">
            <v>8.57</v>
          </cell>
        </row>
        <row r="2980">
          <cell r="A2980">
            <v>6046</v>
          </cell>
          <cell r="C2980">
            <v>8.57</v>
          </cell>
        </row>
        <row r="2981">
          <cell r="A2981">
            <v>6714</v>
          </cell>
          <cell r="C2981">
            <v>7.46</v>
          </cell>
        </row>
        <row r="2982">
          <cell r="A2982">
            <v>6036</v>
          </cell>
          <cell r="C2982">
            <v>12</v>
          </cell>
        </row>
        <row r="2983">
          <cell r="A2983">
            <v>6115</v>
          </cell>
          <cell r="C2983">
            <v>13.7</v>
          </cell>
        </row>
        <row r="2984">
          <cell r="A2984">
            <v>6118</v>
          </cell>
          <cell r="C2984">
            <v>6.59</v>
          </cell>
        </row>
        <row r="2985">
          <cell r="A2985">
            <v>6019</v>
          </cell>
          <cell r="C2985">
            <v>10.37</v>
          </cell>
        </row>
        <row r="2986">
          <cell r="A2986">
            <v>6017</v>
          </cell>
          <cell r="C2986">
            <v>5.12</v>
          </cell>
        </row>
        <row r="2987">
          <cell r="A2987">
            <v>6020</v>
          </cell>
          <cell r="C2987">
            <v>12.9</v>
          </cell>
        </row>
        <row r="2988">
          <cell r="A2988">
            <v>6114</v>
          </cell>
          <cell r="C2988">
            <v>5.12</v>
          </cell>
        </row>
        <row r="2989">
          <cell r="A2989">
            <v>6136</v>
          </cell>
          <cell r="C2989">
            <v>12.3</v>
          </cell>
        </row>
        <row r="2990">
          <cell r="A2990">
            <v>6061</v>
          </cell>
          <cell r="C2990">
            <v>5.12</v>
          </cell>
        </row>
        <row r="2991">
          <cell r="A2991">
            <v>6018</v>
          </cell>
          <cell r="C2991">
            <v>13.79</v>
          </cell>
        </row>
        <row r="2992">
          <cell r="A2992">
            <v>6218</v>
          </cell>
          <cell r="C2992">
            <v>12.3</v>
          </cell>
        </row>
        <row r="2993">
          <cell r="A2993">
            <v>6708</v>
          </cell>
          <cell r="C2993">
            <v>13.1</v>
          </cell>
        </row>
        <row r="2994">
          <cell r="A2994">
            <v>6305</v>
          </cell>
          <cell r="C2994">
            <v>13</v>
          </cell>
        </row>
        <row r="2995">
          <cell r="A2995">
            <v>6284</v>
          </cell>
          <cell r="C2995">
            <v>13</v>
          </cell>
        </row>
        <row r="2996">
          <cell r="A2996">
            <v>6666</v>
          </cell>
          <cell r="C2996">
            <v>15.59</v>
          </cell>
        </row>
        <row r="2997">
          <cell r="A2997">
            <v>6293</v>
          </cell>
          <cell r="C2997">
            <v>17.5</v>
          </cell>
        </row>
        <row r="2998">
          <cell r="A2998">
            <v>6838</v>
          </cell>
          <cell r="C2998">
            <v>14.5</v>
          </cell>
        </row>
        <row r="2999">
          <cell r="A2999">
            <v>103020016</v>
          </cell>
        </row>
        <row r="3000">
          <cell r="A3000">
            <v>6947</v>
          </cell>
          <cell r="C3000">
            <v>0.36</v>
          </cell>
        </row>
        <row r="3001">
          <cell r="A3001">
            <v>103030050</v>
          </cell>
        </row>
        <row r="3002">
          <cell r="A3002">
            <v>103030049</v>
          </cell>
        </row>
        <row r="3003">
          <cell r="A3003">
            <v>111621</v>
          </cell>
          <cell r="C3003">
            <v>102</v>
          </cell>
        </row>
        <row r="3004">
          <cell r="A3004">
            <v>99247</v>
          </cell>
          <cell r="C3004">
            <v>8</v>
          </cell>
        </row>
        <row r="3005">
          <cell r="A3005">
            <v>69005026</v>
          </cell>
          <cell r="C3005">
            <v>5.42</v>
          </cell>
        </row>
        <row r="3006">
          <cell r="A3006">
            <v>100076</v>
          </cell>
          <cell r="C3006">
            <v>6.82</v>
          </cell>
        </row>
        <row r="3007">
          <cell r="A3007">
            <v>99421</v>
          </cell>
          <cell r="C3007">
            <v>6.82</v>
          </cell>
        </row>
        <row r="3008">
          <cell r="A3008">
            <v>99397</v>
          </cell>
          <cell r="C3008">
            <v>13.89</v>
          </cell>
        </row>
        <row r="3009">
          <cell r="A3009">
            <v>99624</v>
          </cell>
          <cell r="C3009">
            <v>46.8</v>
          </cell>
        </row>
        <row r="3010">
          <cell r="A3010">
            <v>99389</v>
          </cell>
          <cell r="C3010">
            <v>19</v>
          </cell>
        </row>
        <row r="3011">
          <cell r="A3011">
            <v>99425</v>
          </cell>
          <cell r="C3011">
            <v>5.07</v>
          </cell>
        </row>
        <row r="3012">
          <cell r="A3012">
            <v>99695</v>
          </cell>
          <cell r="C3012">
            <v>15.35</v>
          </cell>
        </row>
        <row r="3013">
          <cell r="A3013">
            <v>99623</v>
          </cell>
          <cell r="C3013">
            <v>18.899999999999999</v>
          </cell>
        </row>
        <row r="3014">
          <cell r="A3014">
            <v>99653</v>
          </cell>
          <cell r="C3014">
            <v>15.35</v>
          </cell>
        </row>
        <row r="3015">
          <cell r="A3015">
            <v>99664</v>
          </cell>
          <cell r="C3015">
            <v>20</v>
          </cell>
        </row>
        <row r="3016">
          <cell r="A3016">
            <v>2440</v>
          </cell>
          <cell r="C3016">
            <v>16.399999999999999</v>
          </cell>
        </row>
        <row r="3017">
          <cell r="A3017">
            <v>2430</v>
          </cell>
          <cell r="C3017">
            <v>18.899999999999999</v>
          </cell>
        </row>
        <row r="3018">
          <cell r="A3018">
            <v>2438</v>
          </cell>
          <cell r="C3018">
            <v>17.2</v>
          </cell>
        </row>
        <row r="3019">
          <cell r="A3019">
            <v>2428</v>
          </cell>
          <cell r="C3019">
            <v>24.1</v>
          </cell>
        </row>
        <row r="3020">
          <cell r="A3020">
            <v>2436</v>
          </cell>
          <cell r="C3020">
            <v>16.8</v>
          </cell>
        </row>
        <row r="3021">
          <cell r="A3021">
            <v>2432</v>
          </cell>
          <cell r="C3021">
            <v>17.5</v>
          </cell>
        </row>
        <row r="3022">
          <cell r="A3022">
            <v>2434</v>
          </cell>
          <cell r="C3022">
            <v>18</v>
          </cell>
        </row>
        <row r="3023">
          <cell r="A3023">
            <v>2439</v>
          </cell>
          <cell r="C3023">
            <v>22.7</v>
          </cell>
        </row>
        <row r="3024">
          <cell r="A3024">
            <v>2429</v>
          </cell>
          <cell r="C3024">
            <v>27.9</v>
          </cell>
        </row>
        <row r="3025">
          <cell r="A3025">
            <v>2437</v>
          </cell>
          <cell r="C3025">
            <v>22</v>
          </cell>
        </row>
        <row r="3026">
          <cell r="A3026">
            <v>2427</v>
          </cell>
          <cell r="C3026">
            <v>35.799999999999997</v>
          </cell>
        </row>
        <row r="3027">
          <cell r="A3027">
            <v>2435</v>
          </cell>
          <cell r="C3027">
            <v>22.9</v>
          </cell>
        </row>
        <row r="3028">
          <cell r="A3028">
            <v>2431</v>
          </cell>
          <cell r="C3028">
            <v>24.7</v>
          </cell>
        </row>
        <row r="3029">
          <cell r="A3029">
            <v>2433</v>
          </cell>
          <cell r="C3029">
            <v>23</v>
          </cell>
        </row>
        <row r="3030">
          <cell r="A3030">
            <v>2422</v>
          </cell>
          <cell r="C3030">
            <v>17.399999999999999</v>
          </cell>
        </row>
        <row r="3031">
          <cell r="A3031">
            <v>2424</v>
          </cell>
          <cell r="C3031">
            <v>21</v>
          </cell>
        </row>
        <row r="3032">
          <cell r="A3032">
            <v>2426</v>
          </cell>
          <cell r="C3032">
            <v>19.600000000000001</v>
          </cell>
        </row>
        <row r="3033">
          <cell r="A3033">
            <v>2421</v>
          </cell>
          <cell r="C3033">
            <v>26.9</v>
          </cell>
        </row>
        <row r="3034">
          <cell r="A3034">
            <v>2423</v>
          </cell>
          <cell r="C3034">
            <v>26.5</v>
          </cell>
        </row>
        <row r="3035">
          <cell r="A3035">
            <v>2425</v>
          </cell>
          <cell r="C3035">
            <v>23.8</v>
          </cell>
        </row>
        <row r="3036">
          <cell r="A3036">
            <v>2419</v>
          </cell>
          <cell r="C3036">
            <v>5.3</v>
          </cell>
        </row>
        <row r="3037">
          <cell r="A3037">
            <v>2420</v>
          </cell>
          <cell r="C3037">
            <v>6.7</v>
          </cell>
        </row>
        <row r="3038">
          <cell r="A3038">
            <v>2414</v>
          </cell>
          <cell r="C3038">
            <v>2.4</v>
          </cell>
        </row>
        <row r="3039">
          <cell r="A3039">
            <v>2415</v>
          </cell>
          <cell r="C3039">
            <v>2.5</v>
          </cell>
        </row>
        <row r="3040">
          <cell r="A3040">
            <v>2416</v>
          </cell>
          <cell r="C3040">
            <v>2.8</v>
          </cell>
        </row>
        <row r="3041">
          <cell r="A3041">
            <v>2417</v>
          </cell>
          <cell r="C3041">
            <v>3.2</v>
          </cell>
        </row>
        <row r="3042">
          <cell r="A3042">
            <v>2418</v>
          </cell>
          <cell r="C3042">
            <v>4.5999999999999996</v>
          </cell>
        </row>
        <row r="3043">
          <cell r="A3043">
            <v>104010011</v>
          </cell>
        </row>
        <row r="3044">
          <cell r="A3044">
            <v>10346</v>
          </cell>
          <cell r="C3044">
            <v>11.9</v>
          </cell>
        </row>
        <row r="3045">
          <cell r="A3045">
            <v>10316</v>
          </cell>
          <cell r="C3045">
            <v>109.1</v>
          </cell>
        </row>
        <row r="3046">
          <cell r="A3046">
            <v>10310</v>
          </cell>
          <cell r="C3046">
            <v>2</v>
          </cell>
        </row>
        <row r="3047">
          <cell r="A3047">
            <v>10300</v>
          </cell>
          <cell r="C3047">
            <v>1.45</v>
          </cell>
        </row>
        <row r="3048">
          <cell r="A3048">
            <v>10311</v>
          </cell>
          <cell r="C3048">
            <v>5.9</v>
          </cell>
        </row>
        <row r="3049">
          <cell r="A3049">
            <v>10301</v>
          </cell>
          <cell r="C3049">
            <v>5.4</v>
          </cell>
        </row>
        <row r="3050">
          <cell r="A3050">
            <v>9046</v>
          </cell>
          <cell r="C3050">
            <v>50</v>
          </cell>
        </row>
        <row r="3051">
          <cell r="A3051">
            <v>99303</v>
          </cell>
          <cell r="C3051">
            <v>1.8</v>
          </cell>
        </row>
        <row r="3052">
          <cell r="A3052">
            <v>5968</v>
          </cell>
          <cell r="C3052">
            <v>33</v>
          </cell>
        </row>
        <row r="3053">
          <cell r="A3053">
            <v>5969</v>
          </cell>
          <cell r="C3053">
            <v>80</v>
          </cell>
        </row>
        <row r="3054">
          <cell r="A3054">
            <v>100084</v>
          </cell>
          <cell r="C3054">
            <v>8.82</v>
          </cell>
        </row>
        <row r="3055">
          <cell r="A3055">
            <v>99818</v>
          </cell>
          <cell r="C3055">
            <v>238.5</v>
          </cell>
        </row>
        <row r="3056">
          <cell r="A3056">
            <v>111640</v>
          </cell>
          <cell r="C3056">
            <v>117.3</v>
          </cell>
        </row>
        <row r="3057">
          <cell r="A3057">
            <v>6455</v>
          </cell>
          <cell r="C3057">
            <v>7.51</v>
          </cell>
        </row>
        <row r="3058">
          <cell r="A3058">
            <v>6424</v>
          </cell>
          <cell r="C3058">
            <v>12.18</v>
          </cell>
        </row>
        <row r="3059">
          <cell r="A3059">
            <v>99765</v>
          </cell>
          <cell r="C3059">
            <v>1.5</v>
          </cell>
        </row>
        <row r="3060">
          <cell r="A3060">
            <v>99070</v>
          </cell>
          <cell r="C3060">
            <v>1.5</v>
          </cell>
        </row>
        <row r="3061">
          <cell r="A3061">
            <v>100050</v>
          </cell>
          <cell r="C3061">
            <v>9.1</v>
          </cell>
        </row>
        <row r="3062">
          <cell r="A3062">
            <v>100224</v>
          </cell>
          <cell r="C3062">
            <v>4.1900000000000004</v>
          </cell>
        </row>
        <row r="3063">
          <cell r="A3063">
            <v>99752</v>
          </cell>
          <cell r="C3063">
            <v>4.3</v>
          </cell>
        </row>
        <row r="3064">
          <cell r="A3064">
            <v>7293</v>
          </cell>
          <cell r="C3064">
            <v>0.55000000000000004</v>
          </cell>
        </row>
        <row r="3065">
          <cell r="A3065">
            <v>7299</v>
          </cell>
          <cell r="C3065">
            <v>0.56999999999999995</v>
          </cell>
        </row>
        <row r="3066">
          <cell r="A3066">
            <v>7297</v>
          </cell>
          <cell r="C3066">
            <v>0.55000000000000004</v>
          </cell>
        </row>
        <row r="3067">
          <cell r="A3067">
            <v>7294</v>
          </cell>
          <cell r="C3067">
            <v>0.62</v>
          </cell>
        </row>
        <row r="3068">
          <cell r="A3068">
            <v>7298</v>
          </cell>
          <cell r="C3068">
            <v>0.56999999999999995</v>
          </cell>
        </row>
        <row r="3069">
          <cell r="A3069">
            <v>6905</v>
          </cell>
          <cell r="C3069">
            <v>0.47</v>
          </cell>
        </row>
        <row r="3070">
          <cell r="A3070">
            <v>6906</v>
          </cell>
          <cell r="C3070">
            <v>0.47</v>
          </cell>
        </row>
        <row r="3071">
          <cell r="A3071">
            <v>6516</v>
          </cell>
          <cell r="C3071">
            <v>1.26</v>
          </cell>
        </row>
        <row r="3072">
          <cell r="A3072">
            <v>99420</v>
          </cell>
          <cell r="C3072">
            <v>16.12</v>
          </cell>
        </row>
        <row r="3073">
          <cell r="A3073">
            <v>1230091010</v>
          </cell>
          <cell r="C3073">
            <v>21.71</v>
          </cell>
        </row>
        <row r="3074">
          <cell r="A3074">
            <v>1270161016</v>
          </cell>
          <cell r="C3074">
            <v>21.71</v>
          </cell>
        </row>
        <row r="3075">
          <cell r="A3075">
            <v>17035170</v>
          </cell>
          <cell r="C3075">
            <v>2.16</v>
          </cell>
        </row>
        <row r="3076">
          <cell r="A3076">
            <v>1019171</v>
          </cell>
          <cell r="C3076">
            <v>2.16</v>
          </cell>
        </row>
        <row r="3077">
          <cell r="A3077">
            <v>3000171</v>
          </cell>
          <cell r="C3077">
            <v>2.16</v>
          </cell>
        </row>
        <row r="3078">
          <cell r="A3078">
            <v>6003171</v>
          </cell>
          <cell r="C3078">
            <v>2.16</v>
          </cell>
        </row>
        <row r="3079">
          <cell r="A3079">
            <v>17016171</v>
          </cell>
          <cell r="C3079">
            <v>2.16</v>
          </cell>
        </row>
        <row r="3080">
          <cell r="A3080">
            <v>7035171</v>
          </cell>
          <cell r="C3080">
            <v>2.16</v>
          </cell>
        </row>
        <row r="3081">
          <cell r="A3081">
            <v>18003171</v>
          </cell>
          <cell r="C3081">
            <v>2.16</v>
          </cell>
        </row>
        <row r="3082">
          <cell r="A3082">
            <v>9006171</v>
          </cell>
          <cell r="C3082">
            <v>2.16</v>
          </cell>
        </row>
        <row r="3083">
          <cell r="A3083">
            <v>9010171</v>
          </cell>
          <cell r="C3083">
            <v>2.16</v>
          </cell>
        </row>
        <row r="3084">
          <cell r="A3084">
            <v>5010170</v>
          </cell>
          <cell r="C3084">
            <v>1.8</v>
          </cell>
        </row>
        <row r="3085">
          <cell r="A3085">
            <v>6005170</v>
          </cell>
          <cell r="C3085">
            <v>1.8</v>
          </cell>
        </row>
        <row r="3086">
          <cell r="A3086">
            <v>7016170</v>
          </cell>
          <cell r="C3086">
            <v>1.8</v>
          </cell>
        </row>
        <row r="3087">
          <cell r="A3087">
            <v>17016170</v>
          </cell>
          <cell r="C3087">
            <v>2.16</v>
          </cell>
        </row>
        <row r="3088">
          <cell r="A3088">
            <v>7035170</v>
          </cell>
          <cell r="C3088">
            <v>2.16</v>
          </cell>
        </row>
        <row r="3089">
          <cell r="A3089">
            <v>18003170</v>
          </cell>
          <cell r="C3089">
            <v>2.16</v>
          </cell>
        </row>
        <row r="3090">
          <cell r="A3090">
            <v>9003170</v>
          </cell>
          <cell r="C3090">
            <v>2.16</v>
          </cell>
        </row>
        <row r="3091">
          <cell r="A3091">
            <v>9006170</v>
          </cell>
          <cell r="C3091">
            <v>2.16</v>
          </cell>
        </row>
        <row r="3092">
          <cell r="A3092">
            <v>9007170</v>
          </cell>
          <cell r="C3092">
            <v>2.16</v>
          </cell>
        </row>
        <row r="3093">
          <cell r="A3093">
            <v>9010170</v>
          </cell>
          <cell r="C3093">
            <v>1.8</v>
          </cell>
        </row>
        <row r="3094">
          <cell r="A3094">
            <v>23009589</v>
          </cell>
          <cell r="C3094">
            <v>17.59</v>
          </cell>
        </row>
        <row r="3095">
          <cell r="A3095">
            <v>13009589</v>
          </cell>
          <cell r="C3095">
            <v>17.59</v>
          </cell>
        </row>
        <row r="3096">
          <cell r="A3096">
            <v>17016589</v>
          </cell>
          <cell r="C3096">
            <v>17.59</v>
          </cell>
        </row>
        <row r="3097">
          <cell r="A3097">
            <v>27016589</v>
          </cell>
          <cell r="C3097">
            <v>17.59</v>
          </cell>
        </row>
        <row r="3098">
          <cell r="A3098">
            <v>28004589</v>
          </cell>
          <cell r="C3098">
            <v>17.59</v>
          </cell>
        </row>
        <row r="3099">
          <cell r="A3099">
            <v>18017589</v>
          </cell>
          <cell r="C3099">
            <v>17.59</v>
          </cell>
        </row>
        <row r="3100">
          <cell r="A3100">
            <v>28017589</v>
          </cell>
          <cell r="C3100">
            <v>17.59</v>
          </cell>
        </row>
        <row r="3101">
          <cell r="A3101">
            <v>29005589</v>
          </cell>
          <cell r="C3101">
            <v>17.59</v>
          </cell>
        </row>
        <row r="3102">
          <cell r="A3102">
            <v>19005589</v>
          </cell>
          <cell r="C3102">
            <v>17.59</v>
          </cell>
        </row>
        <row r="3103">
          <cell r="A3103">
            <v>3009589</v>
          </cell>
          <cell r="C3103">
            <v>15.99</v>
          </cell>
        </row>
        <row r="3104">
          <cell r="A3104">
            <v>3011589</v>
          </cell>
          <cell r="C3104">
            <v>15.99</v>
          </cell>
        </row>
        <row r="3105">
          <cell r="A3105">
            <v>5010589</v>
          </cell>
          <cell r="C3105">
            <v>15.99</v>
          </cell>
        </row>
        <row r="3106">
          <cell r="A3106">
            <v>6005589</v>
          </cell>
          <cell r="C3106">
            <v>15.99</v>
          </cell>
        </row>
        <row r="3107">
          <cell r="A3107">
            <v>7016589</v>
          </cell>
          <cell r="C3107">
            <v>15.99</v>
          </cell>
        </row>
        <row r="3108">
          <cell r="A3108">
            <v>8004589</v>
          </cell>
          <cell r="C3108">
            <v>15.99</v>
          </cell>
        </row>
        <row r="3109">
          <cell r="A3109">
            <v>8011589</v>
          </cell>
          <cell r="C3109">
            <v>15.99</v>
          </cell>
        </row>
        <row r="3110">
          <cell r="A3110">
            <v>8017589</v>
          </cell>
          <cell r="C3110">
            <v>15.99</v>
          </cell>
        </row>
        <row r="3111">
          <cell r="A3111">
            <v>8019589</v>
          </cell>
          <cell r="C3111">
            <v>15.99</v>
          </cell>
        </row>
        <row r="3112">
          <cell r="A3112">
            <v>9002589</v>
          </cell>
          <cell r="C3112">
            <v>15.99</v>
          </cell>
        </row>
        <row r="3113">
          <cell r="A3113">
            <v>9005589</v>
          </cell>
          <cell r="C3113">
            <v>15.99</v>
          </cell>
        </row>
        <row r="3114">
          <cell r="A3114">
            <v>9006589</v>
          </cell>
          <cell r="C3114">
            <v>15.99</v>
          </cell>
        </row>
        <row r="3115">
          <cell r="A3115">
            <v>9007589</v>
          </cell>
          <cell r="C3115">
            <v>15.99</v>
          </cell>
        </row>
        <row r="3116">
          <cell r="A3116">
            <v>1500000002</v>
          </cell>
          <cell r="C3116">
            <v>11.45</v>
          </cell>
        </row>
        <row r="3117">
          <cell r="A3117">
            <v>1530090002</v>
          </cell>
          <cell r="C3117">
            <v>12.6</v>
          </cell>
        </row>
        <row r="3118">
          <cell r="A3118">
            <v>1570160002</v>
          </cell>
          <cell r="C3118">
            <v>12.6</v>
          </cell>
        </row>
        <row r="3119">
          <cell r="A3119">
            <v>1570240002</v>
          </cell>
          <cell r="C3119">
            <v>12.6</v>
          </cell>
        </row>
        <row r="3120">
          <cell r="A3120">
            <v>1580040002</v>
          </cell>
          <cell r="C3120">
            <v>12.6</v>
          </cell>
        </row>
        <row r="3121">
          <cell r="A3121">
            <v>1580170002</v>
          </cell>
          <cell r="C3121">
            <v>12.6</v>
          </cell>
        </row>
        <row r="3122">
          <cell r="A3122">
            <v>1580190002</v>
          </cell>
          <cell r="C3122">
            <v>12.6</v>
          </cell>
        </row>
        <row r="3123">
          <cell r="A3123">
            <v>1590050002</v>
          </cell>
          <cell r="C3123">
            <v>12.6</v>
          </cell>
        </row>
        <row r="3124">
          <cell r="A3124">
            <v>1590060002</v>
          </cell>
          <cell r="C3124">
            <v>12.6</v>
          </cell>
        </row>
        <row r="3125">
          <cell r="A3125">
            <v>1590100002</v>
          </cell>
          <cell r="C3125">
            <v>12.6</v>
          </cell>
        </row>
        <row r="3126">
          <cell r="A3126">
            <v>1500000010</v>
          </cell>
          <cell r="C3126">
            <v>14.6</v>
          </cell>
        </row>
        <row r="3127">
          <cell r="A3127">
            <v>1530090010</v>
          </cell>
          <cell r="C3127">
            <v>16.399999999999999</v>
          </cell>
        </row>
        <row r="3128">
          <cell r="A3128">
            <v>1570160010</v>
          </cell>
          <cell r="C3128">
            <v>16.399999999999999</v>
          </cell>
        </row>
        <row r="3129">
          <cell r="A3129">
            <v>1570240010</v>
          </cell>
          <cell r="C3129">
            <v>16.399999999999999</v>
          </cell>
        </row>
        <row r="3130">
          <cell r="A3130">
            <v>1580040010</v>
          </cell>
          <cell r="C3130">
            <v>16.399999999999999</v>
          </cell>
        </row>
        <row r="3131">
          <cell r="A3131">
            <v>1580170010</v>
          </cell>
          <cell r="C3131">
            <v>16.399999999999999</v>
          </cell>
        </row>
        <row r="3132">
          <cell r="A3132">
            <v>1580190010</v>
          </cell>
          <cell r="C3132">
            <v>16.399999999999999</v>
          </cell>
        </row>
        <row r="3133">
          <cell r="A3133">
            <v>1590050010</v>
          </cell>
          <cell r="C3133">
            <v>16.399999999999999</v>
          </cell>
        </row>
        <row r="3134">
          <cell r="A3134">
            <v>1590060010</v>
          </cell>
          <cell r="C3134">
            <v>16.399999999999999</v>
          </cell>
        </row>
        <row r="3135">
          <cell r="A3135">
            <v>1590100010</v>
          </cell>
          <cell r="C3135">
            <v>16.399999999999999</v>
          </cell>
        </row>
        <row r="3136">
          <cell r="A3136">
            <v>1500000001</v>
          </cell>
          <cell r="C3136">
            <v>9.6999999999999993</v>
          </cell>
        </row>
        <row r="3137">
          <cell r="A3137">
            <v>1530090001</v>
          </cell>
          <cell r="C3137">
            <v>9.6999999999999993</v>
          </cell>
        </row>
        <row r="3138">
          <cell r="A3138">
            <v>1570160001</v>
          </cell>
          <cell r="C3138">
            <v>9.6999999999999993</v>
          </cell>
        </row>
        <row r="3139">
          <cell r="A3139">
            <v>1570240001</v>
          </cell>
          <cell r="C3139">
            <v>9.6999999999999993</v>
          </cell>
        </row>
        <row r="3140">
          <cell r="A3140">
            <v>1580040001</v>
          </cell>
          <cell r="C3140">
            <v>9.6999999999999993</v>
          </cell>
        </row>
        <row r="3141">
          <cell r="A3141">
            <v>1580170001</v>
          </cell>
          <cell r="C3141">
            <v>9.6999999999999993</v>
          </cell>
        </row>
        <row r="3142">
          <cell r="A3142">
            <v>1580190001</v>
          </cell>
          <cell r="C3142">
            <v>9.6999999999999993</v>
          </cell>
        </row>
        <row r="3143">
          <cell r="A3143">
            <v>1590050001</v>
          </cell>
          <cell r="C3143">
            <v>9.6999999999999993</v>
          </cell>
        </row>
        <row r="3144">
          <cell r="A3144">
            <v>1590060001</v>
          </cell>
          <cell r="C3144">
            <v>9.6999999999999993</v>
          </cell>
        </row>
        <row r="3145">
          <cell r="A3145">
            <v>1590100001</v>
          </cell>
          <cell r="C3145">
            <v>9.6999999999999993</v>
          </cell>
        </row>
        <row r="3146">
          <cell r="A3146">
            <v>99429</v>
          </cell>
          <cell r="C3146">
            <v>6.93</v>
          </cell>
        </row>
        <row r="3147">
          <cell r="A3147">
            <v>200000020</v>
          </cell>
        </row>
        <row r="3148">
          <cell r="A3148">
            <v>1200000001</v>
          </cell>
          <cell r="C3148">
            <v>13.9</v>
          </cell>
        </row>
        <row r="3149">
          <cell r="A3149">
            <v>1230090001</v>
          </cell>
          <cell r="C3149">
            <v>13.9</v>
          </cell>
        </row>
        <row r="3150">
          <cell r="A3150">
            <v>1250100001</v>
          </cell>
          <cell r="C3150">
            <v>13.9</v>
          </cell>
        </row>
        <row r="3151">
          <cell r="A3151">
            <v>1260050001</v>
          </cell>
          <cell r="C3151">
            <v>13.9</v>
          </cell>
        </row>
        <row r="3152">
          <cell r="A3152">
            <v>1270160001</v>
          </cell>
          <cell r="C3152">
            <v>13.9</v>
          </cell>
        </row>
        <row r="3153">
          <cell r="A3153">
            <v>1270240001</v>
          </cell>
          <cell r="C3153">
            <v>13.9</v>
          </cell>
        </row>
        <row r="3154">
          <cell r="A3154">
            <v>1280040001</v>
          </cell>
          <cell r="C3154">
            <v>13.9</v>
          </cell>
        </row>
        <row r="3155">
          <cell r="A3155">
            <v>1280170001</v>
          </cell>
          <cell r="C3155">
            <v>13.9</v>
          </cell>
        </row>
        <row r="3156">
          <cell r="A3156">
            <v>1280190001</v>
          </cell>
          <cell r="C3156">
            <v>13.9</v>
          </cell>
        </row>
        <row r="3157">
          <cell r="A3157">
            <v>1290050001</v>
          </cell>
          <cell r="C3157">
            <v>13.9</v>
          </cell>
        </row>
        <row r="3158">
          <cell r="A3158">
            <v>1290060001</v>
          </cell>
          <cell r="C3158">
            <v>13.9</v>
          </cell>
        </row>
        <row r="3159">
          <cell r="A3159">
            <v>1290100001</v>
          </cell>
          <cell r="C3159">
            <v>13.9</v>
          </cell>
        </row>
        <row r="3160">
          <cell r="A3160">
            <v>1200000010</v>
          </cell>
          <cell r="C3160">
            <v>8.3000000000000007</v>
          </cell>
        </row>
        <row r="3161">
          <cell r="A3161">
            <v>1230090010</v>
          </cell>
          <cell r="C3161">
            <v>8.3000000000000007</v>
          </cell>
        </row>
        <row r="3162">
          <cell r="A3162">
            <v>1270160010</v>
          </cell>
          <cell r="C3162">
            <v>8.3000000000000007</v>
          </cell>
        </row>
        <row r="3163">
          <cell r="A3163">
            <v>1270240010</v>
          </cell>
          <cell r="C3163">
            <v>8.3000000000000007</v>
          </cell>
        </row>
        <row r="3164">
          <cell r="A3164">
            <v>1280040010</v>
          </cell>
          <cell r="C3164">
            <v>8.3000000000000007</v>
          </cell>
        </row>
        <row r="3165">
          <cell r="A3165">
            <v>1280170010</v>
          </cell>
          <cell r="C3165">
            <v>8.3000000000000007</v>
          </cell>
        </row>
        <row r="3166">
          <cell r="A3166">
            <v>1280190010</v>
          </cell>
          <cell r="C3166">
            <v>8.3000000000000007</v>
          </cell>
        </row>
        <row r="3167">
          <cell r="A3167">
            <v>1290050010</v>
          </cell>
          <cell r="C3167">
            <v>8.3000000000000007</v>
          </cell>
        </row>
        <row r="3168">
          <cell r="A3168">
            <v>1290060010</v>
          </cell>
          <cell r="C3168">
            <v>8.3000000000000007</v>
          </cell>
        </row>
        <row r="3169">
          <cell r="A3169">
            <v>1290100010</v>
          </cell>
          <cell r="C3169">
            <v>8.3000000000000007</v>
          </cell>
        </row>
        <row r="3170">
          <cell r="A3170">
            <v>1270160012</v>
          </cell>
          <cell r="C3170">
            <v>8.3000000000000007</v>
          </cell>
        </row>
        <row r="3171">
          <cell r="A3171">
            <v>1280170021</v>
          </cell>
          <cell r="C3171">
            <v>13.8</v>
          </cell>
        </row>
        <row r="3172">
          <cell r="A3172">
            <v>1290060002</v>
          </cell>
          <cell r="C3172">
            <v>13.9</v>
          </cell>
        </row>
        <row r="3173">
          <cell r="A3173">
            <v>200</v>
          </cell>
          <cell r="C3173">
            <v>15.49</v>
          </cell>
        </row>
        <row r="3174">
          <cell r="A3174">
            <v>905</v>
          </cell>
          <cell r="C3174">
            <v>6.3</v>
          </cell>
        </row>
        <row r="3175">
          <cell r="A3175">
            <v>120</v>
          </cell>
          <cell r="C3175">
            <v>3.6</v>
          </cell>
        </row>
        <row r="3176">
          <cell r="A3176">
            <v>121</v>
          </cell>
          <cell r="C3176">
            <v>3.7</v>
          </cell>
        </row>
        <row r="3177">
          <cell r="A3177">
            <v>122</v>
          </cell>
          <cell r="C3177">
            <v>3.8</v>
          </cell>
        </row>
        <row r="3178">
          <cell r="A3178">
            <v>123</v>
          </cell>
          <cell r="C3178">
            <v>4</v>
          </cell>
        </row>
        <row r="3179">
          <cell r="A3179">
            <v>124</v>
          </cell>
          <cell r="C3179">
            <v>4</v>
          </cell>
        </row>
        <row r="3180">
          <cell r="A3180">
            <v>125</v>
          </cell>
          <cell r="C3180">
            <v>4.0999999999999996</v>
          </cell>
        </row>
        <row r="3181">
          <cell r="A3181">
            <v>126</v>
          </cell>
          <cell r="C3181">
            <v>4.2</v>
          </cell>
        </row>
        <row r="3182">
          <cell r="A3182">
            <v>127</v>
          </cell>
          <cell r="C3182">
            <v>4.2</v>
          </cell>
        </row>
        <row r="3183">
          <cell r="A3183">
            <v>128</v>
          </cell>
          <cell r="C3183">
            <v>4.4000000000000004</v>
          </cell>
        </row>
        <row r="3184">
          <cell r="A3184">
            <v>129</v>
          </cell>
          <cell r="C3184">
            <v>4.5</v>
          </cell>
        </row>
        <row r="3185">
          <cell r="A3185">
            <v>130</v>
          </cell>
          <cell r="C3185">
            <v>4.5999999999999996</v>
          </cell>
        </row>
        <row r="3186">
          <cell r="A3186">
            <v>131</v>
          </cell>
          <cell r="C3186">
            <v>4.9000000000000004</v>
          </cell>
        </row>
        <row r="3187">
          <cell r="A3187">
            <v>136</v>
          </cell>
          <cell r="C3187">
            <v>5.2</v>
          </cell>
        </row>
        <row r="3188">
          <cell r="A3188">
            <v>132</v>
          </cell>
          <cell r="C3188">
            <v>5.2</v>
          </cell>
        </row>
        <row r="3189">
          <cell r="A3189">
            <v>134</v>
          </cell>
          <cell r="C3189">
            <v>5.4</v>
          </cell>
        </row>
        <row r="3190">
          <cell r="A3190">
            <v>135</v>
          </cell>
          <cell r="C3190">
            <v>5.5</v>
          </cell>
        </row>
        <row r="3191">
          <cell r="A3191">
            <v>133</v>
          </cell>
          <cell r="C3191">
            <v>6.5</v>
          </cell>
        </row>
        <row r="3192">
          <cell r="A3192">
            <v>140</v>
          </cell>
          <cell r="C3192">
            <v>1.69</v>
          </cell>
        </row>
        <row r="3193">
          <cell r="A3193">
            <v>141</v>
          </cell>
          <cell r="C3193">
            <v>1.74</v>
          </cell>
        </row>
        <row r="3194">
          <cell r="A3194">
            <v>143</v>
          </cell>
          <cell r="C3194">
            <v>1.82</v>
          </cell>
        </row>
        <row r="3195">
          <cell r="A3195">
            <v>144</v>
          </cell>
          <cell r="C3195">
            <v>1.91</v>
          </cell>
        </row>
        <row r="3196">
          <cell r="A3196">
            <v>145</v>
          </cell>
          <cell r="C3196">
            <v>1.97</v>
          </cell>
        </row>
        <row r="3197">
          <cell r="A3197">
            <v>147</v>
          </cell>
          <cell r="C3197">
            <v>2.13</v>
          </cell>
        </row>
        <row r="3198">
          <cell r="A3198">
            <v>148</v>
          </cell>
          <cell r="C3198">
            <v>2.37</v>
          </cell>
        </row>
        <row r="3199">
          <cell r="A3199">
            <v>149</v>
          </cell>
          <cell r="C3199">
            <v>2.5299999999999998</v>
          </cell>
        </row>
        <row r="3200">
          <cell r="A3200">
            <v>151</v>
          </cell>
          <cell r="C3200">
            <v>2.66</v>
          </cell>
        </row>
        <row r="3201">
          <cell r="A3201">
            <v>154</v>
          </cell>
          <cell r="C3201">
            <v>2.87</v>
          </cell>
        </row>
        <row r="3202">
          <cell r="A3202">
            <v>156</v>
          </cell>
          <cell r="C3202">
            <v>2.41</v>
          </cell>
        </row>
        <row r="3203">
          <cell r="A3203">
            <v>99705</v>
          </cell>
          <cell r="C3203">
            <v>0.67</v>
          </cell>
        </row>
        <row r="3204">
          <cell r="A3204">
            <v>3779</v>
          </cell>
          <cell r="C3204">
            <v>70</v>
          </cell>
        </row>
        <row r="3205">
          <cell r="A3205">
            <v>111702</v>
          </cell>
          <cell r="C3205">
            <v>121</v>
          </cell>
        </row>
        <row r="3206">
          <cell r="A3206">
            <v>99100</v>
          </cell>
          <cell r="C3206">
            <v>0.15</v>
          </cell>
        </row>
        <row r="3207">
          <cell r="A3207">
            <v>3231</v>
          </cell>
          <cell r="C3207">
            <v>14.18</v>
          </cell>
        </row>
        <row r="3208">
          <cell r="A3208">
            <v>3142</v>
          </cell>
          <cell r="C3208">
            <v>8.5</v>
          </cell>
        </row>
        <row r="3209">
          <cell r="A3209">
            <v>3159</v>
          </cell>
          <cell r="C3209">
            <v>7.8</v>
          </cell>
        </row>
        <row r="3210">
          <cell r="A3210">
            <v>3148</v>
          </cell>
          <cell r="C3210">
            <v>8.1999999999999993</v>
          </cell>
        </row>
        <row r="3211">
          <cell r="A3211">
            <v>3143</v>
          </cell>
          <cell r="C3211">
            <v>8.1999999999999993</v>
          </cell>
        </row>
        <row r="3212">
          <cell r="A3212">
            <v>3145</v>
          </cell>
          <cell r="C3212">
            <v>2.8</v>
          </cell>
        </row>
        <row r="3213">
          <cell r="A3213">
            <v>3177</v>
          </cell>
          <cell r="C3213">
            <v>2.8</v>
          </cell>
        </row>
        <row r="3214">
          <cell r="A3214">
            <v>3209</v>
          </cell>
          <cell r="C3214">
            <v>27.84</v>
          </cell>
        </row>
        <row r="3215">
          <cell r="A3215">
            <v>3206</v>
          </cell>
          <cell r="C3215">
            <v>47.78</v>
          </cell>
        </row>
        <row r="3216">
          <cell r="A3216">
            <v>3144</v>
          </cell>
          <cell r="C3216">
            <v>27.84</v>
          </cell>
        </row>
        <row r="3217">
          <cell r="A3217">
            <v>3147</v>
          </cell>
          <cell r="C3217">
            <v>27.84</v>
          </cell>
        </row>
        <row r="3218">
          <cell r="A3218">
            <v>3205</v>
          </cell>
          <cell r="C3218">
            <v>27.84</v>
          </cell>
        </row>
        <row r="3219">
          <cell r="A3219">
            <v>3230</v>
          </cell>
          <cell r="C3219">
            <v>27.84</v>
          </cell>
        </row>
        <row r="3220">
          <cell r="A3220">
            <v>3154</v>
          </cell>
          <cell r="C3220">
            <v>28.4</v>
          </cell>
        </row>
        <row r="3221">
          <cell r="A3221">
            <v>3155</v>
          </cell>
          <cell r="C3221">
            <v>42.6</v>
          </cell>
        </row>
        <row r="3222">
          <cell r="A3222">
            <v>3179</v>
          </cell>
          <cell r="C3222">
            <v>38.69</v>
          </cell>
        </row>
        <row r="3223">
          <cell r="A3223">
            <v>3279</v>
          </cell>
          <cell r="C3223">
            <v>4.9400000000000004</v>
          </cell>
        </row>
        <row r="3224">
          <cell r="A3224">
            <v>3281</v>
          </cell>
          <cell r="C3224">
            <v>7.02</v>
          </cell>
        </row>
        <row r="3225">
          <cell r="A3225">
            <v>3285</v>
          </cell>
          <cell r="C3225">
            <v>7.02</v>
          </cell>
        </row>
        <row r="3226">
          <cell r="A3226">
            <v>3207</v>
          </cell>
          <cell r="C3226">
            <v>14.18</v>
          </cell>
        </row>
        <row r="3227">
          <cell r="A3227">
            <v>3146</v>
          </cell>
          <cell r="C3227">
            <v>9.5</v>
          </cell>
        </row>
        <row r="3228">
          <cell r="A3228">
            <v>3150</v>
          </cell>
          <cell r="C3228">
            <v>17.5</v>
          </cell>
        </row>
        <row r="3229">
          <cell r="A3229">
            <v>3180</v>
          </cell>
          <cell r="C3229">
            <v>4.25</v>
          </cell>
        </row>
        <row r="3230">
          <cell r="A3230">
            <v>3289</v>
          </cell>
          <cell r="C3230">
            <v>5.33</v>
          </cell>
        </row>
        <row r="3231">
          <cell r="A3231">
            <v>3282</v>
          </cell>
          <cell r="C3231">
            <v>5.33</v>
          </cell>
        </row>
        <row r="3232">
          <cell r="A3232">
            <v>3296</v>
          </cell>
          <cell r="C3232">
            <v>5.33</v>
          </cell>
        </row>
        <row r="3233">
          <cell r="A3233">
            <v>3297</v>
          </cell>
          <cell r="C3233">
            <v>5.32</v>
          </cell>
        </row>
        <row r="3234">
          <cell r="A3234">
            <v>3187</v>
          </cell>
          <cell r="C3234">
            <v>8.94</v>
          </cell>
        </row>
        <row r="3235">
          <cell r="A3235">
            <v>3182</v>
          </cell>
          <cell r="C3235">
            <v>8.94</v>
          </cell>
        </row>
        <row r="3236">
          <cell r="A3236">
            <v>3157</v>
          </cell>
          <cell r="C3236">
            <v>3.9</v>
          </cell>
        </row>
        <row r="3237">
          <cell r="A3237">
            <v>3160</v>
          </cell>
          <cell r="C3237">
            <v>3.9</v>
          </cell>
        </row>
        <row r="3238">
          <cell r="A3238">
            <v>3156</v>
          </cell>
          <cell r="C3238">
            <v>2.9</v>
          </cell>
        </row>
        <row r="3239">
          <cell r="A3239">
            <v>3181</v>
          </cell>
          <cell r="C3239">
            <v>2.9</v>
          </cell>
        </row>
        <row r="3240">
          <cell r="A3240">
            <v>3153</v>
          </cell>
          <cell r="C3240">
            <v>4.25</v>
          </cell>
        </row>
        <row r="3241">
          <cell r="A3241">
            <v>3158</v>
          </cell>
          <cell r="C3241">
            <v>20.3</v>
          </cell>
        </row>
        <row r="3242">
          <cell r="A3242">
            <v>3280</v>
          </cell>
          <cell r="C3242">
            <v>2.6</v>
          </cell>
        </row>
        <row r="3243">
          <cell r="A3243">
            <v>3288</v>
          </cell>
          <cell r="C3243">
            <v>2.6</v>
          </cell>
        </row>
        <row r="3244">
          <cell r="A3244">
            <v>3190</v>
          </cell>
          <cell r="C3244">
            <v>5.0999999999999996</v>
          </cell>
        </row>
        <row r="3245">
          <cell r="A3245">
            <v>99296</v>
          </cell>
          <cell r="C3245">
            <v>7.6</v>
          </cell>
        </row>
        <row r="3246">
          <cell r="A3246">
            <v>100127</v>
          </cell>
          <cell r="C3246">
            <v>0.04</v>
          </cell>
        </row>
        <row r="3247">
          <cell r="A3247">
            <v>100231</v>
          </cell>
          <cell r="C3247">
            <v>1.58</v>
          </cell>
        </row>
        <row r="3248">
          <cell r="A3248">
            <v>100186</v>
          </cell>
          <cell r="C3248">
            <v>1.58</v>
          </cell>
        </row>
        <row r="3249">
          <cell r="A3249">
            <v>100060</v>
          </cell>
          <cell r="C3249">
            <v>1.48</v>
          </cell>
        </row>
        <row r="3250">
          <cell r="A3250">
            <v>100335</v>
          </cell>
          <cell r="C3250">
            <v>1.48</v>
          </cell>
        </row>
        <row r="3251">
          <cell r="A3251">
            <v>9016668</v>
          </cell>
        </row>
        <row r="3252">
          <cell r="A3252">
            <v>103070013</v>
          </cell>
        </row>
        <row r="3253">
          <cell r="A3253">
            <v>3778</v>
          </cell>
          <cell r="C3253">
            <v>70</v>
          </cell>
        </row>
        <row r="3254">
          <cell r="A3254">
            <v>6803</v>
          </cell>
          <cell r="C3254">
            <v>1.24</v>
          </cell>
        </row>
        <row r="3255">
          <cell r="A3255">
            <v>6823</v>
          </cell>
          <cell r="C3255">
            <v>6.1</v>
          </cell>
        </row>
        <row r="3256">
          <cell r="A3256">
            <v>6821</v>
          </cell>
          <cell r="C3256">
            <v>9.07</v>
          </cell>
        </row>
        <row r="3257">
          <cell r="A3257">
            <v>6800</v>
          </cell>
          <cell r="C3257">
            <v>1.27</v>
          </cell>
        </row>
        <row r="3258">
          <cell r="A3258">
            <v>6801</v>
          </cell>
          <cell r="C3258">
            <v>1.27</v>
          </cell>
        </row>
        <row r="3259">
          <cell r="A3259">
            <v>6802</v>
          </cell>
          <cell r="C3259">
            <v>1.27</v>
          </cell>
        </row>
        <row r="3260">
          <cell r="A3260">
            <v>103010034</v>
          </cell>
        </row>
        <row r="3261">
          <cell r="A3261">
            <v>103010032</v>
          </cell>
        </row>
        <row r="3262">
          <cell r="A3262">
            <v>103040024</v>
          </cell>
        </row>
        <row r="3263">
          <cell r="A3263">
            <v>56020631</v>
          </cell>
          <cell r="C3263">
            <v>0.1</v>
          </cell>
        </row>
        <row r="3264">
          <cell r="A3264">
            <v>56020630</v>
          </cell>
          <cell r="C3264">
            <v>0.1</v>
          </cell>
        </row>
        <row r="3265">
          <cell r="A3265">
            <v>56020640</v>
          </cell>
          <cell r="C3265">
            <v>36.4</v>
          </cell>
        </row>
        <row r="3266">
          <cell r="A3266">
            <v>210113009207</v>
          </cell>
          <cell r="C3266">
            <v>12.25</v>
          </cell>
        </row>
        <row r="3267">
          <cell r="A3267">
            <v>210133009207</v>
          </cell>
          <cell r="C3267">
            <v>12.45</v>
          </cell>
        </row>
        <row r="3268">
          <cell r="A3268">
            <v>210213009207</v>
          </cell>
          <cell r="C3268">
            <v>13.7</v>
          </cell>
        </row>
        <row r="3269">
          <cell r="A3269">
            <v>210313009207</v>
          </cell>
          <cell r="C3269">
            <v>15.7</v>
          </cell>
        </row>
        <row r="3270">
          <cell r="A3270">
            <v>210113011207</v>
          </cell>
          <cell r="C3270">
            <v>12.25</v>
          </cell>
        </row>
        <row r="3271">
          <cell r="A3271">
            <v>210115010207</v>
          </cell>
          <cell r="C3271">
            <v>12.25</v>
          </cell>
        </row>
        <row r="3272">
          <cell r="A3272">
            <v>210417016207</v>
          </cell>
          <cell r="C3272">
            <v>19.3</v>
          </cell>
        </row>
        <row r="3273">
          <cell r="A3273">
            <v>210117016207</v>
          </cell>
          <cell r="C3273">
            <v>12.25</v>
          </cell>
        </row>
        <row r="3274">
          <cell r="A3274">
            <v>210137016207</v>
          </cell>
          <cell r="C3274">
            <v>12.45</v>
          </cell>
        </row>
        <row r="3275">
          <cell r="A3275">
            <v>210217016207</v>
          </cell>
          <cell r="C3275">
            <v>13.7</v>
          </cell>
        </row>
        <row r="3276">
          <cell r="A3276">
            <v>210317016207</v>
          </cell>
          <cell r="C3276">
            <v>15.7</v>
          </cell>
        </row>
        <row r="3277">
          <cell r="A3277">
            <v>210118004207</v>
          </cell>
          <cell r="C3277">
            <v>12.25</v>
          </cell>
        </row>
        <row r="3278">
          <cell r="A3278">
            <v>210118017207</v>
          </cell>
          <cell r="C3278">
            <v>12.25</v>
          </cell>
        </row>
        <row r="3279">
          <cell r="A3279">
            <v>210138017207</v>
          </cell>
          <cell r="C3279">
            <v>12.45</v>
          </cell>
        </row>
        <row r="3280">
          <cell r="A3280">
            <v>210218017207</v>
          </cell>
          <cell r="C3280">
            <v>13.7</v>
          </cell>
        </row>
        <row r="3281">
          <cell r="A3281">
            <v>210318017207</v>
          </cell>
          <cell r="C3281">
            <v>15.7</v>
          </cell>
        </row>
        <row r="3282">
          <cell r="A3282">
            <v>210118019207</v>
          </cell>
          <cell r="C3282">
            <v>12.25</v>
          </cell>
        </row>
        <row r="3283">
          <cell r="A3283">
            <v>210119005207</v>
          </cell>
          <cell r="C3283">
            <v>12.25</v>
          </cell>
        </row>
        <row r="3284">
          <cell r="A3284">
            <v>210139005207</v>
          </cell>
          <cell r="C3284">
            <v>12.45</v>
          </cell>
        </row>
        <row r="3285">
          <cell r="A3285">
            <v>210219005207</v>
          </cell>
          <cell r="C3285">
            <v>13.7</v>
          </cell>
        </row>
        <row r="3286">
          <cell r="A3286">
            <v>210319005207</v>
          </cell>
          <cell r="C3286">
            <v>15.7</v>
          </cell>
        </row>
        <row r="3287">
          <cell r="A3287">
            <v>210119006207</v>
          </cell>
          <cell r="C3287">
            <v>12.25</v>
          </cell>
        </row>
        <row r="3288">
          <cell r="A3288">
            <v>210119010207</v>
          </cell>
          <cell r="C3288">
            <v>12.25</v>
          </cell>
        </row>
        <row r="3289">
          <cell r="A3289">
            <v>210423016207</v>
          </cell>
          <cell r="C3289">
            <v>19.3</v>
          </cell>
        </row>
        <row r="3290">
          <cell r="A3290">
            <v>210427016207</v>
          </cell>
          <cell r="C3290">
            <v>19.3</v>
          </cell>
        </row>
        <row r="3291">
          <cell r="A3291">
            <v>210428017207</v>
          </cell>
          <cell r="C3291">
            <v>19.3</v>
          </cell>
        </row>
        <row r="3292">
          <cell r="A3292">
            <v>210429005207</v>
          </cell>
          <cell r="C3292">
            <v>19.3</v>
          </cell>
        </row>
        <row r="3293">
          <cell r="A3293">
            <v>210433009207</v>
          </cell>
          <cell r="C3293">
            <v>19.75</v>
          </cell>
        </row>
        <row r="3294">
          <cell r="A3294">
            <v>210437016207</v>
          </cell>
          <cell r="C3294">
            <v>19.75</v>
          </cell>
        </row>
        <row r="3295">
          <cell r="A3295">
            <v>210438004207</v>
          </cell>
          <cell r="C3295">
            <v>19.75</v>
          </cell>
        </row>
        <row r="3296">
          <cell r="A3296">
            <v>210438017207</v>
          </cell>
          <cell r="C3296">
            <v>19.75</v>
          </cell>
        </row>
        <row r="3297">
          <cell r="A3297">
            <v>210118028207</v>
          </cell>
          <cell r="C3297">
            <v>12.25</v>
          </cell>
        </row>
        <row r="3298">
          <cell r="A3298">
            <v>210559006280</v>
          </cell>
          <cell r="C3298">
            <v>9</v>
          </cell>
        </row>
        <row r="3299">
          <cell r="A3299">
            <v>210113009280</v>
          </cell>
          <cell r="C3299">
            <v>11.25</v>
          </cell>
        </row>
        <row r="3300">
          <cell r="A3300">
            <v>210133009280</v>
          </cell>
          <cell r="C3300">
            <v>11.45</v>
          </cell>
        </row>
        <row r="3301">
          <cell r="A3301">
            <v>210213009280</v>
          </cell>
          <cell r="C3301">
            <v>12.8</v>
          </cell>
        </row>
        <row r="3302">
          <cell r="A3302">
            <v>210313009280</v>
          </cell>
          <cell r="C3302">
            <v>14.8</v>
          </cell>
        </row>
        <row r="3303">
          <cell r="A3303">
            <v>210113011280</v>
          </cell>
          <cell r="C3303">
            <v>11.25</v>
          </cell>
        </row>
        <row r="3304">
          <cell r="A3304">
            <v>210115010280</v>
          </cell>
          <cell r="C3304">
            <v>11.25</v>
          </cell>
        </row>
        <row r="3305">
          <cell r="A3305">
            <v>210417016280</v>
          </cell>
        </row>
        <row r="3306">
          <cell r="A3306">
            <v>210117016280</v>
          </cell>
          <cell r="C3306">
            <v>11.25</v>
          </cell>
        </row>
        <row r="3307">
          <cell r="A3307">
            <v>210137016280</v>
          </cell>
          <cell r="C3307">
            <v>11.45</v>
          </cell>
        </row>
        <row r="3308">
          <cell r="A3308">
            <v>210217016280</v>
          </cell>
          <cell r="C3308">
            <v>12.8</v>
          </cell>
        </row>
        <row r="3309">
          <cell r="A3309">
            <v>210317016280</v>
          </cell>
          <cell r="C3309">
            <v>14.8</v>
          </cell>
        </row>
        <row r="3310">
          <cell r="A3310">
            <v>210118004280</v>
          </cell>
          <cell r="C3310">
            <v>11.25</v>
          </cell>
        </row>
        <row r="3311">
          <cell r="A3311">
            <v>210118017280</v>
          </cell>
          <cell r="C3311">
            <v>11.25</v>
          </cell>
        </row>
        <row r="3312">
          <cell r="A3312">
            <v>210138017280</v>
          </cell>
          <cell r="C3312">
            <v>11.45</v>
          </cell>
        </row>
        <row r="3313">
          <cell r="A3313">
            <v>210218017280</v>
          </cell>
          <cell r="C3313">
            <v>12.8</v>
          </cell>
        </row>
        <row r="3314">
          <cell r="A3314">
            <v>210318017280</v>
          </cell>
          <cell r="C3314">
            <v>14.8</v>
          </cell>
        </row>
        <row r="3315">
          <cell r="A3315">
            <v>210118019280</v>
          </cell>
          <cell r="C3315">
            <v>11.25</v>
          </cell>
        </row>
        <row r="3316">
          <cell r="A3316">
            <v>210119005280</v>
          </cell>
          <cell r="C3316">
            <v>11.25</v>
          </cell>
        </row>
        <row r="3317">
          <cell r="A3317">
            <v>210139005280</v>
          </cell>
          <cell r="C3317">
            <v>11.45</v>
          </cell>
        </row>
        <row r="3318">
          <cell r="A3318">
            <v>210219005280</v>
          </cell>
          <cell r="C3318">
            <v>12.8</v>
          </cell>
        </row>
        <row r="3319">
          <cell r="A3319">
            <v>210319005280</v>
          </cell>
          <cell r="C3319">
            <v>14.8</v>
          </cell>
        </row>
        <row r="3320">
          <cell r="A3320">
            <v>210119006280</v>
          </cell>
          <cell r="C3320">
            <v>11.25</v>
          </cell>
        </row>
        <row r="3321">
          <cell r="A3321">
            <v>210119010280</v>
          </cell>
          <cell r="C3321">
            <v>11.25</v>
          </cell>
        </row>
        <row r="3322">
          <cell r="A3322">
            <v>210118028280</v>
          </cell>
          <cell r="C3322">
            <v>11.25</v>
          </cell>
        </row>
        <row r="3323">
          <cell r="A3323">
            <v>210559006290</v>
          </cell>
          <cell r="C3323">
            <v>9.3000000000000007</v>
          </cell>
        </row>
        <row r="3324">
          <cell r="A3324">
            <v>210113009290</v>
          </cell>
          <cell r="C3324">
            <v>11.55</v>
          </cell>
        </row>
        <row r="3325">
          <cell r="A3325">
            <v>210133009290</v>
          </cell>
          <cell r="C3325">
            <v>11.7</v>
          </cell>
        </row>
        <row r="3326">
          <cell r="A3326">
            <v>210213009290</v>
          </cell>
          <cell r="C3326">
            <v>13.6</v>
          </cell>
        </row>
        <row r="3327">
          <cell r="A3327">
            <v>210313009290</v>
          </cell>
          <cell r="C3327">
            <v>15.5</v>
          </cell>
        </row>
        <row r="3328">
          <cell r="A3328">
            <v>210113011290</v>
          </cell>
          <cell r="C3328">
            <v>11.55</v>
          </cell>
        </row>
        <row r="3329">
          <cell r="A3329">
            <v>210115010290</v>
          </cell>
          <cell r="C3329">
            <v>11.55</v>
          </cell>
        </row>
        <row r="3330">
          <cell r="A3330">
            <v>210417016290</v>
          </cell>
        </row>
        <row r="3331">
          <cell r="A3331">
            <v>210117016290</v>
          </cell>
          <cell r="C3331">
            <v>11.55</v>
          </cell>
        </row>
        <row r="3332">
          <cell r="A3332">
            <v>210137016290</v>
          </cell>
          <cell r="C3332">
            <v>11.7</v>
          </cell>
        </row>
        <row r="3333">
          <cell r="A3333">
            <v>210217016290</v>
          </cell>
          <cell r="C3333">
            <v>13.6</v>
          </cell>
        </row>
        <row r="3334">
          <cell r="A3334">
            <v>210317016290</v>
          </cell>
          <cell r="C3334">
            <v>15.5</v>
          </cell>
        </row>
        <row r="3335">
          <cell r="A3335">
            <v>210118004290</v>
          </cell>
          <cell r="C3335">
            <v>11.55</v>
          </cell>
        </row>
        <row r="3336">
          <cell r="A3336">
            <v>210118017290</v>
          </cell>
          <cell r="C3336">
            <v>11.55</v>
          </cell>
        </row>
        <row r="3337">
          <cell r="A3337">
            <v>210138017290</v>
          </cell>
          <cell r="C3337">
            <v>11.7</v>
          </cell>
        </row>
        <row r="3338">
          <cell r="A3338">
            <v>210218017290</v>
          </cell>
          <cell r="C3338">
            <v>13.6</v>
          </cell>
        </row>
        <row r="3339">
          <cell r="A3339">
            <v>210318017290</v>
          </cell>
          <cell r="C3339">
            <v>15.5</v>
          </cell>
        </row>
        <row r="3340">
          <cell r="A3340">
            <v>210118019290</v>
          </cell>
          <cell r="C3340">
            <v>11.55</v>
          </cell>
        </row>
        <row r="3341">
          <cell r="A3341">
            <v>210119005290</v>
          </cell>
          <cell r="C3341">
            <v>11.55</v>
          </cell>
        </row>
        <row r="3342">
          <cell r="A3342">
            <v>210139005290</v>
          </cell>
          <cell r="C3342">
            <v>11.7</v>
          </cell>
        </row>
        <row r="3343">
          <cell r="A3343">
            <v>210219005290</v>
          </cell>
          <cell r="C3343">
            <v>13.6</v>
          </cell>
        </row>
        <row r="3344">
          <cell r="A3344">
            <v>210319005290</v>
          </cell>
          <cell r="C3344">
            <v>15.5</v>
          </cell>
        </row>
        <row r="3345">
          <cell r="A3345">
            <v>210119006290</v>
          </cell>
          <cell r="C3345">
            <v>11.55</v>
          </cell>
        </row>
        <row r="3346">
          <cell r="A3346">
            <v>210119010290</v>
          </cell>
          <cell r="C3346">
            <v>11.55</v>
          </cell>
        </row>
        <row r="3347">
          <cell r="A3347">
            <v>210118028290</v>
          </cell>
          <cell r="C3347">
            <v>11.55</v>
          </cell>
        </row>
        <row r="3348">
          <cell r="A3348">
            <v>210559006300</v>
          </cell>
          <cell r="C3348">
            <v>10.08</v>
          </cell>
        </row>
        <row r="3349">
          <cell r="A3349">
            <v>210569006300</v>
          </cell>
          <cell r="C3349">
            <v>15.3</v>
          </cell>
        </row>
        <row r="3350">
          <cell r="A3350">
            <v>210417016300</v>
          </cell>
        </row>
        <row r="3351">
          <cell r="A3351">
            <v>210559006310</v>
          </cell>
          <cell r="C3351">
            <v>10.45</v>
          </cell>
        </row>
        <row r="3352">
          <cell r="A3352">
            <v>210569006310</v>
          </cell>
          <cell r="C3352">
            <v>15.5</v>
          </cell>
        </row>
        <row r="3353">
          <cell r="A3353">
            <v>210113009310</v>
          </cell>
          <cell r="C3353">
            <v>13</v>
          </cell>
        </row>
        <row r="3354">
          <cell r="A3354">
            <v>210133009310</v>
          </cell>
          <cell r="C3354">
            <v>13.15</v>
          </cell>
        </row>
        <row r="3355">
          <cell r="A3355">
            <v>210213009310</v>
          </cell>
          <cell r="C3355">
            <v>15.15</v>
          </cell>
        </row>
        <row r="3356">
          <cell r="A3356">
            <v>210313009310</v>
          </cell>
          <cell r="C3356">
            <v>17.100000000000001</v>
          </cell>
        </row>
        <row r="3357">
          <cell r="A3357">
            <v>210113011310</v>
          </cell>
          <cell r="C3357">
            <v>13</v>
          </cell>
        </row>
        <row r="3358">
          <cell r="A3358">
            <v>210115010310</v>
          </cell>
          <cell r="C3358">
            <v>13</v>
          </cell>
        </row>
        <row r="3359">
          <cell r="A3359">
            <v>210417016310</v>
          </cell>
        </row>
        <row r="3360">
          <cell r="A3360">
            <v>210117016310</v>
          </cell>
          <cell r="C3360">
            <v>13</v>
          </cell>
        </row>
        <row r="3361">
          <cell r="A3361">
            <v>210137016310</v>
          </cell>
          <cell r="C3361">
            <v>13.15</v>
          </cell>
        </row>
        <row r="3362">
          <cell r="A3362">
            <v>210217016310</v>
          </cell>
          <cell r="C3362">
            <v>15.12</v>
          </cell>
        </row>
        <row r="3363">
          <cell r="A3363">
            <v>210317016310</v>
          </cell>
          <cell r="C3363">
            <v>17.100000000000001</v>
          </cell>
        </row>
        <row r="3364">
          <cell r="A3364">
            <v>210118004310</v>
          </cell>
          <cell r="C3364">
            <v>13</v>
          </cell>
        </row>
        <row r="3365">
          <cell r="A3365">
            <v>210118017310</v>
          </cell>
          <cell r="C3365">
            <v>13</v>
          </cell>
        </row>
        <row r="3366">
          <cell r="A3366">
            <v>210138017310</v>
          </cell>
          <cell r="C3366">
            <v>13.15</v>
          </cell>
        </row>
        <row r="3367">
          <cell r="A3367">
            <v>210218017310</v>
          </cell>
          <cell r="C3367">
            <v>15.12</v>
          </cell>
        </row>
        <row r="3368">
          <cell r="A3368">
            <v>210318017310</v>
          </cell>
          <cell r="C3368">
            <v>17.100000000000001</v>
          </cell>
        </row>
        <row r="3369">
          <cell r="A3369">
            <v>210118019310</v>
          </cell>
          <cell r="C3369">
            <v>13</v>
          </cell>
        </row>
        <row r="3370">
          <cell r="A3370">
            <v>210119005310</v>
          </cell>
          <cell r="C3370">
            <v>13</v>
          </cell>
        </row>
        <row r="3371">
          <cell r="A3371">
            <v>210139005310</v>
          </cell>
          <cell r="C3371">
            <v>13.15</v>
          </cell>
        </row>
        <row r="3372">
          <cell r="A3372">
            <v>210219005310</v>
          </cell>
          <cell r="C3372">
            <v>15.12</v>
          </cell>
        </row>
        <row r="3373">
          <cell r="A3373">
            <v>210319005310</v>
          </cell>
          <cell r="C3373">
            <v>17.100000000000001</v>
          </cell>
        </row>
        <row r="3374">
          <cell r="A3374">
            <v>210119006310</v>
          </cell>
          <cell r="C3374">
            <v>13</v>
          </cell>
        </row>
        <row r="3375">
          <cell r="A3375">
            <v>210119010310</v>
          </cell>
          <cell r="C3375">
            <v>13</v>
          </cell>
        </row>
        <row r="3376">
          <cell r="A3376">
            <v>210118028310</v>
          </cell>
          <cell r="C3376">
            <v>13</v>
          </cell>
        </row>
        <row r="3377">
          <cell r="A3377">
            <v>56020600</v>
          </cell>
          <cell r="C3377">
            <v>17.100000000000001</v>
          </cell>
        </row>
        <row r="3378">
          <cell r="A3378">
            <v>210559006206</v>
          </cell>
          <cell r="C3378">
            <v>9.8000000000000007</v>
          </cell>
        </row>
        <row r="3379">
          <cell r="A3379">
            <v>210113009206</v>
          </cell>
          <cell r="C3379">
            <v>12</v>
          </cell>
        </row>
        <row r="3380">
          <cell r="A3380">
            <v>210133009206</v>
          </cell>
          <cell r="C3380">
            <v>12.35</v>
          </cell>
        </row>
        <row r="3381">
          <cell r="A3381">
            <v>210213009206</v>
          </cell>
          <cell r="C3381">
            <v>13.7</v>
          </cell>
        </row>
        <row r="3382">
          <cell r="A3382">
            <v>210313009206</v>
          </cell>
          <cell r="C3382">
            <v>15.6</v>
          </cell>
        </row>
        <row r="3383">
          <cell r="A3383">
            <v>210113011206</v>
          </cell>
          <cell r="C3383">
            <v>12</v>
          </cell>
        </row>
        <row r="3384">
          <cell r="A3384">
            <v>210115010206</v>
          </cell>
          <cell r="C3384">
            <v>12</v>
          </cell>
        </row>
        <row r="3385">
          <cell r="A3385">
            <v>210417016206</v>
          </cell>
          <cell r="C3385">
            <v>18.899999999999999</v>
          </cell>
        </row>
        <row r="3386">
          <cell r="A3386">
            <v>210117016206</v>
          </cell>
          <cell r="C3386">
            <v>12</v>
          </cell>
        </row>
        <row r="3387">
          <cell r="A3387">
            <v>210137016206</v>
          </cell>
          <cell r="C3387">
            <v>12.35</v>
          </cell>
        </row>
        <row r="3388">
          <cell r="A3388">
            <v>210217016206</v>
          </cell>
          <cell r="C3388">
            <v>13.7</v>
          </cell>
        </row>
        <row r="3389">
          <cell r="A3389">
            <v>210317016206</v>
          </cell>
          <cell r="C3389">
            <v>15.6</v>
          </cell>
        </row>
        <row r="3390">
          <cell r="A3390">
            <v>210118004206</v>
          </cell>
          <cell r="C3390">
            <v>12</v>
          </cell>
        </row>
        <row r="3391">
          <cell r="A3391">
            <v>210118017206</v>
          </cell>
          <cell r="C3391">
            <v>12</v>
          </cell>
        </row>
        <row r="3392">
          <cell r="A3392">
            <v>210138017206</v>
          </cell>
          <cell r="C3392">
            <v>12.35</v>
          </cell>
        </row>
        <row r="3393">
          <cell r="A3393">
            <v>210218017206</v>
          </cell>
          <cell r="C3393">
            <v>13.7</v>
          </cell>
        </row>
        <row r="3394">
          <cell r="A3394">
            <v>210318017206</v>
          </cell>
          <cell r="C3394">
            <v>15.6</v>
          </cell>
        </row>
        <row r="3395">
          <cell r="A3395">
            <v>210118019206</v>
          </cell>
          <cell r="C3395">
            <v>12</v>
          </cell>
        </row>
        <row r="3396">
          <cell r="A3396">
            <v>210119005206</v>
          </cell>
          <cell r="C3396">
            <v>12</v>
          </cell>
        </row>
        <row r="3397">
          <cell r="A3397">
            <v>210139005206</v>
          </cell>
          <cell r="C3397">
            <v>12.35</v>
          </cell>
        </row>
        <row r="3398">
          <cell r="A3398">
            <v>210219005206</v>
          </cell>
          <cell r="C3398">
            <v>13.7</v>
          </cell>
        </row>
        <row r="3399">
          <cell r="A3399">
            <v>210319005206</v>
          </cell>
          <cell r="C3399">
            <v>15.6</v>
          </cell>
        </row>
        <row r="3400">
          <cell r="A3400">
            <v>210119006206</v>
          </cell>
          <cell r="C3400">
            <v>12</v>
          </cell>
        </row>
        <row r="3401">
          <cell r="A3401">
            <v>210119010206</v>
          </cell>
          <cell r="C3401">
            <v>12</v>
          </cell>
        </row>
        <row r="3402">
          <cell r="A3402">
            <v>210423016206</v>
          </cell>
          <cell r="C3402">
            <v>18.899999999999999</v>
          </cell>
        </row>
        <row r="3403">
          <cell r="A3403">
            <v>210427016206</v>
          </cell>
          <cell r="C3403">
            <v>18.899999999999999</v>
          </cell>
        </row>
        <row r="3404">
          <cell r="A3404">
            <v>210428017206</v>
          </cell>
          <cell r="C3404">
            <v>18.899999999999999</v>
          </cell>
        </row>
        <row r="3405">
          <cell r="A3405">
            <v>210429005206</v>
          </cell>
          <cell r="C3405">
            <v>18.899999999999999</v>
          </cell>
        </row>
        <row r="3406">
          <cell r="A3406">
            <v>210433009206</v>
          </cell>
          <cell r="C3406">
            <v>19.75</v>
          </cell>
        </row>
        <row r="3407">
          <cell r="A3407">
            <v>210437016206</v>
          </cell>
          <cell r="C3407">
            <v>19.75</v>
          </cell>
        </row>
        <row r="3408">
          <cell r="A3408">
            <v>210438004206</v>
          </cell>
          <cell r="C3408">
            <v>19.75</v>
          </cell>
        </row>
        <row r="3409">
          <cell r="A3409">
            <v>210438017206</v>
          </cell>
          <cell r="C3409">
            <v>19.75</v>
          </cell>
        </row>
        <row r="3410">
          <cell r="A3410">
            <v>210118028206</v>
          </cell>
          <cell r="C3410">
            <v>12</v>
          </cell>
        </row>
        <row r="3411">
          <cell r="A3411">
            <v>210113009208</v>
          </cell>
          <cell r="C3411">
            <v>12.45</v>
          </cell>
        </row>
        <row r="3412">
          <cell r="A3412">
            <v>210133009208</v>
          </cell>
          <cell r="C3412">
            <v>12.9</v>
          </cell>
        </row>
        <row r="3413">
          <cell r="A3413">
            <v>210213009208</v>
          </cell>
          <cell r="C3413">
            <v>14.25</v>
          </cell>
        </row>
        <row r="3414">
          <cell r="A3414">
            <v>210313009208</v>
          </cell>
          <cell r="C3414">
            <v>16.2</v>
          </cell>
        </row>
        <row r="3415">
          <cell r="A3415">
            <v>210113011208</v>
          </cell>
          <cell r="C3415">
            <v>12.45</v>
          </cell>
        </row>
        <row r="3416">
          <cell r="A3416">
            <v>210115010208</v>
          </cell>
          <cell r="C3416">
            <v>12.45</v>
          </cell>
        </row>
        <row r="3417">
          <cell r="A3417">
            <v>210417016208</v>
          </cell>
        </row>
        <row r="3418">
          <cell r="A3418">
            <v>210117016208</v>
          </cell>
          <cell r="C3418">
            <v>12.45</v>
          </cell>
        </row>
        <row r="3419">
          <cell r="A3419">
            <v>210137016208</v>
          </cell>
          <cell r="C3419">
            <v>12.9</v>
          </cell>
        </row>
        <row r="3420">
          <cell r="A3420">
            <v>210217016208</v>
          </cell>
          <cell r="C3420">
            <v>14.25</v>
          </cell>
        </row>
        <row r="3421">
          <cell r="A3421">
            <v>210317016208</v>
          </cell>
          <cell r="C3421">
            <v>16.2</v>
          </cell>
        </row>
        <row r="3422">
          <cell r="A3422">
            <v>210118004208</v>
          </cell>
          <cell r="C3422">
            <v>12.45</v>
          </cell>
        </row>
        <row r="3423">
          <cell r="A3423">
            <v>210118017208</v>
          </cell>
          <cell r="C3423">
            <v>12.45</v>
          </cell>
        </row>
        <row r="3424">
          <cell r="A3424">
            <v>210138017208</v>
          </cell>
          <cell r="C3424">
            <v>12.9</v>
          </cell>
        </row>
        <row r="3425">
          <cell r="A3425">
            <v>210218017208</v>
          </cell>
          <cell r="C3425">
            <v>14.25</v>
          </cell>
        </row>
        <row r="3426">
          <cell r="A3426">
            <v>210318017208</v>
          </cell>
          <cell r="C3426">
            <v>16.2</v>
          </cell>
        </row>
        <row r="3427">
          <cell r="A3427">
            <v>210118019208</v>
          </cell>
          <cell r="C3427">
            <v>12.45</v>
          </cell>
        </row>
        <row r="3428">
          <cell r="A3428">
            <v>210119005208</v>
          </cell>
          <cell r="C3428">
            <v>12.45</v>
          </cell>
        </row>
        <row r="3429">
          <cell r="A3429">
            <v>210139005208</v>
          </cell>
          <cell r="C3429">
            <v>12.9</v>
          </cell>
        </row>
        <row r="3430">
          <cell r="A3430">
            <v>210219005208</v>
          </cell>
          <cell r="C3430">
            <v>14.25</v>
          </cell>
        </row>
        <row r="3431">
          <cell r="A3431">
            <v>210319005208</v>
          </cell>
          <cell r="C3431">
            <v>16.2</v>
          </cell>
        </row>
        <row r="3432">
          <cell r="A3432">
            <v>210119006208</v>
          </cell>
          <cell r="C3432">
            <v>12.45</v>
          </cell>
        </row>
        <row r="3433">
          <cell r="A3433">
            <v>210119010208</v>
          </cell>
          <cell r="C3433">
            <v>12.45</v>
          </cell>
        </row>
        <row r="3434">
          <cell r="A3434">
            <v>210423016208</v>
          </cell>
          <cell r="C3434">
            <v>20</v>
          </cell>
        </row>
        <row r="3435">
          <cell r="A3435">
            <v>210427016208</v>
          </cell>
          <cell r="C3435">
            <v>20</v>
          </cell>
        </row>
        <row r="3436">
          <cell r="A3436">
            <v>210428017208</v>
          </cell>
          <cell r="C3436">
            <v>20</v>
          </cell>
        </row>
        <row r="3437">
          <cell r="A3437">
            <v>210429005208</v>
          </cell>
          <cell r="C3437">
            <v>20</v>
          </cell>
        </row>
        <row r="3438">
          <cell r="A3438">
            <v>210433009208</v>
          </cell>
          <cell r="C3438">
            <v>21.1</v>
          </cell>
        </row>
        <row r="3439">
          <cell r="A3439">
            <v>210437016208</v>
          </cell>
          <cell r="C3439">
            <v>21.1</v>
          </cell>
        </row>
        <row r="3440">
          <cell r="A3440">
            <v>210438004208</v>
          </cell>
          <cell r="C3440">
            <v>21.1</v>
          </cell>
        </row>
        <row r="3441">
          <cell r="A3441">
            <v>210438017208</v>
          </cell>
          <cell r="C3441">
            <v>21.1</v>
          </cell>
        </row>
        <row r="3442">
          <cell r="A3442">
            <v>210118028208</v>
          </cell>
          <cell r="C3442">
            <v>12.45</v>
          </cell>
        </row>
        <row r="3443">
          <cell r="A3443">
            <v>10700</v>
          </cell>
          <cell r="C3443">
            <v>0.61</v>
          </cell>
        </row>
        <row r="3444">
          <cell r="A3444">
            <v>10703</v>
          </cell>
          <cell r="C3444">
            <v>1.5</v>
          </cell>
        </row>
        <row r="3445">
          <cell r="A3445">
            <v>10770</v>
          </cell>
          <cell r="C3445">
            <v>37</v>
          </cell>
        </row>
        <row r="3446">
          <cell r="A3446">
            <v>100145</v>
          </cell>
          <cell r="C3446">
            <v>83.42</v>
          </cell>
        </row>
        <row r="3447">
          <cell r="A3447">
            <v>99287</v>
          </cell>
          <cell r="C3447">
            <v>122</v>
          </cell>
        </row>
        <row r="3448">
          <cell r="A3448">
            <v>99292</v>
          </cell>
          <cell r="C3448">
            <v>46</v>
          </cell>
        </row>
        <row r="3449">
          <cell r="A3449">
            <v>99293</v>
          </cell>
          <cell r="C3449">
            <v>53</v>
          </cell>
        </row>
        <row r="3450">
          <cell r="A3450">
            <v>99655</v>
          </cell>
          <cell r="C3450">
            <v>54</v>
          </cell>
        </row>
        <row r="3451">
          <cell r="A3451">
            <v>99284</v>
          </cell>
          <cell r="C3451">
            <v>125</v>
          </cell>
        </row>
        <row r="3452">
          <cell r="A3452">
            <v>99922</v>
          </cell>
          <cell r="C3452">
            <v>71.400000000000006</v>
          </cell>
        </row>
        <row r="3453">
          <cell r="A3453">
            <v>100126</v>
          </cell>
          <cell r="C3453">
            <v>66.989999999999995</v>
          </cell>
        </row>
        <row r="3454">
          <cell r="A3454">
            <v>99895</v>
          </cell>
          <cell r="C3454">
            <v>154.44</v>
          </cell>
        </row>
        <row r="3455">
          <cell r="A3455">
            <v>100148</v>
          </cell>
          <cell r="C3455">
            <v>60.75</v>
          </cell>
        </row>
        <row r="3456">
          <cell r="A3456">
            <v>99291</v>
          </cell>
          <cell r="C3456">
            <v>204</v>
          </cell>
        </row>
        <row r="3457">
          <cell r="A3457">
            <v>99288</v>
          </cell>
          <cell r="C3457">
            <v>257</v>
          </cell>
        </row>
        <row r="3458">
          <cell r="A3458">
            <v>100128</v>
          </cell>
          <cell r="C3458">
            <v>211.68</v>
          </cell>
        </row>
        <row r="3459">
          <cell r="A3459">
            <v>99770</v>
          </cell>
          <cell r="C3459">
            <v>335</v>
          </cell>
        </row>
        <row r="3460">
          <cell r="A3460">
            <v>99921</v>
          </cell>
          <cell r="C3460">
            <v>236.25</v>
          </cell>
        </row>
        <row r="3461">
          <cell r="A3461">
            <v>99283</v>
          </cell>
          <cell r="C3461">
            <v>284</v>
          </cell>
        </row>
        <row r="3462">
          <cell r="A3462">
            <v>100144</v>
          </cell>
          <cell r="C3462">
            <v>478.38</v>
          </cell>
        </row>
        <row r="3463">
          <cell r="A3463">
            <v>100125</v>
          </cell>
          <cell r="C3463">
            <v>361.13</v>
          </cell>
        </row>
        <row r="3464">
          <cell r="A3464">
            <v>100411</v>
          </cell>
          <cell r="C3464">
            <v>580</v>
          </cell>
        </row>
        <row r="3465">
          <cell r="A3465">
            <v>100149</v>
          </cell>
          <cell r="C3465">
            <v>62.45</v>
          </cell>
        </row>
        <row r="3466">
          <cell r="A3466">
            <v>100147</v>
          </cell>
          <cell r="C3466">
            <v>267.75</v>
          </cell>
        </row>
        <row r="3467">
          <cell r="A3467">
            <v>99771</v>
          </cell>
          <cell r="C3467">
            <v>56</v>
          </cell>
        </row>
        <row r="3468">
          <cell r="A3468">
            <v>100135</v>
          </cell>
          <cell r="C3468">
            <v>163.80000000000001</v>
          </cell>
        </row>
        <row r="3469">
          <cell r="A3469">
            <v>100223</v>
          </cell>
          <cell r="C3469">
            <v>154.44</v>
          </cell>
        </row>
        <row r="3470">
          <cell r="A3470">
            <v>100146</v>
          </cell>
          <cell r="C3470">
            <v>29.15</v>
          </cell>
        </row>
        <row r="3471">
          <cell r="A3471">
            <v>100150</v>
          </cell>
          <cell r="C3471">
            <v>36.4</v>
          </cell>
        </row>
        <row r="3472">
          <cell r="A3472">
            <v>301</v>
          </cell>
          <cell r="C3472">
            <v>28</v>
          </cell>
        </row>
        <row r="3473">
          <cell r="A3473">
            <v>80022</v>
          </cell>
          <cell r="C3473">
            <v>57.43</v>
          </cell>
        </row>
        <row r="3474">
          <cell r="A3474">
            <v>79993</v>
          </cell>
          <cell r="C3474">
            <v>9.52</v>
          </cell>
        </row>
        <row r="3475">
          <cell r="A3475">
            <v>751075</v>
          </cell>
          <cell r="C3475">
            <v>17.920000000000002</v>
          </cell>
        </row>
        <row r="3476">
          <cell r="A3476">
            <v>769870</v>
          </cell>
          <cell r="C3476">
            <v>17.920000000000002</v>
          </cell>
        </row>
        <row r="3477">
          <cell r="A3477">
            <v>771518</v>
          </cell>
          <cell r="C3477">
            <v>17.920000000000002</v>
          </cell>
        </row>
        <row r="3478">
          <cell r="A3478">
            <v>78016</v>
          </cell>
          <cell r="C3478">
            <v>8.9600000000000009</v>
          </cell>
        </row>
        <row r="3479">
          <cell r="A3479">
            <v>781012</v>
          </cell>
          <cell r="C3479">
            <v>25.52</v>
          </cell>
        </row>
        <row r="3480">
          <cell r="A3480">
            <v>781487</v>
          </cell>
          <cell r="C3480">
            <v>22.17</v>
          </cell>
        </row>
        <row r="3481">
          <cell r="A3481">
            <v>78017</v>
          </cell>
          <cell r="C3481">
            <v>11.18</v>
          </cell>
        </row>
        <row r="3482">
          <cell r="A3482">
            <v>78031</v>
          </cell>
          <cell r="C3482">
            <v>13.5</v>
          </cell>
        </row>
        <row r="3483">
          <cell r="A3483">
            <v>78029</v>
          </cell>
          <cell r="C3483">
            <v>10.8</v>
          </cell>
        </row>
        <row r="3484">
          <cell r="A3484">
            <v>79022</v>
          </cell>
          <cell r="C3484">
            <v>8.64</v>
          </cell>
        </row>
        <row r="3485">
          <cell r="A3485">
            <v>79005</v>
          </cell>
          <cell r="C3485">
            <v>8.3800000000000008</v>
          </cell>
        </row>
        <row r="3486">
          <cell r="A3486">
            <v>79009</v>
          </cell>
          <cell r="C3486">
            <v>13.54</v>
          </cell>
        </row>
        <row r="3487">
          <cell r="A3487">
            <v>79007</v>
          </cell>
          <cell r="C3487">
            <v>14.91</v>
          </cell>
        </row>
        <row r="3488">
          <cell r="A3488">
            <v>79010</v>
          </cell>
          <cell r="C3488">
            <v>9.2200000000000006</v>
          </cell>
        </row>
        <row r="3489">
          <cell r="A3489">
            <v>79013</v>
          </cell>
          <cell r="C3489">
            <v>8.61</v>
          </cell>
        </row>
        <row r="3490">
          <cell r="A3490">
            <v>79028</v>
          </cell>
          <cell r="C3490">
            <v>9.81</v>
          </cell>
        </row>
        <row r="3491">
          <cell r="A3491">
            <v>79014</v>
          </cell>
          <cell r="C3491">
            <v>8.49</v>
          </cell>
        </row>
        <row r="3492">
          <cell r="A3492">
            <v>79015</v>
          </cell>
          <cell r="C3492">
            <v>8.49</v>
          </cell>
        </row>
        <row r="3493">
          <cell r="A3493">
            <v>79994</v>
          </cell>
          <cell r="C3493">
            <v>13.88</v>
          </cell>
        </row>
        <row r="3494">
          <cell r="A3494">
            <v>79008</v>
          </cell>
          <cell r="C3494">
            <v>8.9600000000000009</v>
          </cell>
        </row>
        <row r="3495">
          <cell r="A3495">
            <v>79995</v>
          </cell>
          <cell r="C3495">
            <v>12.15</v>
          </cell>
        </row>
        <row r="3496">
          <cell r="A3496">
            <v>75803</v>
          </cell>
          <cell r="C3496">
            <v>61.43</v>
          </cell>
        </row>
        <row r="3497">
          <cell r="A3497">
            <v>80023</v>
          </cell>
          <cell r="C3497">
            <v>13.38</v>
          </cell>
        </row>
        <row r="3498">
          <cell r="A3498">
            <v>79996</v>
          </cell>
          <cell r="C3498">
            <v>8.9499999999999993</v>
          </cell>
        </row>
        <row r="3499">
          <cell r="A3499">
            <v>77062</v>
          </cell>
          <cell r="C3499">
            <v>21</v>
          </cell>
        </row>
        <row r="3500">
          <cell r="A3500">
            <v>80021</v>
          </cell>
          <cell r="C3500">
            <v>14.63</v>
          </cell>
        </row>
        <row r="3501">
          <cell r="A3501">
            <v>71001</v>
          </cell>
          <cell r="C3501">
            <v>12.8</v>
          </cell>
        </row>
        <row r="3502">
          <cell r="A3502">
            <v>79989</v>
          </cell>
          <cell r="C3502">
            <v>15.6</v>
          </cell>
        </row>
        <row r="3503">
          <cell r="A3503">
            <v>79999</v>
          </cell>
          <cell r="C3503">
            <v>11.93</v>
          </cell>
        </row>
        <row r="3504">
          <cell r="A3504">
            <v>79997</v>
          </cell>
          <cell r="C3504">
            <v>12.6</v>
          </cell>
        </row>
        <row r="3505">
          <cell r="A3505">
            <v>71000</v>
          </cell>
          <cell r="C3505">
            <v>8.94</v>
          </cell>
        </row>
        <row r="3506">
          <cell r="A3506">
            <v>71003</v>
          </cell>
          <cell r="C3506">
            <v>10.76</v>
          </cell>
        </row>
        <row r="3507">
          <cell r="A3507">
            <v>71002</v>
          </cell>
          <cell r="C3507">
            <v>12.8</v>
          </cell>
        </row>
        <row r="3508">
          <cell r="A3508">
            <v>71004</v>
          </cell>
          <cell r="C3508">
            <v>12.8</v>
          </cell>
        </row>
        <row r="3509">
          <cell r="A3509">
            <v>71007</v>
          </cell>
          <cell r="C3509">
            <v>10.8</v>
          </cell>
        </row>
        <row r="3510">
          <cell r="A3510">
            <v>71028</v>
          </cell>
          <cell r="C3510">
            <v>12</v>
          </cell>
        </row>
        <row r="3511">
          <cell r="A3511">
            <v>71018</v>
          </cell>
          <cell r="C3511">
            <v>8.61</v>
          </cell>
        </row>
        <row r="3512">
          <cell r="A3512">
            <v>71013</v>
          </cell>
          <cell r="C3512">
            <v>10.199999999999999</v>
          </cell>
        </row>
        <row r="3513">
          <cell r="A3513">
            <v>71015</v>
          </cell>
          <cell r="C3513">
            <v>10.7</v>
          </cell>
        </row>
        <row r="3514">
          <cell r="A3514">
            <v>71016</v>
          </cell>
          <cell r="C3514">
            <v>11.97</v>
          </cell>
        </row>
        <row r="3515">
          <cell r="A3515">
            <v>71017</v>
          </cell>
          <cell r="C3515">
            <v>11.06</v>
          </cell>
        </row>
        <row r="3516">
          <cell r="A3516">
            <v>71026</v>
          </cell>
          <cell r="C3516">
            <v>14.3</v>
          </cell>
        </row>
        <row r="3517">
          <cell r="A3517">
            <v>71019</v>
          </cell>
          <cell r="C3517">
            <v>9.19</v>
          </cell>
        </row>
        <row r="3518">
          <cell r="A3518">
            <v>71022</v>
          </cell>
          <cell r="C3518">
            <v>9.06</v>
          </cell>
        </row>
        <row r="3519">
          <cell r="A3519">
            <v>71020</v>
          </cell>
          <cell r="C3519">
            <v>8.94</v>
          </cell>
        </row>
        <row r="3520">
          <cell r="A3520">
            <v>71021</v>
          </cell>
          <cell r="C3520">
            <v>13.82</v>
          </cell>
        </row>
        <row r="3521">
          <cell r="A3521">
            <v>71023</v>
          </cell>
          <cell r="C3521">
            <v>13.82</v>
          </cell>
        </row>
        <row r="3522">
          <cell r="A3522">
            <v>71024</v>
          </cell>
          <cell r="C3522">
            <v>14.23</v>
          </cell>
        </row>
        <row r="3523">
          <cell r="A3523">
            <v>71027</v>
          </cell>
          <cell r="C3523">
            <v>12.6</v>
          </cell>
        </row>
        <row r="3524">
          <cell r="A3524">
            <v>71035</v>
          </cell>
          <cell r="C3524">
            <v>17</v>
          </cell>
        </row>
        <row r="3525">
          <cell r="A3525">
            <v>72000</v>
          </cell>
          <cell r="C3525">
            <v>7.43</v>
          </cell>
        </row>
        <row r="3526">
          <cell r="A3526">
            <v>72001</v>
          </cell>
          <cell r="C3526">
            <v>9.36</v>
          </cell>
        </row>
        <row r="3527">
          <cell r="A3527">
            <v>72002</v>
          </cell>
          <cell r="C3527">
            <v>7.43</v>
          </cell>
        </row>
        <row r="3528">
          <cell r="A3528">
            <v>72003</v>
          </cell>
          <cell r="C3528">
            <v>13.11</v>
          </cell>
        </row>
        <row r="3529">
          <cell r="A3529">
            <v>72006</v>
          </cell>
          <cell r="C3529">
            <v>12.65</v>
          </cell>
        </row>
        <row r="3530">
          <cell r="A3530">
            <v>72004</v>
          </cell>
          <cell r="C3530">
            <v>12.15</v>
          </cell>
        </row>
        <row r="3531">
          <cell r="A3531">
            <v>72005</v>
          </cell>
          <cell r="C3531">
            <v>12.5</v>
          </cell>
        </row>
        <row r="3532">
          <cell r="A3532">
            <v>72012</v>
          </cell>
          <cell r="C3532">
            <v>20.399999999999999</v>
          </cell>
        </row>
        <row r="3533">
          <cell r="A3533">
            <v>73001</v>
          </cell>
          <cell r="C3533">
            <v>9.4499999999999993</v>
          </cell>
        </row>
        <row r="3534">
          <cell r="A3534">
            <v>73000</v>
          </cell>
          <cell r="C3534">
            <v>12.19</v>
          </cell>
        </row>
        <row r="3535">
          <cell r="A3535">
            <v>73002</v>
          </cell>
          <cell r="C3535">
            <v>13.95</v>
          </cell>
        </row>
        <row r="3536">
          <cell r="A3536">
            <v>73019</v>
          </cell>
          <cell r="C3536">
            <v>13.81</v>
          </cell>
        </row>
        <row r="3537">
          <cell r="A3537">
            <v>73007</v>
          </cell>
          <cell r="C3537">
            <v>12.65</v>
          </cell>
        </row>
        <row r="3538">
          <cell r="A3538">
            <v>73004</v>
          </cell>
          <cell r="C3538">
            <v>13.86</v>
          </cell>
        </row>
        <row r="3539">
          <cell r="A3539">
            <v>73005</v>
          </cell>
          <cell r="C3539">
            <v>10.53</v>
          </cell>
        </row>
        <row r="3540">
          <cell r="A3540">
            <v>73006</v>
          </cell>
          <cell r="C3540">
            <v>12.12</v>
          </cell>
        </row>
        <row r="3541">
          <cell r="A3541">
            <v>73008</v>
          </cell>
          <cell r="C3541">
            <v>9.3000000000000007</v>
          </cell>
        </row>
        <row r="3542">
          <cell r="A3542">
            <v>73009</v>
          </cell>
          <cell r="C3542">
            <v>8.8699999999999992</v>
          </cell>
        </row>
        <row r="3543">
          <cell r="A3543">
            <v>73010</v>
          </cell>
          <cell r="C3543">
            <v>8.76</v>
          </cell>
        </row>
        <row r="3544">
          <cell r="A3544">
            <v>73017</v>
          </cell>
          <cell r="C3544">
            <v>9.34</v>
          </cell>
        </row>
        <row r="3545">
          <cell r="A3545">
            <v>73011</v>
          </cell>
          <cell r="C3545">
            <v>12.39</v>
          </cell>
        </row>
        <row r="3546">
          <cell r="A3546">
            <v>73012</v>
          </cell>
          <cell r="C3546">
            <v>13.61</v>
          </cell>
        </row>
        <row r="3547">
          <cell r="A3547">
            <v>73013</v>
          </cell>
          <cell r="C3547">
            <v>10.06</v>
          </cell>
        </row>
        <row r="3548">
          <cell r="A3548">
            <v>73014</v>
          </cell>
          <cell r="C3548">
            <v>10.71</v>
          </cell>
        </row>
        <row r="3549">
          <cell r="A3549">
            <v>73015</v>
          </cell>
          <cell r="C3549">
            <v>9.9499999999999993</v>
          </cell>
        </row>
        <row r="3550">
          <cell r="A3550">
            <v>73016</v>
          </cell>
          <cell r="C3550">
            <v>10.8</v>
          </cell>
        </row>
        <row r="3551">
          <cell r="A3551">
            <v>73020</v>
          </cell>
          <cell r="C3551">
            <v>13.1</v>
          </cell>
        </row>
        <row r="3552">
          <cell r="A3552">
            <v>73021</v>
          </cell>
          <cell r="C3552">
            <v>13.55</v>
          </cell>
        </row>
        <row r="3553">
          <cell r="A3553">
            <v>73028</v>
          </cell>
          <cell r="C3553">
            <v>16.98</v>
          </cell>
        </row>
        <row r="3554">
          <cell r="A3554">
            <v>74008</v>
          </cell>
          <cell r="C3554">
            <v>10.1</v>
          </cell>
        </row>
        <row r="3555">
          <cell r="A3555">
            <v>75001</v>
          </cell>
          <cell r="C3555">
            <v>8.8699999999999992</v>
          </cell>
        </row>
        <row r="3556">
          <cell r="A3556">
            <v>75002</v>
          </cell>
          <cell r="C3556">
            <v>8.69</v>
          </cell>
        </row>
        <row r="3557">
          <cell r="A3557">
            <v>75005</v>
          </cell>
          <cell r="C3557">
            <v>8.69</v>
          </cell>
        </row>
        <row r="3558">
          <cell r="A3558">
            <v>75007</v>
          </cell>
          <cell r="C3558">
            <v>9.8000000000000007</v>
          </cell>
        </row>
        <row r="3559">
          <cell r="A3559">
            <v>75008</v>
          </cell>
          <cell r="C3559">
            <v>8.19</v>
          </cell>
        </row>
        <row r="3560">
          <cell r="A3560">
            <v>75009</v>
          </cell>
          <cell r="C3560">
            <v>10.15</v>
          </cell>
        </row>
        <row r="3561">
          <cell r="A3561">
            <v>75010</v>
          </cell>
          <cell r="C3561">
            <v>8.25</v>
          </cell>
        </row>
        <row r="3562">
          <cell r="A3562">
            <v>75013</v>
          </cell>
          <cell r="C3562">
            <v>8.94</v>
          </cell>
        </row>
        <row r="3563">
          <cell r="A3563">
            <v>75011</v>
          </cell>
          <cell r="C3563">
            <v>6.74</v>
          </cell>
        </row>
        <row r="3564">
          <cell r="A3564">
            <v>75012</v>
          </cell>
          <cell r="C3564">
            <v>8.14</v>
          </cell>
        </row>
        <row r="3565">
          <cell r="A3565">
            <v>75015</v>
          </cell>
          <cell r="C3565">
            <v>12.2</v>
          </cell>
        </row>
        <row r="3566">
          <cell r="A3566">
            <v>75017</v>
          </cell>
          <cell r="C3566">
            <v>8.59</v>
          </cell>
        </row>
        <row r="3567">
          <cell r="A3567">
            <v>75018</v>
          </cell>
          <cell r="C3567">
            <v>8.19</v>
          </cell>
        </row>
        <row r="3568">
          <cell r="A3568">
            <v>75020</v>
          </cell>
          <cell r="C3568">
            <v>8.19</v>
          </cell>
        </row>
        <row r="3569">
          <cell r="A3569">
            <v>75019</v>
          </cell>
          <cell r="C3569">
            <v>8.49</v>
          </cell>
        </row>
        <row r="3570">
          <cell r="A3570">
            <v>75022</v>
          </cell>
          <cell r="C3570">
            <v>10.83</v>
          </cell>
        </row>
        <row r="3571">
          <cell r="A3571">
            <v>76000</v>
          </cell>
          <cell r="C3571">
            <v>9.8000000000000007</v>
          </cell>
        </row>
        <row r="3572">
          <cell r="A3572">
            <v>76003</v>
          </cell>
          <cell r="C3572">
            <v>8.83</v>
          </cell>
        </row>
        <row r="3573">
          <cell r="A3573">
            <v>76006</v>
          </cell>
          <cell r="C3573">
            <v>10.49</v>
          </cell>
        </row>
        <row r="3574">
          <cell r="A3574">
            <v>76005</v>
          </cell>
          <cell r="C3574">
            <v>10.65</v>
          </cell>
        </row>
        <row r="3575">
          <cell r="A3575">
            <v>76007</v>
          </cell>
          <cell r="C3575">
            <v>9.06</v>
          </cell>
        </row>
        <row r="3576">
          <cell r="A3576">
            <v>76008</v>
          </cell>
          <cell r="C3576">
            <v>8.61</v>
          </cell>
        </row>
        <row r="3577">
          <cell r="A3577">
            <v>76009</v>
          </cell>
          <cell r="C3577">
            <v>9.9499999999999993</v>
          </cell>
        </row>
        <row r="3578">
          <cell r="A3578">
            <v>76011</v>
          </cell>
          <cell r="C3578">
            <v>6.75</v>
          </cell>
        </row>
        <row r="3579">
          <cell r="A3579">
            <v>76012</v>
          </cell>
          <cell r="C3579">
            <v>10.4</v>
          </cell>
        </row>
        <row r="3580">
          <cell r="A3580">
            <v>76013</v>
          </cell>
          <cell r="C3580">
            <v>13.66</v>
          </cell>
        </row>
        <row r="3581">
          <cell r="A3581">
            <v>76014</v>
          </cell>
          <cell r="C3581">
            <v>12.1</v>
          </cell>
        </row>
        <row r="3582">
          <cell r="A3582">
            <v>76015</v>
          </cell>
          <cell r="C3582">
            <v>12.1</v>
          </cell>
        </row>
        <row r="3583">
          <cell r="A3583">
            <v>76018</v>
          </cell>
          <cell r="C3583">
            <v>10.91</v>
          </cell>
        </row>
        <row r="3584">
          <cell r="A3584">
            <v>76019</v>
          </cell>
          <cell r="C3584">
            <v>9.2100000000000009</v>
          </cell>
        </row>
        <row r="3585">
          <cell r="A3585">
            <v>76020</v>
          </cell>
          <cell r="C3585">
            <v>12.93</v>
          </cell>
        </row>
        <row r="3586">
          <cell r="A3586">
            <v>76024</v>
          </cell>
          <cell r="C3586">
            <v>13.28</v>
          </cell>
        </row>
        <row r="3587">
          <cell r="A3587">
            <v>76021</v>
          </cell>
          <cell r="C3587">
            <v>12.87</v>
          </cell>
        </row>
        <row r="3588">
          <cell r="A3588">
            <v>76022</v>
          </cell>
          <cell r="C3588">
            <v>11.5</v>
          </cell>
        </row>
        <row r="3589">
          <cell r="A3589">
            <v>76023</v>
          </cell>
          <cell r="C3589">
            <v>9.52</v>
          </cell>
        </row>
        <row r="3590">
          <cell r="A3590">
            <v>76025</v>
          </cell>
          <cell r="C3590">
            <v>22</v>
          </cell>
        </row>
        <row r="3591">
          <cell r="A3591">
            <v>76029</v>
          </cell>
          <cell r="C3591">
            <v>9.9499999999999993</v>
          </cell>
        </row>
        <row r="3592">
          <cell r="A3592">
            <v>76032</v>
          </cell>
          <cell r="C3592">
            <v>8.69</v>
          </cell>
        </row>
        <row r="3593">
          <cell r="A3593">
            <v>76033</v>
          </cell>
          <cell r="C3593">
            <v>18</v>
          </cell>
        </row>
        <row r="3594">
          <cell r="A3594">
            <v>77000</v>
          </cell>
          <cell r="C3594">
            <v>8.19</v>
          </cell>
        </row>
        <row r="3595">
          <cell r="A3595">
            <v>77054</v>
          </cell>
          <cell r="C3595">
            <v>10.26</v>
          </cell>
        </row>
        <row r="3596">
          <cell r="A3596">
            <v>77001</v>
          </cell>
          <cell r="C3596">
            <v>8.19</v>
          </cell>
        </row>
        <row r="3597">
          <cell r="A3597">
            <v>77002</v>
          </cell>
          <cell r="C3597">
            <v>8.61</v>
          </cell>
        </row>
        <row r="3598">
          <cell r="A3598">
            <v>77003</v>
          </cell>
          <cell r="C3598">
            <v>9.8000000000000007</v>
          </cell>
        </row>
        <row r="3599">
          <cell r="A3599">
            <v>77061</v>
          </cell>
          <cell r="C3599">
            <v>9.8000000000000007</v>
          </cell>
        </row>
        <row r="3600">
          <cell r="A3600">
            <v>77004</v>
          </cell>
          <cell r="C3600">
            <v>8.19</v>
          </cell>
        </row>
        <row r="3601">
          <cell r="A3601">
            <v>77007</v>
          </cell>
          <cell r="C3601">
            <v>10.96</v>
          </cell>
        </row>
        <row r="3602">
          <cell r="A3602">
            <v>77009</v>
          </cell>
          <cell r="C3602">
            <v>8.14</v>
          </cell>
        </row>
        <row r="3603">
          <cell r="A3603">
            <v>77005</v>
          </cell>
          <cell r="C3603">
            <v>8.5299999999999994</v>
          </cell>
        </row>
        <row r="3604">
          <cell r="A3604">
            <v>77006</v>
          </cell>
          <cell r="C3604">
            <v>11.62</v>
          </cell>
        </row>
        <row r="3605">
          <cell r="A3605">
            <v>77029</v>
          </cell>
          <cell r="C3605">
            <v>8.94</v>
          </cell>
        </row>
        <row r="3606">
          <cell r="A3606">
            <v>77008</v>
          </cell>
          <cell r="C3606">
            <v>8.52</v>
          </cell>
        </row>
        <row r="3607">
          <cell r="A3607">
            <v>77010</v>
          </cell>
          <cell r="C3607">
            <v>8.52</v>
          </cell>
        </row>
        <row r="3608">
          <cell r="A3608">
            <v>77011</v>
          </cell>
          <cell r="C3608">
            <v>8.25</v>
          </cell>
        </row>
        <row r="3609">
          <cell r="A3609">
            <v>77012</v>
          </cell>
          <cell r="C3609">
            <v>8.49</v>
          </cell>
        </row>
        <row r="3610">
          <cell r="A3610">
            <v>77027</v>
          </cell>
          <cell r="C3610">
            <v>8.14</v>
          </cell>
        </row>
        <row r="3611">
          <cell r="A3611">
            <v>77014</v>
          </cell>
          <cell r="C3611">
            <v>8.49</v>
          </cell>
        </row>
        <row r="3612">
          <cell r="A3612">
            <v>77013</v>
          </cell>
          <cell r="C3612">
            <v>6.74</v>
          </cell>
        </row>
        <row r="3613">
          <cell r="A3613">
            <v>77019</v>
          </cell>
          <cell r="C3613">
            <v>15.01</v>
          </cell>
        </row>
        <row r="3614">
          <cell r="A3614">
            <v>77015</v>
          </cell>
          <cell r="C3614">
            <v>8.0500000000000007</v>
          </cell>
        </row>
        <row r="3615">
          <cell r="A3615">
            <v>77017</v>
          </cell>
          <cell r="C3615">
            <v>8.49</v>
          </cell>
        </row>
        <row r="3616">
          <cell r="A3616">
            <v>79021</v>
          </cell>
          <cell r="C3616">
            <v>12.26</v>
          </cell>
        </row>
        <row r="3617">
          <cell r="A3617">
            <v>77016</v>
          </cell>
          <cell r="C3617">
            <v>13</v>
          </cell>
        </row>
        <row r="3618">
          <cell r="A3618">
            <v>77018</v>
          </cell>
          <cell r="C3618">
            <v>12.6</v>
          </cell>
        </row>
        <row r="3619">
          <cell r="A3619">
            <v>77021</v>
          </cell>
          <cell r="C3619">
            <v>8.14</v>
          </cell>
        </row>
        <row r="3620">
          <cell r="A3620">
            <v>77032</v>
          </cell>
          <cell r="C3620">
            <v>11.11</v>
          </cell>
        </row>
        <row r="3621">
          <cell r="A3621">
            <v>77020</v>
          </cell>
          <cell r="C3621">
            <v>8.49</v>
          </cell>
        </row>
        <row r="3622">
          <cell r="A3622">
            <v>77022</v>
          </cell>
          <cell r="C3622">
            <v>8.19</v>
          </cell>
        </row>
        <row r="3623">
          <cell r="A3623">
            <v>77025</v>
          </cell>
          <cell r="C3623">
            <v>8.61</v>
          </cell>
        </row>
        <row r="3624">
          <cell r="A3624">
            <v>77057</v>
          </cell>
          <cell r="C3624">
            <v>9.57</v>
          </cell>
        </row>
        <row r="3625">
          <cell r="A3625">
            <v>77024</v>
          </cell>
          <cell r="C3625">
            <v>7.63</v>
          </cell>
        </row>
        <row r="3626">
          <cell r="A3626">
            <v>77026</v>
          </cell>
          <cell r="C3626">
            <v>9.86</v>
          </cell>
        </row>
        <row r="3627">
          <cell r="A3627">
            <v>77028</v>
          </cell>
          <cell r="C3627">
            <v>8.14</v>
          </cell>
        </row>
        <row r="3628">
          <cell r="A3628">
            <v>77023</v>
          </cell>
          <cell r="C3628">
            <v>8.49</v>
          </cell>
        </row>
        <row r="3629">
          <cell r="A3629">
            <v>77030</v>
          </cell>
          <cell r="C3629">
            <v>8.59</v>
          </cell>
        </row>
        <row r="3630">
          <cell r="A3630">
            <v>77050</v>
          </cell>
          <cell r="C3630">
            <v>8.83</v>
          </cell>
        </row>
        <row r="3631">
          <cell r="A3631">
            <v>77031</v>
          </cell>
          <cell r="C3631">
            <v>10.25</v>
          </cell>
        </row>
        <row r="3632">
          <cell r="A3632">
            <v>77059</v>
          </cell>
          <cell r="C3632">
            <v>10.25</v>
          </cell>
        </row>
        <row r="3633">
          <cell r="A3633">
            <v>77053</v>
          </cell>
          <cell r="C3633">
            <v>8.14</v>
          </cell>
        </row>
        <row r="3634">
          <cell r="A3634">
            <v>77034</v>
          </cell>
          <cell r="C3634">
            <v>6.93</v>
          </cell>
        </row>
        <row r="3635">
          <cell r="A3635">
            <v>77035</v>
          </cell>
          <cell r="C3635">
            <v>11.25</v>
          </cell>
        </row>
        <row r="3636">
          <cell r="A3636">
            <v>77036</v>
          </cell>
          <cell r="C3636">
            <v>8.49</v>
          </cell>
        </row>
        <row r="3637">
          <cell r="A3637">
            <v>77033</v>
          </cell>
          <cell r="C3637">
            <v>8.59</v>
          </cell>
        </row>
        <row r="3638">
          <cell r="A3638">
            <v>77051</v>
          </cell>
          <cell r="C3638">
            <v>8.49</v>
          </cell>
        </row>
        <row r="3639">
          <cell r="A3639">
            <v>77037</v>
          </cell>
          <cell r="C3639">
            <v>8.14</v>
          </cell>
        </row>
        <row r="3640">
          <cell r="A3640">
            <v>77042</v>
          </cell>
          <cell r="C3640">
            <v>8.49</v>
          </cell>
        </row>
        <row r="3641">
          <cell r="A3641">
            <v>77038</v>
          </cell>
          <cell r="C3641">
            <v>7.38</v>
          </cell>
        </row>
        <row r="3642">
          <cell r="A3642">
            <v>77044</v>
          </cell>
          <cell r="C3642">
            <v>8.94</v>
          </cell>
        </row>
        <row r="3643">
          <cell r="A3643">
            <v>77039</v>
          </cell>
          <cell r="C3643">
            <v>8.19</v>
          </cell>
        </row>
        <row r="3644">
          <cell r="A3644">
            <v>77060</v>
          </cell>
          <cell r="C3644">
            <v>16.2</v>
          </cell>
        </row>
        <row r="3645">
          <cell r="A3645">
            <v>77049</v>
          </cell>
          <cell r="C3645">
            <v>8.94</v>
          </cell>
        </row>
        <row r="3646">
          <cell r="A3646">
            <v>77040</v>
          </cell>
          <cell r="C3646">
            <v>8.14</v>
          </cell>
        </row>
        <row r="3647">
          <cell r="A3647">
            <v>77063</v>
          </cell>
          <cell r="C3647">
            <v>15</v>
          </cell>
        </row>
        <row r="3648">
          <cell r="A3648">
            <v>77055</v>
          </cell>
          <cell r="C3648">
            <v>10</v>
          </cell>
        </row>
        <row r="3649">
          <cell r="A3649">
            <v>77058</v>
          </cell>
          <cell r="C3649">
            <v>9.9700000000000006</v>
          </cell>
        </row>
        <row r="3650">
          <cell r="A3650">
            <v>77052</v>
          </cell>
          <cell r="C3650">
            <v>9.44</v>
          </cell>
        </row>
        <row r="3651">
          <cell r="A3651">
            <v>77043</v>
          </cell>
          <cell r="C3651">
            <v>8.49</v>
          </cell>
        </row>
        <row r="3652">
          <cell r="A3652">
            <v>77041</v>
          </cell>
          <cell r="C3652">
            <v>7.38</v>
          </cell>
        </row>
        <row r="3653">
          <cell r="A3653">
            <v>77056</v>
          </cell>
          <cell r="C3653">
            <v>10.65</v>
          </cell>
        </row>
        <row r="3654">
          <cell r="A3654">
            <v>77045</v>
          </cell>
          <cell r="C3654">
            <v>10.7</v>
          </cell>
        </row>
        <row r="3655">
          <cell r="A3655">
            <v>77046</v>
          </cell>
          <cell r="C3655">
            <v>8.14</v>
          </cell>
        </row>
        <row r="3656">
          <cell r="A3656">
            <v>77047</v>
          </cell>
          <cell r="C3656">
            <v>9.3699999999999992</v>
          </cell>
        </row>
        <row r="3657">
          <cell r="A3657">
            <v>78001</v>
          </cell>
          <cell r="C3657">
            <v>8.59</v>
          </cell>
        </row>
        <row r="3658">
          <cell r="A3658">
            <v>78030</v>
          </cell>
          <cell r="C3658">
            <v>8.19</v>
          </cell>
        </row>
        <row r="3659">
          <cell r="A3659">
            <v>78003</v>
          </cell>
          <cell r="C3659">
            <v>10.29</v>
          </cell>
        </row>
        <row r="3660">
          <cell r="A3660">
            <v>78006</v>
          </cell>
          <cell r="C3660">
            <v>9.2100000000000009</v>
          </cell>
        </row>
        <row r="3661">
          <cell r="A3661">
            <v>79018</v>
          </cell>
          <cell r="C3661">
            <v>9.49</v>
          </cell>
        </row>
        <row r="3662">
          <cell r="A3662">
            <v>78004</v>
          </cell>
          <cell r="C3662">
            <v>7.55</v>
          </cell>
        </row>
        <row r="3663">
          <cell r="A3663">
            <v>78005</v>
          </cell>
          <cell r="C3663">
            <v>8.76</v>
          </cell>
        </row>
        <row r="3664">
          <cell r="A3664">
            <v>78007</v>
          </cell>
          <cell r="C3664">
            <v>8.18</v>
          </cell>
        </row>
        <row r="3665">
          <cell r="A3665">
            <v>78009</v>
          </cell>
          <cell r="C3665">
            <v>9.09</v>
          </cell>
        </row>
        <row r="3666">
          <cell r="A3666">
            <v>78008</v>
          </cell>
          <cell r="C3666">
            <v>8.49</v>
          </cell>
        </row>
        <row r="3667">
          <cell r="A3667">
            <v>78026</v>
          </cell>
          <cell r="C3667">
            <v>9.6</v>
          </cell>
        </row>
        <row r="3668">
          <cell r="A3668">
            <v>78014</v>
          </cell>
          <cell r="C3668">
            <v>10.26</v>
          </cell>
        </row>
        <row r="3669">
          <cell r="A3669">
            <v>78011</v>
          </cell>
          <cell r="C3669">
            <v>8.25</v>
          </cell>
        </row>
        <row r="3670">
          <cell r="A3670">
            <v>78010</v>
          </cell>
          <cell r="C3670">
            <v>9.2100000000000009</v>
          </cell>
        </row>
        <row r="3671">
          <cell r="A3671">
            <v>78012</v>
          </cell>
          <cell r="C3671">
            <v>9.19</v>
          </cell>
        </row>
        <row r="3672">
          <cell r="A3672">
            <v>78021</v>
          </cell>
          <cell r="C3672">
            <v>8.49</v>
          </cell>
        </row>
        <row r="3673">
          <cell r="A3673">
            <v>78015</v>
          </cell>
          <cell r="C3673">
            <v>10.06</v>
          </cell>
        </row>
        <row r="3674">
          <cell r="A3674">
            <v>78013</v>
          </cell>
          <cell r="C3674">
            <v>9.5399999999999991</v>
          </cell>
        </row>
        <row r="3675">
          <cell r="A3675">
            <v>78024</v>
          </cell>
          <cell r="C3675">
            <v>8.25</v>
          </cell>
        </row>
        <row r="3676">
          <cell r="A3676">
            <v>79019</v>
          </cell>
          <cell r="C3676">
            <v>11.68</v>
          </cell>
        </row>
        <row r="3677">
          <cell r="A3677">
            <v>78018</v>
          </cell>
          <cell r="C3677">
            <v>11.29</v>
          </cell>
        </row>
        <row r="3678">
          <cell r="A3678">
            <v>79023</v>
          </cell>
          <cell r="C3678">
            <v>11.59</v>
          </cell>
        </row>
        <row r="3679">
          <cell r="A3679">
            <v>78019</v>
          </cell>
          <cell r="C3679">
            <v>9.14</v>
          </cell>
        </row>
        <row r="3680">
          <cell r="A3680">
            <v>78020</v>
          </cell>
          <cell r="C3680">
            <v>11.59</v>
          </cell>
        </row>
        <row r="3681">
          <cell r="A3681">
            <v>78022</v>
          </cell>
          <cell r="C3681">
            <v>9.19</v>
          </cell>
        </row>
        <row r="3682">
          <cell r="A3682">
            <v>78023</v>
          </cell>
          <cell r="C3682">
            <v>9.06</v>
          </cell>
        </row>
        <row r="3683">
          <cell r="A3683">
            <v>78025</v>
          </cell>
          <cell r="C3683">
            <v>9.36</v>
          </cell>
        </row>
        <row r="3684">
          <cell r="A3684">
            <v>78027</v>
          </cell>
          <cell r="C3684">
            <v>10.15</v>
          </cell>
        </row>
        <row r="3685">
          <cell r="A3685">
            <v>78028</v>
          </cell>
          <cell r="C3685">
            <v>9.07</v>
          </cell>
        </row>
        <row r="3686">
          <cell r="A3686">
            <v>79001</v>
          </cell>
          <cell r="C3686">
            <v>8.14</v>
          </cell>
        </row>
        <row r="3687">
          <cell r="A3687">
            <v>79002</v>
          </cell>
          <cell r="C3687">
            <v>13.93</v>
          </cell>
        </row>
        <row r="3688">
          <cell r="A3688">
            <v>79003</v>
          </cell>
          <cell r="C3688">
            <v>11</v>
          </cell>
        </row>
        <row r="3689">
          <cell r="A3689">
            <v>79004</v>
          </cell>
          <cell r="C3689">
            <v>8.49</v>
          </cell>
        </row>
        <row r="3690">
          <cell r="A3690">
            <v>79017</v>
          </cell>
          <cell r="C3690">
            <v>11.7</v>
          </cell>
        </row>
        <row r="3691">
          <cell r="A3691">
            <v>79020</v>
          </cell>
          <cell r="C3691">
            <v>8.91</v>
          </cell>
        </row>
        <row r="3692">
          <cell r="A3692">
            <v>79012</v>
          </cell>
          <cell r="C3692">
            <v>11.37</v>
          </cell>
        </row>
        <row r="3693">
          <cell r="A3693">
            <v>79025</v>
          </cell>
          <cell r="C3693">
            <v>11.87</v>
          </cell>
        </row>
        <row r="3694">
          <cell r="A3694">
            <v>79006</v>
          </cell>
          <cell r="C3694">
            <v>9.7200000000000006</v>
          </cell>
        </row>
        <row r="3695">
          <cell r="A3695">
            <v>79016</v>
          </cell>
          <cell r="C3695">
            <v>10.5</v>
          </cell>
        </row>
        <row r="3696">
          <cell r="A3696">
            <v>79024</v>
          </cell>
          <cell r="C3696">
            <v>8.49</v>
          </cell>
        </row>
        <row r="3697">
          <cell r="A3697">
            <v>3172</v>
          </cell>
          <cell r="C3697">
            <v>0.09</v>
          </cell>
        </row>
        <row r="3698">
          <cell r="A3698">
            <v>3191</v>
          </cell>
          <cell r="C3698">
            <v>0.09</v>
          </cell>
        </row>
        <row r="3699">
          <cell r="A3699">
            <v>3131</v>
          </cell>
          <cell r="C3699">
            <v>0.09</v>
          </cell>
        </row>
        <row r="3700">
          <cell r="A3700">
            <v>3189</v>
          </cell>
          <cell r="C3700">
            <v>0.09</v>
          </cell>
        </row>
        <row r="3701">
          <cell r="A3701">
            <v>3173</v>
          </cell>
          <cell r="C3701">
            <v>0.09</v>
          </cell>
        </row>
        <row r="3702">
          <cell r="A3702">
            <v>3132</v>
          </cell>
          <cell r="C3702">
            <v>0.09</v>
          </cell>
        </row>
        <row r="3703">
          <cell r="A3703">
            <v>3188</v>
          </cell>
          <cell r="C3703">
            <v>0.09</v>
          </cell>
        </row>
        <row r="3704">
          <cell r="A3704">
            <v>99700</v>
          </cell>
          <cell r="C3704">
            <v>7.0000000000000007E-2</v>
          </cell>
        </row>
        <row r="3705">
          <cell r="A3705">
            <v>6020364</v>
          </cell>
          <cell r="C3705">
            <v>7.0000000000000007E-2</v>
          </cell>
        </row>
        <row r="3706">
          <cell r="A3706">
            <v>8004367</v>
          </cell>
          <cell r="C3706">
            <v>0.17</v>
          </cell>
        </row>
        <row r="3707">
          <cell r="A3707">
            <v>1015362</v>
          </cell>
          <cell r="C3707">
            <v>7.0000000000000007E-2</v>
          </cell>
        </row>
        <row r="3708">
          <cell r="A3708">
            <v>3005362</v>
          </cell>
          <cell r="C3708">
            <v>7.0000000000000007E-2</v>
          </cell>
        </row>
        <row r="3709">
          <cell r="A3709">
            <v>3009362</v>
          </cell>
          <cell r="C3709">
            <v>7.0000000000000007E-2</v>
          </cell>
        </row>
        <row r="3710">
          <cell r="A3710">
            <v>3011362</v>
          </cell>
          <cell r="C3710">
            <v>7.0000000000000007E-2</v>
          </cell>
        </row>
        <row r="3711">
          <cell r="A3711">
            <v>3016362</v>
          </cell>
          <cell r="C3711">
            <v>7.0000000000000007E-2</v>
          </cell>
        </row>
        <row r="3712">
          <cell r="A3712">
            <v>5008362</v>
          </cell>
          <cell r="C3712">
            <v>7.0000000000000007E-2</v>
          </cell>
        </row>
        <row r="3713">
          <cell r="A3713">
            <v>5010362</v>
          </cell>
          <cell r="C3713">
            <v>7.0000000000000007E-2</v>
          </cell>
        </row>
        <row r="3714">
          <cell r="A3714">
            <v>6005362</v>
          </cell>
          <cell r="C3714">
            <v>7.0000000000000007E-2</v>
          </cell>
        </row>
        <row r="3715">
          <cell r="A3715">
            <v>6009362</v>
          </cell>
          <cell r="C3715">
            <v>0.09</v>
          </cell>
        </row>
        <row r="3716">
          <cell r="A3716">
            <v>6020362</v>
          </cell>
          <cell r="C3716">
            <v>7.0000000000000007E-2</v>
          </cell>
        </row>
        <row r="3717">
          <cell r="A3717">
            <v>6029362</v>
          </cell>
          <cell r="C3717">
            <v>7.0000000000000007E-2</v>
          </cell>
        </row>
        <row r="3718">
          <cell r="A3718">
            <v>7016362</v>
          </cell>
          <cell r="C3718">
            <v>7.0000000000000007E-2</v>
          </cell>
        </row>
        <row r="3719">
          <cell r="A3719">
            <v>7016366</v>
          </cell>
          <cell r="C3719">
            <v>7.0000000000000007E-2</v>
          </cell>
        </row>
        <row r="3720">
          <cell r="A3720">
            <v>7024362</v>
          </cell>
          <cell r="C3720">
            <v>7.0000000000000007E-2</v>
          </cell>
        </row>
        <row r="3721">
          <cell r="A3721">
            <v>7035362</v>
          </cell>
          <cell r="C3721">
            <v>7.0000000000000007E-2</v>
          </cell>
        </row>
        <row r="3722">
          <cell r="A3722">
            <v>8003362</v>
          </cell>
          <cell r="C3722">
            <v>7.0000000000000007E-2</v>
          </cell>
        </row>
        <row r="3723">
          <cell r="A3723">
            <v>8004362</v>
          </cell>
          <cell r="C3723">
            <v>7.0000000000000007E-2</v>
          </cell>
        </row>
        <row r="3724">
          <cell r="A3724">
            <v>8004369</v>
          </cell>
          <cell r="C3724">
            <v>7.0000000000000007E-2</v>
          </cell>
        </row>
        <row r="3725">
          <cell r="A3725">
            <v>801132</v>
          </cell>
          <cell r="C3725">
            <v>0.15</v>
          </cell>
        </row>
        <row r="3726">
          <cell r="A3726">
            <v>8017362</v>
          </cell>
          <cell r="C3726">
            <v>7.0000000000000007E-2</v>
          </cell>
        </row>
        <row r="3727">
          <cell r="A3727">
            <v>8017366</v>
          </cell>
          <cell r="C3727">
            <v>7.0000000000000007E-2</v>
          </cell>
        </row>
        <row r="3728">
          <cell r="A3728">
            <v>8019362</v>
          </cell>
          <cell r="C3728">
            <v>7.0000000000000007E-2</v>
          </cell>
        </row>
        <row r="3729">
          <cell r="A3729">
            <v>9002362</v>
          </cell>
          <cell r="C3729">
            <v>7.0000000000000007E-2</v>
          </cell>
        </row>
        <row r="3730">
          <cell r="A3730">
            <v>9005362</v>
          </cell>
          <cell r="C3730">
            <v>7.0000000000000007E-2</v>
          </cell>
        </row>
        <row r="3731">
          <cell r="A3731">
            <v>9005367</v>
          </cell>
          <cell r="C3731">
            <v>0.16</v>
          </cell>
        </row>
        <row r="3732">
          <cell r="A3732">
            <v>9006362</v>
          </cell>
          <cell r="C3732">
            <v>7.0000000000000007E-2</v>
          </cell>
        </row>
        <row r="3733">
          <cell r="A3733">
            <v>9007362</v>
          </cell>
          <cell r="C3733">
            <v>0.12</v>
          </cell>
        </row>
        <row r="3734">
          <cell r="A3734">
            <v>9010362</v>
          </cell>
          <cell r="C3734">
            <v>7.0000000000000007E-2</v>
          </cell>
        </row>
        <row r="3735">
          <cell r="A3735">
            <v>3000362</v>
          </cell>
          <cell r="C3735">
            <v>0.11</v>
          </cell>
        </row>
        <row r="3736">
          <cell r="A3736">
            <v>99815</v>
          </cell>
          <cell r="C3736">
            <v>0.05</v>
          </cell>
        </row>
        <row r="3737">
          <cell r="A3737">
            <v>8004366</v>
          </cell>
          <cell r="C3737">
            <v>0.17</v>
          </cell>
        </row>
        <row r="3738">
          <cell r="A3738">
            <v>1002363</v>
          </cell>
          <cell r="C3738">
            <v>0.15</v>
          </cell>
        </row>
        <row r="3739">
          <cell r="A3739">
            <v>1015363</v>
          </cell>
          <cell r="C3739">
            <v>0.15</v>
          </cell>
        </row>
        <row r="3740">
          <cell r="A3740">
            <v>3000363</v>
          </cell>
          <cell r="C3740">
            <v>0.11</v>
          </cell>
        </row>
        <row r="3741">
          <cell r="A3741">
            <v>3005363</v>
          </cell>
          <cell r="C3741">
            <v>7.0000000000000007E-2</v>
          </cell>
        </row>
        <row r="3742">
          <cell r="A3742">
            <v>3009363</v>
          </cell>
          <cell r="C3742">
            <v>7.0000000000000007E-2</v>
          </cell>
        </row>
        <row r="3743">
          <cell r="A3743">
            <v>3011363</v>
          </cell>
          <cell r="C3743">
            <v>7.0000000000000007E-2</v>
          </cell>
        </row>
        <row r="3744">
          <cell r="A3744">
            <v>5010363</v>
          </cell>
          <cell r="C3744">
            <v>7.0000000000000007E-2</v>
          </cell>
        </row>
        <row r="3745">
          <cell r="A3745">
            <v>6005363</v>
          </cell>
          <cell r="C3745">
            <v>7.0000000000000007E-2</v>
          </cell>
        </row>
        <row r="3746">
          <cell r="A3746">
            <v>6009363</v>
          </cell>
          <cell r="C3746">
            <v>0.09</v>
          </cell>
        </row>
        <row r="3747">
          <cell r="A3747">
            <v>6020363</v>
          </cell>
          <cell r="C3747">
            <v>7.0000000000000007E-2</v>
          </cell>
        </row>
        <row r="3748">
          <cell r="A3748">
            <v>7011363</v>
          </cell>
          <cell r="C3748">
            <v>0.09</v>
          </cell>
        </row>
        <row r="3749">
          <cell r="A3749">
            <v>7016363</v>
          </cell>
          <cell r="C3749">
            <v>7.0000000000000007E-2</v>
          </cell>
        </row>
        <row r="3750">
          <cell r="A3750">
            <v>7016367</v>
          </cell>
          <cell r="C3750">
            <v>0.14000000000000001</v>
          </cell>
        </row>
        <row r="3751">
          <cell r="A3751">
            <v>7035363</v>
          </cell>
          <cell r="C3751">
            <v>7.0000000000000007E-2</v>
          </cell>
        </row>
        <row r="3752">
          <cell r="A3752">
            <v>7037363</v>
          </cell>
          <cell r="C3752">
            <v>0.15</v>
          </cell>
        </row>
        <row r="3753">
          <cell r="A3753">
            <v>8003363</v>
          </cell>
          <cell r="C3753">
            <v>7.0000000000000007E-2</v>
          </cell>
        </row>
        <row r="3754">
          <cell r="A3754">
            <v>8004363</v>
          </cell>
          <cell r="C3754">
            <v>7.0000000000000007E-2</v>
          </cell>
        </row>
        <row r="3755">
          <cell r="A3755">
            <v>8004370</v>
          </cell>
          <cell r="C3755">
            <v>0.15</v>
          </cell>
        </row>
        <row r="3756">
          <cell r="A3756">
            <v>8011363</v>
          </cell>
          <cell r="C3756">
            <v>0.15</v>
          </cell>
        </row>
        <row r="3757">
          <cell r="A3757">
            <v>8017363</v>
          </cell>
          <cell r="C3757">
            <v>7.0000000000000007E-2</v>
          </cell>
        </row>
        <row r="3758">
          <cell r="A3758">
            <v>8017367</v>
          </cell>
          <cell r="C3758">
            <v>0.14000000000000001</v>
          </cell>
        </row>
        <row r="3759">
          <cell r="A3759">
            <v>8019363</v>
          </cell>
          <cell r="C3759">
            <v>7.0000000000000007E-2</v>
          </cell>
        </row>
        <row r="3760">
          <cell r="A3760">
            <v>9002363</v>
          </cell>
          <cell r="C3760">
            <v>7.0000000000000007E-2</v>
          </cell>
        </row>
        <row r="3761">
          <cell r="A3761">
            <v>9005363</v>
          </cell>
          <cell r="C3761">
            <v>7.0000000000000007E-2</v>
          </cell>
        </row>
        <row r="3762">
          <cell r="A3762">
            <v>9005366</v>
          </cell>
          <cell r="C3762">
            <v>0.16</v>
          </cell>
        </row>
        <row r="3763">
          <cell r="A3763">
            <v>9006363</v>
          </cell>
          <cell r="C3763">
            <v>7.0000000000000007E-2</v>
          </cell>
        </row>
        <row r="3764">
          <cell r="A3764">
            <v>9007363</v>
          </cell>
          <cell r="C3764">
            <v>0.15</v>
          </cell>
        </row>
        <row r="3765">
          <cell r="A3765">
            <v>9007361</v>
          </cell>
          <cell r="C3765">
            <v>0.12</v>
          </cell>
        </row>
        <row r="3766">
          <cell r="A3766">
            <v>9010363</v>
          </cell>
          <cell r="C3766">
            <v>7.0000000000000007E-2</v>
          </cell>
        </row>
        <row r="3767">
          <cell r="A3767">
            <v>9016363</v>
          </cell>
          <cell r="C3767">
            <v>7.0000000000000007E-2</v>
          </cell>
        </row>
        <row r="3768">
          <cell r="A3768">
            <v>7595</v>
          </cell>
          <cell r="C3768">
            <v>0.15</v>
          </cell>
        </row>
        <row r="3769">
          <cell r="A3769">
            <v>99699</v>
          </cell>
          <cell r="C3769">
            <v>7.0000000000000007E-2</v>
          </cell>
        </row>
        <row r="3770">
          <cell r="A3770">
            <v>8004368</v>
          </cell>
          <cell r="C3770">
            <v>0.38</v>
          </cell>
        </row>
        <row r="3771">
          <cell r="A3771">
            <v>3009364</v>
          </cell>
          <cell r="C3771">
            <v>0.16</v>
          </cell>
        </row>
        <row r="3772">
          <cell r="A3772">
            <v>7016364</v>
          </cell>
          <cell r="C3772">
            <v>0.16</v>
          </cell>
        </row>
        <row r="3773">
          <cell r="A3773">
            <v>8004364</v>
          </cell>
          <cell r="C3773">
            <v>0.16</v>
          </cell>
        </row>
        <row r="3774">
          <cell r="A3774">
            <v>8017369</v>
          </cell>
          <cell r="C3774">
            <v>0.16</v>
          </cell>
        </row>
        <row r="3775">
          <cell r="A3775">
            <v>8017364</v>
          </cell>
          <cell r="C3775">
            <v>0.16</v>
          </cell>
        </row>
        <row r="3776">
          <cell r="A3776">
            <v>9005364</v>
          </cell>
          <cell r="C3776">
            <v>0.16</v>
          </cell>
        </row>
        <row r="3777">
          <cell r="A3777">
            <v>9006364</v>
          </cell>
          <cell r="C3777">
            <v>0.16</v>
          </cell>
        </row>
        <row r="3778">
          <cell r="A3778">
            <v>3009365</v>
          </cell>
          <cell r="C3778">
            <v>0.16</v>
          </cell>
        </row>
        <row r="3779">
          <cell r="A3779">
            <v>7016365</v>
          </cell>
          <cell r="C3779">
            <v>0.16</v>
          </cell>
        </row>
        <row r="3780">
          <cell r="A3780">
            <v>8003365</v>
          </cell>
          <cell r="C3780">
            <v>0.16</v>
          </cell>
        </row>
        <row r="3781">
          <cell r="A3781">
            <v>8004365</v>
          </cell>
          <cell r="C3781">
            <v>0.16</v>
          </cell>
        </row>
        <row r="3782">
          <cell r="A3782">
            <v>8017365</v>
          </cell>
          <cell r="C3782">
            <v>0.16</v>
          </cell>
        </row>
        <row r="3783">
          <cell r="A3783">
            <v>9005365</v>
          </cell>
          <cell r="C3783">
            <v>0.16</v>
          </cell>
        </row>
        <row r="3784">
          <cell r="A3784">
            <v>9006365</v>
          </cell>
          <cell r="C3784">
            <v>0.16</v>
          </cell>
        </row>
        <row r="3785">
          <cell r="A3785">
            <v>9016365</v>
          </cell>
          <cell r="C3785">
            <v>0.16</v>
          </cell>
        </row>
        <row r="3786">
          <cell r="A3786">
            <v>99706</v>
          </cell>
          <cell r="C3786">
            <v>7.0000000000000007E-2</v>
          </cell>
        </row>
        <row r="3787">
          <cell r="A3787">
            <v>8291</v>
          </cell>
          <cell r="C3787">
            <v>7.0000000000000007E-2</v>
          </cell>
        </row>
        <row r="3788">
          <cell r="A3788">
            <v>8019364</v>
          </cell>
          <cell r="C3788">
            <v>0.86</v>
          </cell>
        </row>
        <row r="3789">
          <cell r="A3789">
            <v>8017370</v>
          </cell>
          <cell r="C3789">
            <v>0.1</v>
          </cell>
        </row>
        <row r="3790">
          <cell r="A3790">
            <v>99942</v>
          </cell>
          <cell r="C3790">
            <v>0.09</v>
          </cell>
        </row>
        <row r="3791">
          <cell r="A3791">
            <v>99943</v>
          </cell>
          <cell r="C3791">
            <v>0.09</v>
          </cell>
        </row>
        <row r="3792">
          <cell r="A3792">
            <v>396</v>
          </cell>
          <cell r="C3792">
            <v>0.12</v>
          </cell>
        </row>
        <row r="3793">
          <cell r="A3793">
            <v>395</v>
          </cell>
          <cell r="C3793">
            <v>0.12</v>
          </cell>
        </row>
        <row r="3794">
          <cell r="A3794">
            <v>383</v>
          </cell>
          <cell r="C3794">
            <v>0.12</v>
          </cell>
        </row>
        <row r="3795">
          <cell r="A3795">
            <v>397</v>
          </cell>
          <cell r="C3795">
            <v>0.3</v>
          </cell>
        </row>
        <row r="3796">
          <cell r="A3796">
            <v>100269</v>
          </cell>
          <cell r="C3796">
            <v>0.98</v>
          </cell>
        </row>
        <row r="3797">
          <cell r="A3797">
            <v>99133</v>
          </cell>
          <cell r="C3797">
            <v>7.16</v>
          </cell>
        </row>
        <row r="3798">
          <cell r="A3798">
            <v>99269</v>
          </cell>
          <cell r="C3798">
            <v>5.82</v>
          </cell>
        </row>
        <row r="3799">
          <cell r="A3799">
            <v>7983</v>
          </cell>
          <cell r="C3799">
            <v>129.88</v>
          </cell>
        </row>
        <row r="3800">
          <cell r="A3800">
            <v>99484</v>
          </cell>
          <cell r="C3800">
            <v>3.47</v>
          </cell>
        </row>
        <row r="3801">
          <cell r="A3801">
            <v>100198</v>
          </cell>
          <cell r="C3801">
            <v>2</v>
          </cell>
        </row>
        <row r="3802">
          <cell r="A3802">
            <v>100209</v>
          </cell>
          <cell r="C3802">
            <v>2</v>
          </cell>
        </row>
        <row r="3803">
          <cell r="A3803">
            <v>99978</v>
          </cell>
          <cell r="C3803">
            <v>17.66</v>
          </cell>
        </row>
        <row r="3804">
          <cell r="A3804">
            <v>99972</v>
          </cell>
          <cell r="C3804">
            <v>17.66</v>
          </cell>
        </row>
        <row r="3805">
          <cell r="A3805">
            <v>100211</v>
          </cell>
          <cell r="C3805">
            <v>17.66</v>
          </cell>
        </row>
        <row r="3806">
          <cell r="A3806">
            <v>200000021</v>
          </cell>
        </row>
        <row r="3807">
          <cell r="A3807">
            <v>200000040</v>
          </cell>
        </row>
        <row r="3808">
          <cell r="A3808">
            <v>99874</v>
          </cell>
          <cell r="C3808">
            <v>12.6</v>
          </cell>
        </row>
        <row r="3809">
          <cell r="A3809">
            <v>6718</v>
          </cell>
          <cell r="C3809">
            <v>12.14</v>
          </cell>
        </row>
        <row r="3810">
          <cell r="A3810">
            <v>103070017</v>
          </cell>
        </row>
        <row r="3811">
          <cell r="A3811">
            <v>103070016</v>
          </cell>
        </row>
        <row r="3812">
          <cell r="A3812">
            <v>99855</v>
          </cell>
          <cell r="C3812">
            <v>0.3</v>
          </cell>
        </row>
        <row r="3813">
          <cell r="A3813">
            <v>7206</v>
          </cell>
          <cell r="C3813">
            <v>1.08</v>
          </cell>
        </row>
        <row r="3814">
          <cell r="A3814">
            <v>7243</v>
          </cell>
          <cell r="C3814">
            <v>340</v>
          </cell>
        </row>
        <row r="3815">
          <cell r="A3815">
            <v>7205</v>
          </cell>
          <cell r="C3815">
            <v>1.25</v>
          </cell>
        </row>
        <row r="3816">
          <cell r="A3816">
            <v>7221</v>
          </cell>
          <cell r="C3816">
            <v>60</v>
          </cell>
        </row>
        <row r="3817">
          <cell r="A3817">
            <v>7203</v>
          </cell>
          <cell r="C3817">
            <v>0.8</v>
          </cell>
        </row>
        <row r="3818">
          <cell r="A3818">
            <v>7233</v>
          </cell>
          <cell r="C3818">
            <v>225</v>
          </cell>
        </row>
        <row r="3819">
          <cell r="A3819">
            <v>7234</v>
          </cell>
          <cell r="C3819">
            <v>6.8</v>
          </cell>
        </row>
        <row r="3820">
          <cell r="A3820">
            <v>7238</v>
          </cell>
          <cell r="C3820">
            <v>310</v>
          </cell>
        </row>
        <row r="3821">
          <cell r="A3821">
            <v>7239</v>
          </cell>
          <cell r="C3821">
            <v>4.2</v>
          </cell>
        </row>
        <row r="3822">
          <cell r="A3822">
            <v>7235</v>
          </cell>
          <cell r="C3822">
            <v>3.53</v>
          </cell>
        </row>
        <row r="3823">
          <cell r="A3823">
            <v>7237</v>
          </cell>
          <cell r="C3823">
            <v>310</v>
          </cell>
        </row>
        <row r="3824">
          <cell r="A3824">
            <v>99323</v>
          </cell>
          <cell r="C3824">
            <v>1.23</v>
          </cell>
        </row>
        <row r="3825">
          <cell r="A3825">
            <v>3997</v>
          </cell>
          <cell r="C3825">
            <v>6.5</v>
          </cell>
        </row>
        <row r="3826">
          <cell r="A3826">
            <v>3003</v>
          </cell>
          <cell r="C3826">
            <v>1.49</v>
          </cell>
        </row>
        <row r="3827">
          <cell r="A3827">
            <v>4006</v>
          </cell>
          <cell r="C3827">
            <v>0.89</v>
          </cell>
        </row>
        <row r="3828">
          <cell r="A3828">
            <v>4191</v>
          </cell>
          <cell r="C3828">
            <v>0.65</v>
          </cell>
        </row>
        <row r="3829">
          <cell r="A3829">
            <v>4002</v>
          </cell>
          <cell r="C3829">
            <v>0.65</v>
          </cell>
        </row>
        <row r="3830">
          <cell r="A3830">
            <v>3989</v>
          </cell>
          <cell r="C3830">
            <v>1.05</v>
          </cell>
        </row>
        <row r="3831">
          <cell r="A3831">
            <v>4193</v>
          </cell>
          <cell r="C3831">
            <v>2.4</v>
          </cell>
        </row>
        <row r="3832">
          <cell r="A3832">
            <v>99011</v>
          </cell>
          <cell r="C3832">
            <v>108.75</v>
          </cell>
        </row>
        <row r="3833">
          <cell r="A3833">
            <v>99311</v>
          </cell>
          <cell r="C3833">
            <v>0.71</v>
          </cell>
        </row>
        <row r="3834">
          <cell r="A3834">
            <v>3993</v>
          </cell>
          <cell r="C3834">
            <v>4.34</v>
          </cell>
        </row>
        <row r="3835">
          <cell r="A3835">
            <v>99038</v>
          </cell>
          <cell r="C3835">
            <v>0.27</v>
          </cell>
        </row>
        <row r="3836">
          <cell r="A3836">
            <v>99037</v>
          </cell>
          <cell r="C3836">
            <v>0.27</v>
          </cell>
        </row>
        <row r="3837">
          <cell r="A3837">
            <v>99018</v>
          </cell>
          <cell r="C3837">
            <v>0.34</v>
          </cell>
        </row>
        <row r="3838">
          <cell r="A3838">
            <v>99040</v>
          </cell>
          <cell r="C3838">
            <v>0.36</v>
          </cell>
        </row>
        <row r="3839">
          <cell r="A3839">
            <v>99019</v>
          </cell>
          <cell r="C3839">
            <v>0.57999999999999996</v>
          </cell>
        </row>
        <row r="3840">
          <cell r="A3840">
            <v>99041</v>
          </cell>
          <cell r="C3840">
            <v>0.62</v>
          </cell>
        </row>
        <row r="3841">
          <cell r="A3841">
            <v>4952</v>
          </cell>
          <cell r="C3841">
            <v>1.79</v>
          </cell>
        </row>
        <row r="3842">
          <cell r="A3842">
            <v>7231</v>
          </cell>
          <cell r="C3842">
            <v>210</v>
          </cell>
        </row>
        <row r="3843">
          <cell r="A3843">
            <v>7230</v>
          </cell>
          <cell r="C3843">
            <v>5.89</v>
          </cell>
        </row>
        <row r="3844">
          <cell r="A3844">
            <v>7204</v>
          </cell>
          <cell r="C3844">
            <v>1.07</v>
          </cell>
        </row>
        <row r="3845">
          <cell r="A3845">
            <v>7222</v>
          </cell>
          <cell r="C3845">
            <v>80</v>
          </cell>
        </row>
        <row r="3846">
          <cell r="A3846">
            <v>7223</v>
          </cell>
          <cell r="C3846">
            <v>84</v>
          </cell>
        </row>
        <row r="3847">
          <cell r="A3847">
            <v>7208</v>
          </cell>
          <cell r="C3847">
            <v>1.1200000000000001</v>
          </cell>
        </row>
        <row r="3848">
          <cell r="A3848">
            <v>7244</v>
          </cell>
          <cell r="C3848">
            <v>1.8</v>
          </cell>
        </row>
        <row r="3849">
          <cell r="A3849">
            <v>7228</v>
          </cell>
          <cell r="C3849">
            <v>135</v>
          </cell>
        </row>
        <row r="3850">
          <cell r="A3850">
            <v>7227</v>
          </cell>
          <cell r="C3850">
            <v>130</v>
          </cell>
        </row>
        <row r="3851">
          <cell r="A3851">
            <v>7218</v>
          </cell>
          <cell r="C3851">
            <v>1.93</v>
          </cell>
        </row>
        <row r="3852">
          <cell r="A3852">
            <v>7226</v>
          </cell>
          <cell r="C3852">
            <v>112.5</v>
          </cell>
        </row>
        <row r="3853">
          <cell r="A3853">
            <v>7215</v>
          </cell>
          <cell r="C3853">
            <v>1.5</v>
          </cell>
        </row>
        <row r="3854">
          <cell r="A3854">
            <v>7225</v>
          </cell>
          <cell r="C3854">
            <v>97</v>
          </cell>
        </row>
        <row r="3855">
          <cell r="A3855">
            <v>7207</v>
          </cell>
          <cell r="C3855">
            <v>1.65</v>
          </cell>
        </row>
        <row r="3856">
          <cell r="A3856">
            <v>7232</v>
          </cell>
          <cell r="C3856">
            <v>1.53</v>
          </cell>
        </row>
        <row r="3857">
          <cell r="A3857">
            <v>7229</v>
          </cell>
          <cell r="C3857">
            <v>133</v>
          </cell>
        </row>
        <row r="3858">
          <cell r="A3858">
            <v>99020</v>
          </cell>
          <cell r="C3858">
            <v>6.38</v>
          </cell>
        </row>
        <row r="3859">
          <cell r="A3859">
            <v>99036</v>
          </cell>
          <cell r="C3859">
            <v>8.39</v>
          </cell>
        </row>
        <row r="3860">
          <cell r="A3860">
            <v>3991</v>
          </cell>
          <cell r="C3860">
            <v>1.8</v>
          </cell>
        </row>
        <row r="3861">
          <cell r="A3861">
            <v>7236</v>
          </cell>
          <cell r="C3861">
            <v>2.6</v>
          </cell>
        </row>
        <row r="3862">
          <cell r="A3862">
            <v>4194</v>
          </cell>
          <cell r="C3862">
            <v>1.1000000000000001</v>
          </cell>
        </row>
        <row r="3863">
          <cell r="A3863">
            <v>9832</v>
          </cell>
          <cell r="C3863">
            <v>47.3</v>
          </cell>
        </row>
        <row r="3864">
          <cell r="A3864">
            <v>110990</v>
          </cell>
          <cell r="C3864">
            <v>220</v>
          </cell>
        </row>
        <row r="3865">
          <cell r="A3865">
            <v>103020025</v>
          </cell>
        </row>
        <row r="3866">
          <cell r="A3866">
            <v>99792</v>
          </cell>
          <cell r="C3866">
            <v>103</v>
          </cell>
        </row>
        <row r="3867">
          <cell r="A3867">
            <v>100017</v>
          </cell>
          <cell r="C3867">
            <v>85.73</v>
          </cell>
        </row>
        <row r="3868">
          <cell r="A3868">
            <v>100123</v>
          </cell>
          <cell r="C3868">
            <v>121.52</v>
          </cell>
        </row>
        <row r="3869">
          <cell r="A3869">
            <v>100340</v>
          </cell>
          <cell r="C3869">
            <v>220</v>
          </cell>
        </row>
        <row r="3870">
          <cell r="A3870">
            <v>100190</v>
          </cell>
          <cell r="C3870">
            <v>187.77</v>
          </cell>
        </row>
        <row r="3871">
          <cell r="A3871">
            <v>100018</v>
          </cell>
          <cell r="C3871">
            <v>68.61</v>
          </cell>
        </row>
        <row r="3872">
          <cell r="A3872">
            <v>100373</v>
          </cell>
          <cell r="C3872">
            <v>187.77</v>
          </cell>
        </row>
        <row r="3873">
          <cell r="A3873">
            <v>99691</v>
          </cell>
          <cell r="C3873">
            <v>128.19999999999999</v>
          </cell>
        </row>
        <row r="3874">
          <cell r="A3874">
            <v>99312</v>
          </cell>
          <cell r="C3874">
            <v>57.8</v>
          </cell>
        </row>
        <row r="3875">
          <cell r="A3875">
            <v>100322</v>
          </cell>
          <cell r="C3875">
            <v>125</v>
          </cell>
        </row>
        <row r="3876">
          <cell r="A3876">
            <v>99836</v>
          </cell>
          <cell r="C3876">
            <v>112.44</v>
          </cell>
        </row>
        <row r="3877">
          <cell r="A3877">
            <v>99677</v>
          </cell>
          <cell r="C3877">
            <v>80</v>
          </cell>
        </row>
        <row r="3878">
          <cell r="A3878">
            <v>99791</v>
          </cell>
          <cell r="C3878">
            <v>65.52</v>
          </cell>
        </row>
        <row r="3879">
          <cell r="A3879">
            <v>100068</v>
          </cell>
          <cell r="C3879">
            <v>73.48</v>
          </cell>
        </row>
        <row r="3880">
          <cell r="A3880">
            <v>99918</v>
          </cell>
          <cell r="C3880">
            <v>81.25</v>
          </cell>
        </row>
        <row r="3881">
          <cell r="A3881">
            <v>99681</v>
          </cell>
          <cell r="C3881">
            <v>69.69</v>
          </cell>
        </row>
        <row r="3882">
          <cell r="A3882">
            <v>100067</v>
          </cell>
          <cell r="C3882">
            <v>97</v>
          </cell>
        </row>
        <row r="3883">
          <cell r="A3883">
            <v>99951</v>
          </cell>
          <cell r="C3883">
            <v>97</v>
          </cell>
        </row>
        <row r="3884">
          <cell r="A3884">
            <v>99704</v>
          </cell>
          <cell r="C3884">
            <v>60.48</v>
          </cell>
        </row>
        <row r="3885">
          <cell r="A3885">
            <v>100069</v>
          </cell>
          <cell r="C3885">
            <v>74.290000000000006</v>
          </cell>
        </row>
        <row r="3886">
          <cell r="A3886">
            <v>99702</v>
          </cell>
          <cell r="C3886">
            <v>64.34</v>
          </cell>
        </row>
        <row r="3887">
          <cell r="A3887">
            <v>99703</v>
          </cell>
          <cell r="C3887">
            <v>97</v>
          </cell>
        </row>
        <row r="3888">
          <cell r="A3888">
            <v>99985</v>
          </cell>
          <cell r="C3888">
            <v>97</v>
          </cell>
        </row>
        <row r="3889">
          <cell r="A3889">
            <v>99713</v>
          </cell>
          <cell r="C3889">
            <v>97</v>
          </cell>
        </row>
        <row r="3890">
          <cell r="A3890">
            <v>100070</v>
          </cell>
          <cell r="C3890">
            <v>97</v>
          </cell>
        </row>
        <row r="3891">
          <cell r="A3891">
            <v>99701</v>
          </cell>
          <cell r="C3891">
            <v>97</v>
          </cell>
        </row>
        <row r="3892">
          <cell r="A3892">
            <v>99799</v>
          </cell>
          <cell r="C3892">
            <v>97</v>
          </cell>
        </row>
        <row r="3893">
          <cell r="A3893">
            <v>99665</v>
          </cell>
          <cell r="C3893">
            <v>121.02</v>
          </cell>
        </row>
        <row r="3894">
          <cell r="A3894">
            <v>99657</v>
          </cell>
          <cell r="C3894">
            <v>62</v>
          </cell>
        </row>
        <row r="3895">
          <cell r="A3895">
            <v>99656</v>
          </cell>
          <cell r="C3895">
            <v>127</v>
          </cell>
        </row>
        <row r="3896">
          <cell r="A3896">
            <v>99927</v>
          </cell>
          <cell r="C3896">
            <v>97</v>
          </cell>
        </row>
        <row r="3897">
          <cell r="A3897">
            <v>100064</v>
          </cell>
          <cell r="C3897">
            <v>104</v>
          </cell>
        </row>
        <row r="3898">
          <cell r="A3898">
            <v>100308</v>
          </cell>
          <cell r="C3898">
            <v>104</v>
          </cell>
        </row>
        <row r="3899">
          <cell r="A3899">
            <v>99382</v>
          </cell>
          <cell r="C3899">
            <v>104</v>
          </cell>
        </row>
        <row r="3900">
          <cell r="A3900">
            <v>100409</v>
          </cell>
          <cell r="C3900">
            <v>125</v>
          </cell>
        </row>
        <row r="3901">
          <cell r="A3901">
            <v>100348</v>
          </cell>
          <cell r="C3901">
            <v>125</v>
          </cell>
        </row>
        <row r="3902">
          <cell r="A3902">
            <v>100349</v>
          </cell>
          <cell r="C3902">
            <v>125</v>
          </cell>
        </row>
        <row r="3903">
          <cell r="A3903">
            <v>100351</v>
          </cell>
          <cell r="C3903">
            <v>125</v>
          </cell>
        </row>
        <row r="3904">
          <cell r="A3904">
            <v>100350</v>
          </cell>
          <cell r="C3904">
            <v>125</v>
          </cell>
        </row>
        <row r="3905">
          <cell r="A3905">
            <v>99847</v>
          </cell>
          <cell r="C3905">
            <v>136.46</v>
          </cell>
        </row>
        <row r="3906">
          <cell r="A3906">
            <v>99917</v>
          </cell>
          <cell r="C3906">
            <v>29.95</v>
          </cell>
        </row>
        <row r="3907">
          <cell r="A3907">
            <v>10445</v>
          </cell>
          <cell r="C3907">
            <v>12.3</v>
          </cell>
        </row>
        <row r="3908">
          <cell r="A3908">
            <v>10446</v>
          </cell>
          <cell r="C3908">
            <v>12.3</v>
          </cell>
        </row>
        <row r="3909">
          <cell r="A3909">
            <v>104010018</v>
          </cell>
        </row>
        <row r="3910">
          <cell r="A3910">
            <v>137021330</v>
          </cell>
          <cell r="C3910">
            <v>86</v>
          </cell>
        </row>
        <row r="3911">
          <cell r="A3911">
            <v>139005330</v>
          </cell>
          <cell r="C3911">
            <v>86</v>
          </cell>
        </row>
        <row r="3912">
          <cell r="A3912">
            <v>137021320</v>
          </cell>
          <cell r="C3912">
            <v>86</v>
          </cell>
        </row>
        <row r="3913">
          <cell r="A3913">
            <v>137015320</v>
          </cell>
          <cell r="C3913">
            <v>86</v>
          </cell>
        </row>
        <row r="3914">
          <cell r="A3914">
            <v>139005320</v>
          </cell>
          <cell r="C3914">
            <v>86</v>
          </cell>
        </row>
        <row r="3915">
          <cell r="A3915">
            <v>137015340</v>
          </cell>
          <cell r="C3915">
            <v>96</v>
          </cell>
        </row>
        <row r="3916">
          <cell r="A3916">
            <v>139005340</v>
          </cell>
          <cell r="C3916">
            <v>86</v>
          </cell>
        </row>
        <row r="3917">
          <cell r="A3917">
            <v>189005112</v>
          </cell>
          <cell r="C3917">
            <v>5.23</v>
          </cell>
        </row>
        <row r="3918">
          <cell r="A3918">
            <v>149010200</v>
          </cell>
          <cell r="C3918">
            <v>23.5</v>
          </cell>
        </row>
        <row r="3919">
          <cell r="A3919">
            <v>149020200</v>
          </cell>
          <cell r="C3919">
            <v>27</v>
          </cell>
        </row>
        <row r="3920">
          <cell r="A3920">
            <v>149005200</v>
          </cell>
          <cell r="C3920">
            <v>23.5</v>
          </cell>
        </row>
        <row r="3921">
          <cell r="A3921">
            <v>147021200</v>
          </cell>
          <cell r="C3921">
            <v>23.5</v>
          </cell>
        </row>
        <row r="3922">
          <cell r="A3922">
            <v>148019200</v>
          </cell>
          <cell r="C3922">
            <v>23.5</v>
          </cell>
        </row>
        <row r="3923">
          <cell r="A3923">
            <v>148002200</v>
          </cell>
          <cell r="C3923">
            <v>27</v>
          </cell>
        </row>
        <row r="3924">
          <cell r="A3924">
            <v>148001200</v>
          </cell>
          <cell r="C3924">
            <v>27</v>
          </cell>
        </row>
        <row r="3925">
          <cell r="A3925">
            <v>148023200</v>
          </cell>
          <cell r="C3925">
            <v>27</v>
          </cell>
        </row>
        <row r="3926">
          <cell r="A3926">
            <v>149010400</v>
          </cell>
          <cell r="C3926">
            <v>13</v>
          </cell>
        </row>
        <row r="3927">
          <cell r="A3927">
            <v>149020400</v>
          </cell>
          <cell r="C3927">
            <v>14</v>
          </cell>
        </row>
        <row r="3928">
          <cell r="A3928">
            <v>149005400</v>
          </cell>
          <cell r="C3928">
            <v>13</v>
          </cell>
        </row>
        <row r="3929">
          <cell r="A3929">
            <v>147021400</v>
          </cell>
          <cell r="C3929">
            <v>13</v>
          </cell>
        </row>
        <row r="3930">
          <cell r="A3930">
            <v>148019400</v>
          </cell>
          <cell r="C3930">
            <v>13</v>
          </cell>
        </row>
        <row r="3931">
          <cell r="A3931">
            <v>148002400</v>
          </cell>
          <cell r="C3931">
            <v>14</v>
          </cell>
        </row>
        <row r="3932">
          <cell r="A3932">
            <v>148001400</v>
          </cell>
          <cell r="C3932">
            <v>14</v>
          </cell>
        </row>
        <row r="3933">
          <cell r="A3933">
            <v>148023400</v>
          </cell>
          <cell r="C3933">
            <v>14</v>
          </cell>
        </row>
        <row r="3934">
          <cell r="A3934">
            <v>149010300</v>
          </cell>
          <cell r="C3934">
            <v>7.2</v>
          </cell>
        </row>
        <row r="3935">
          <cell r="A3935">
            <v>149020300</v>
          </cell>
          <cell r="C3935">
            <v>11.5</v>
          </cell>
        </row>
        <row r="3936">
          <cell r="A3936">
            <v>149005300</v>
          </cell>
          <cell r="C3936">
            <v>7.2</v>
          </cell>
        </row>
        <row r="3937">
          <cell r="A3937">
            <v>147021300</v>
          </cell>
          <cell r="C3937">
            <v>7.2</v>
          </cell>
        </row>
        <row r="3938">
          <cell r="A3938">
            <v>148019300</v>
          </cell>
          <cell r="C3938">
            <v>7.2</v>
          </cell>
        </row>
        <row r="3939">
          <cell r="A3939">
            <v>148002300</v>
          </cell>
          <cell r="C3939">
            <v>11.5</v>
          </cell>
        </row>
        <row r="3940">
          <cell r="A3940">
            <v>148001300</v>
          </cell>
          <cell r="C3940">
            <v>11.5</v>
          </cell>
        </row>
        <row r="3941">
          <cell r="A3941">
            <v>148023300</v>
          </cell>
          <cell r="C3941">
            <v>11.5</v>
          </cell>
        </row>
        <row r="3942">
          <cell r="A3942">
            <v>149010100</v>
          </cell>
          <cell r="C3942">
            <v>23.5</v>
          </cell>
        </row>
        <row r="3943">
          <cell r="A3943">
            <v>149020100</v>
          </cell>
          <cell r="C3943">
            <v>27</v>
          </cell>
        </row>
        <row r="3944">
          <cell r="A3944">
            <v>149005100</v>
          </cell>
          <cell r="C3944">
            <v>23.5</v>
          </cell>
        </row>
        <row r="3945">
          <cell r="A3945">
            <v>147021100</v>
          </cell>
          <cell r="C3945">
            <v>23.5</v>
          </cell>
        </row>
        <row r="3946">
          <cell r="A3946">
            <v>148019100</v>
          </cell>
          <cell r="C3946">
            <v>23.5</v>
          </cell>
        </row>
        <row r="3947">
          <cell r="A3947">
            <v>148002100</v>
          </cell>
          <cell r="C3947">
            <v>27</v>
          </cell>
        </row>
        <row r="3948">
          <cell r="A3948">
            <v>148001100</v>
          </cell>
          <cell r="C3948">
            <v>27</v>
          </cell>
        </row>
        <row r="3949">
          <cell r="A3949">
            <v>148023100</v>
          </cell>
          <cell r="C3949">
            <v>27</v>
          </cell>
        </row>
        <row r="3950">
          <cell r="A3950">
            <v>149010500</v>
          </cell>
          <cell r="C3950">
            <v>17</v>
          </cell>
        </row>
        <row r="3951">
          <cell r="A3951">
            <v>149020500</v>
          </cell>
          <cell r="C3951">
            <v>18</v>
          </cell>
        </row>
        <row r="3952">
          <cell r="A3952">
            <v>149005500</v>
          </cell>
          <cell r="C3952">
            <v>17</v>
          </cell>
        </row>
        <row r="3953">
          <cell r="A3953">
            <v>147021500</v>
          </cell>
          <cell r="C3953">
            <v>17</v>
          </cell>
        </row>
        <row r="3954">
          <cell r="A3954">
            <v>148019500</v>
          </cell>
          <cell r="C3954">
            <v>17</v>
          </cell>
        </row>
        <row r="3955">
          <cell r="A3955">
            <v>148002500</v>
          </cell>
          <cell r="C3955">
            <v>18</v>
          </cell>
        </row>
        <row r="3956">
          <cell r="A3956">
            <v>148001500</v>
          </cell>
          <cell r="C3956">
            <v>18</v>
          </cell>
        </row>
        <row r="3957">
          <cell r="A3957">
            <v>148023500</v>
          </cell>
          <cell r="C3957">
            <v>18</v>
          </cell>
        </row>
        <row r="3958">
          <cell r="A3958">
            <v>137015200</v>
          </cell>
          <cell r="C3958">
            <v>8.6999999999999993</v>
          </cell>
        </row>
        <row r="3959">
          <cell r="A3959">
            <v>197016502</v>
          </cell>
          <cell r="C3959">
            <v>27.5</v>
          </cell>
        </row>
        <row r="3960">
          <cell r="A3960">
            <v>197016501</v>
          </cell>
          <cell r="C3960">
            <v>27.5</v>
          </cell>
        </row>
        <row r="3961">
          <cell r="A3961">
            <v>157021212</v>
          </cell>
          <cell r="C3961">
            <v>2.8</v>
          </cell>
        </row>
        <row r="3962">
          <cell r="A3962">
            <v>157038212</v>
          </cell>
          <cell r="C3962">
            <v>2.8</v>
          </cell>
        </row>
        <row r="3963">
          <cell r="A3963">
            <v>158017212</v>
          </cell>
          <cell r="C3963">
            <v>2.8</v>
          </cell>
        </row>
        <row r="3964">
          <cell r="A3964">
            <v>158019212</v>
          </cell>
          <cell r="C3964">
            <v>2.8</v>
          </cell>
        </row>
        <row r="3965">
          <cell r="A3965">
            <v>159005212</v>
          </cell>
          <cell r="C3965">
            <v>2.8</v>
          </cell>
        </row>
        <row r="3966">
          <cell r="A3966">
            <v>159010212</v>
          </cell>
          <cell r="C3966">
            <v>2.8</v>
          </cell>
        </row>
        <row r="3967">
          <cell r="A3967">
            <v>157021213</v>
          </cell>
          <cell r="C3967">
            <v>3.4</v>
          </cell>
        </row>
        <row r="3968">
          <cell r="A3968">
            <v>157038213</v>
          </cell>
          <cell r="C3968">
            <v>3.4</v>
          </cell>
        </row>
        <row r="3969">
          <cell r="A3969">
            <v>158017213</v>
          </cell>
          <cell r="C3969">
            <v>3.4</v>
          </cell>
        </row>
        <row r="3970">
          <cell r="A3970">
            <v>158019213</v>
          </cell>
          <cell r="C3970">
            <v>3.4</v>
          </cell>
        </row>
        <row r="3971">
          <cell r="A3971">
            <v>159005213</v>
          </cell>
          <cell r="C3971">
            <v>3.4</v>
          </cell>
        </row>
        <row r="3972">
          <cell r="A3972">
            <v>159010213</v>
          </cell>
          <cell r="C3972">
            <v>3.4</v>
          </cell>
        </row>
        <row r="3973">
          <cell r="A3973">
            <v>157021214</v>
          </cell>
          <cell r="C3973">
            <v>4.5</v>
          </cell>
        </row>
        <row r="3974">
          <cell r="A3974">
            <v>157038214</v>
          </cell>
          <cell r="C3974">
            <v>4.5</v>
          </cell>
        </row>
        <row r="3975">
          <cell r="A3975">
            <v>158017214</v>
          </cell>
          <cell r="C3975">
            <v>4.5</v>
          </cell>
        </row>
        <row r="3976">
          <cell r="A3976">
            <v>158019214</v>
          </cell>
          <cell r="C3976">
            <v>4.5</v>
          </cell>
        </row>
        <row r="3977">
          <cell r="A3977">
            <v>159005214</v>
          </cell>
          <cell r="C3977">
            <v>4.5</v>
          </cell>
        </row>
        <row r="3978">
          <cell r="A3978">
            <v>159010214</v>
          </cell>
          <cell r="C3978">
            <v>4.5</v>
          </cell>
        </row>
        <row r="3979">
          <cell r="A3979">
            <v>157021211</v>
          </cell>
          <cell r="C3979">
            <v>2.2999999999999998</v>
          </cell>
        </row>
        <row r="3980">
          <cell r="A3980">
            <v>157038211</v>
          </cell>
          <cell r="C3980">
            <v>2.2999999999999998</v>
          </cell>
        </row>
        <row r="3981">
          <cell r="A3981">
            <v>158017211</v>
          </cell>
          <cell r="C3981">
            <v>2.2999999999999998</v>
          </cell>
        </row>
        <row r="3982">
          <cell r="A3982">
            <v>158019211</v>
          </cell>
          <cell r="C3982">
            <v>2.2999999999999998</v>
          </cell>
        </row>
        <row r="3983">
          <cell r="A3983">
            <v>159005211</v>
          </cell>
          <cell r="C3983">
            <v>2.2999999999999998</v>
          </cell>
        </row>
        <row r="3984">
          <cell r="A3984">
            <v>159010211</v>
          </cell>
          <cell r="C3984">
            <v>2.2999999999999998</v>
          </cell>
        </row>
        <row r="3985">
          <cell r="A3985">
            <v>157021202</v>
          </cell>
          <cell r="C3985">
            <v>2.8</v>
          </cell>
        </row>
        <row r="3986">
          <cell r="A3986">
            <v>157038202</v>
          </cell>
          <cell r="C3986">
            <v>2.8</v>
          </cell>
        </row>
        <row r="3987">
          <cell r="A3987">
            <v>158017202</v>
          </cell>
          <cell r="C3987">
            <v>2.8</v>
          </cell>
        </row>
        <row r="3988">
          <cell r="A3988">
            <v>158019202</v>
          </cell>
          <cell r="C3988">
            <v>2.8</v>
          </cell>
        </row>
        <row r="3989">
          <cell r="A3989">
            <v>159005202</v>
          </cell>
          <cell r="C3989">
            <v>2.8</v>
          </cell>
        </row>
        <row r="3990">
          <cell r="A3990">
            <v>159010202</v>
          </cell>
          <cell r="C3990">
            <v>2.8</v>
          </cell>
        </row>
        <row r="3991">
          <cell r="A3991">
            <v>157021203</v>
          </cell>
          <cell r="C3991">
            <v>3.4</v>
          </cell>
        </row>
        <row r="3992">
          <cell r="A3992">
            <v>157038203</v>
          </cell>
          <cell r="C3992">
            <v>3.4</v>
          </cell>
        </row>
        <row r="3993">
          <cell r="A3993">
            <v>158017203</v>
          </cell>
          <cell r="C3993">
            <v>3.4</v>
          </cell>
        </row>
        <row r="3994">
          <cell r="A3994">
            <v>158019203</v>
          </cell>
          <cell r="C3994">
            <v>3.4</v>
          </cell>
        </row>
        <row r="3995">
          <cell r="A3995">
            <v>159005203</v>
          </cell>
          <cell r="C3995">
            <v>3.4</v>
          </cell>
        </row>
        <row r="3996">
          <cell r="A3996">
            <v>159010203</v>
          </cell>
          <cell r="C3996">
            <v>3.4</v>
          </cell>
        </row>
        <row r="3997">
          <cell r="A3997">
            <v>157021204</v>
          </cell>
          <cell r="C3997">
            <v>4.5</v>
          </cell>
        </row>
        <row r="3998">
          <cell r="A3998">
            <v>157038204</v>
          </cell>
          <cell r="C3998">
            <v>4.4000000000000004</v>
          </cell>
        </row>
        <row r="3999">
          <cell r="A3999">
            <v>158017204</v>
          </cell>
          <cell r="C3999">
            <v>4.4000000000000004</v>
          </cell>
        </row>
        <row r="4000">
          <cell r="A4000">
            <v>158019204</v>
          </cell>
          <cell r="C4000">
            <v>4.4000000000000004</v>
          </cell>
        </row>
        <row r="4001">
          <cell r="A4001">
            <v>159005204</v>
          </cell>
          <cell r="C4001">
            <v>4.4000000000000004</v>
          </cell>
        </row>
        <row r="4002">
          <cell r="A4002">
            <v>159010204</v>
          </cell>
          <cell r="C4002">
            <v>4.4000000000000004</v>
          </cell>
        </row>
        <row r="4003">
          <cell r="A4003">
            <v>157021201</v>
          </cell>
          <cell r="C4003">
            <v>2.2999999999999998</v>
          </cell>
        </row>
        <row r="4004">
          <cell r="A4004">
            <v>157038201</v>
          </cell>
          <cell r="C4004">
            <v>2.2999999999999998</v>
          </cell>
        </row>
        <row r="4005">
          <cell r="A4005">
            <v>158017201</v>
          </cell>
          <cell r="C4005">
            <v>2.2999999999999998</v>
          </cell>
        </row>
        <row r="4006">
          <cell r="A4006">
            <v>158019201</v>
          </cell>
          <cell r="C4006">
            <v>2.2999999999999998</v>
          </cell>
        </row>
        <row r="4007">
          <cell r="A4007">
            <v>159005201</v>
          </cell>
          <cell r="C4007">
            <v>2.2999999999999998</v>
          </cell>
        </row>
        <row r="4008">
          <cell r="A4008">
            <v>159010201</v>
          </cell>
          <cell r="C4008">
            <v>2.2999999999999998</v>
          </cell>
        </row>
        <row r="4009">
          <cell r="A4009">
            <v>157021132</v>
          </cell>
        </row>
        <row r="4010">
          <cell r="A4010">
            <v>157038132</v>
          </cell>
        </row>
        <row r="4011">
          <cell r="A4011">
            <v>158017132</v>
          </cell>
        </row>
        <row r="4012">
          <cell r="A4012">
            <v>158019132</v>
          </cell>
        </row>
        <row r="4013">
          <cell r="A4013">
            <v>159005132</v>
          </cell>
        </row>
        <row r="4014">
          <cell r="A4014">
            <v>159010132</v>
          </cell>
        </row>
        <row r="4015">
          <cell r="A4015">
            <v>157021133</v>
          </cell>
        </row>
        <row r="4016">
          <cell r="A4016">
            <v>157038133</v>
          </cell>
        </row>
        <row r="4017">
          <cell r="A4017">
            <v>158017133</v>
          </cell>
        </row>
        <row r="4018">
          <cell r="A4018">
            <v>158019133</v>
          </cell>
        </row>
        <row r="4019">
          <cell r="A4019">
            <v>159005133</v>
          </cell>
        </row>
        <row r="4020">
          <cell r="A4020">
            <v>159010133</v>
          </cell>
        </row>
        <row r="4021">
          <cell r="A4021">
            <v>157021134</v>
          </cell>
        </row>
        <row r="4022">
          <cell r="A4022">
            <v>157038134</v>
          </cell>
        </row>
        <row r="4023">
          <cell r="A4023">
            <v>158017134</v>
          </cell>
        </row>
        <row r="4024">
          <cell r="A4024">
            <v>158019134</v>
          </cell>
        </row>
        <row r="4025">
          <cell r="A4025">
            <v>159005134</v>
          </cell>
        </row>
        <row r="4026">
          <cell r="A4026">
            <v>159010134</v>
          </cell>
        </row>
        <row r="4027">
          <cell r="A4027">
            <v>157021131</v>
          </cell>
        </row>
        <row r="4028">
          <cell r="A4028">
            <v>157038131</v>
          </cell>
        </row>
        <row r="4029">
          <cell r="A4029">
            <v>158017131</v>
          </cell>
        </row>
        <row r="4030">
          <cell r="A4030">
            <v>158019131</v>
          </cell>
        </row>
        <row r="4031">
          <cell r="A4031">
            <v>159005131</v>
          </cell>
        </row>
        <row r="4032">
          <cell r="A4032">
            <v>159010131</v>
          </cell>
        </row>
        <row r="4033">
          <cell r="A4033">
            <v>157021142</v>
          </cell>
          <cell r="C4033">
            <v>1.65</v>
          </cell>
        </row>
        <row r="4034">
          <cell r="A4034">
            <v>157038142</v>
          </cell>
          <cell r="C4034">
            <v>1.65</v>
          </cell>
        </row>
        <row r="4035">
          <cell r="A4035">
            <v>158017142</v>
          </cell>
          <cell r="C4035">
            <v>1.65</v>
          </cell>
        </row>
        <row r="4036">
          <cell r="A4036">
            <v>158019142</v>
          </cell>
          <cell r="C4036">
            <v>1.65</v>
          </cell>
        </row>
        <row r="4037">
          <cell r="A4037">
            <v>159005142</v>
          </cell>
          <cell r="C4037">
            <v>1.65</v>
          </cell>
        </row>
        <row r="4038">
          <cell r="A4038">
            <v>159010142</v>
          </cell>
          <cell r="C4038">
            <v>1.65</v>
          </cell>
        </row>
        <row r="4039">
          <cell r="A4039">
            <v>157021143</v>
          </cell>
          <cell r="C4039">
            <v>2</v>
          </cell>
        </row>
        <row r="4040">
          <cell r="A4040">
            <v>157038143</v>
          </cell>
          <cell r="C4040">
            <v>2</v>
          </cell>
        </row>
        <row r="4041">
          <cell r="A4041">
            <v>158017143</v>
          </cell>
          <cell r="C4041">
            <v>2</v>
          </cell>
        </row>
        <row r="4042">
          <cell r="A4042">
            <v>158019143</v>
          </cell>
          <cell r="C4042">
            <v>2</v>
          </cell>
        </row>
        <row r="4043">
          <cell r="A4043">
            <v>159005143</v>
          </cell>
          <cell r="C4043">
            <v>2</v>
          </cell>
        </row>
        <row r="4044">
          <cell r="A4044">
            <v>159010143</v>
          </cell>
          <cell r="C4044">
            <v>2</v>
          </cell>
        </row>
        <row r="4045">
          <cell r="A4045">
            <v>157021144</v>
          </cell>
          <cell r="C4045">
            <v>3.3</v>
          </cell>
        </row>
        <row r="4046">
          <cell r="A4046">
            <v>157038144</v>
          </cell>
          <cell r="C4046">
            <v>3.3</v>
          </cell>
        </row>
        <row r="4047">
          <cell r="A4047">
            <v>158017144</v>
          </cell>
          <cell r="C4047">
            <v>3.3</v>
          </cell>
        </row>
        <row r="4048">
          <cell r="A4048">
            <v>158019144</v>
          </cell>
          <cell r="C4048">
            <v>3.3</v>
          </cell>
        </row>
        <row r="4049">
          <cell r="A4049">
            <v>159005144</v>
          </cell>
          <cell r="C4049">
            <v>3.3</v>
          </cell>
        </row>
        <row r="4050">
          <cell r="A4050">
            <v>159010144</v>
          </cell>
          <cell r="C4050">
            <v>3.3</v>
          </cell>
        </row>
        <row r="4051">
          <cell r="A4051">
            <v>157021141</v>
          </cell>
          <cell r="C4051">
            <v>1</v>
          </cell>
        </row>
        <row r="4052">
          <cell r="A4052">
            <v>157038141</v>
          </cell>
          <cell r="C4052">
            <v>1.2</v>
          </cell>
        </row>
        <row r="4053">
          <cell r="A4053">
            <v>158017141</v>
          </cell>
          <cell r="C4053">
            <v>1.2</v>
          </cell>
        </row>
        <row r="4054">
          <cell r="A4054">
            <v>158019141</v>
          </cell>
          <cell r="C4054">
            <v>1.2</v>
          </cell>
        </row>
        <row r="4055">
          <cell r="A4055">
            <v>159005141</v>
          </cell>
          <cell r="C4055">
            <v>1.2</v>
          </cell>
        </row>
        <row r="4056">
          <cell r="A4056">
            <v>159010141</v>
          </cell>
          <cell r="C4056">
            <v>1.2</v>
          </cell>
        </row>
        <row r="4057">
          <cell r="A4057">
            <v>157021122</v>
          </cell>
        </row>
        <row r="4058">
          <cell r="A4058">
            <v>157038122</v>
          </cell>
        </row>
        <row r="4059">
          <cell r="A4059">
            <v>158017122</v>
          </cell>
        </row>
        <row r="4060">
          <cell r="A4060">
            <v>158019122</v>
          </cell>
        </row>
        <row r="4061">
          <cell r="A4061">
            <v>159005122</v>
          </cell>
        </row>
        <row r="4062">
          <cell r="A4062">
            <v>159010122</v>
          </cell>
        </row>
        <row r="4063">
          <cell r="A4063">
            <v>157021123</v>
          </cell>
        </row>
        <row r="4064">
          <cell r="A4064">
            <v>157038123</v>
          </cell>
        </row>
        <row r="4065">
          <cell r="A4065">
            <v>158017123</v>
          </cell>
        </row>
        <row r="4066">
          <cell r="A4066">
            <v>158019123</v>
          </cell>
        </row>
        <row r="4067">
          <cell r="A4067">
            <v>159005123</v>
          </cell>
        </row>
        <row r="4068">
          <cell r="A4068">
            <v>159010123</v>
          </cell>
        </row>
        <row r="4069">
          <cell r="A4069">
            <v>157021124</v>
          </cell>
        </row>
        <row r="4070">
          <cell r="A4070">
            <v>157038124</v>
          </cell>
        </row>
        <row r="4071">
          <cell r="A4071">
            <v>158017124</v>
          </cell>
        </row>
        <row r="4072">
          <cell r="A4072">
            <v>158019124</v>
          </cell>
        </row>
        <row r="4073">
          <cell r="A4073">
            <v>159005124</v>
          </cell>
        </row>
        <row r="4074">
          <cell r="A4074">
            <v>159010124</v>
          </cell>
        </row>
        <row r="4075">
          <cell r="A4075">
            <v>157021121</v>
          </cell>
        </row>
        <row r="4076">
          <cell r="A4076">
            <v>157038121</v>
          </cell>
        </row>
        <row r="4077">
          <cell r="A4077">
            <v>158017121</v>
          </cell>
        </row>
        <row r="4078">
          <cell r="A4078">
            <v>158019121</v>
          </cell>
        </row>
        <row r="4079">
          <cell r="A4079">
            <v>159005121</v>
          </cell>
        </row>
        <row r="4080">
          <cell r="A4080">
            <v>159010121</v>
          </cell>
        </row>
        <row r="4081">
          <cell r="A4081">
            <v>158019293</v>
          </cell>
          <cell r="C4081">
            <v>4.8</v>
          </cell>
        </row>
        <row r="4082">
          <cell r="A4082">
            <v>157021303</v>
          </cell>
          <cell r="C4082">
            <v>5</v>
          </cell>
        </row>
        <row r="4083">
          <cell r="A4083">
            <v>157038303</v>
          </cell>
          <cell r="C4083">
            <v>5</v>
          </cell>
        </row>
        <row r="4084">
          <cell r="A4084">
            <v>158017303</v>
          </cell>
          <cell r="C4084">
            <v>5</v>
          </cell>
        </row>
        <row r="4085">
          <cell r="A4085">
            <v>158019303</v>
          </cell>
          <cell r="C4085">
            <v>5</v>
          </cell>
        </row>
        <row r="4086">
          <cell r="A4086">
            <v>159005303</v>
          </cell>
          <cell r="C4086">
            <v>5</v>
          </cell>
        </row>
        <row r="4087">
          <cell r="A4087">
            <v>159010303</v>
          </cell>
          <cell r="C4087">
            <v>5</v>
          </cell>
        </row>
        <row r="4088">
          <cell r="A4088">
            <v>157021301</v>
          </cell>
          <cell r="C4088">
            <v>3.2</v>
          </cell>
        </row>
        <row r="4089">
          <cell r="A4089">
            <v>157038301</v>
          </cell>
          <cell r="C4089">
            <v>3.2</v>
          </cell>
        </row>
        <row r="4090">
          <cell r="A4090">
            <v>158017301</v>
          </cell>
          <cell r="C4090">
            <v>3.2</v>
          </cell>
        </row>
        <row r="4091">
          <cell r="A4091">
            <v>158019301</v>
          </cell>
          <cell r="C4091">
            <v>3.2</v>
          </cell>
        </row>
        <row r="4092">
          <cell r="A4092">
            <v>159005301</v>
          </cell>
          <cell r="C4092">
            <v>3.2</v>
          </cell>
        </row>
        <row r="4093">
          <cell r="A4093">
            <v>159010301</v>
          </cell>
          <cell r="C4093">
            <v>3.2</v>
          </cell>
        </row>
        <row r="4094">
          <cell r="A4094">
            <v>157021302</v>
          </cell>
          <cell r="C4094">
            <v>3.9</v>
          </cell>
        </row>
        <row r="4095">
          <cell r="A4095">
            <v>157038302</v>
          </cell>
          <cell r="C4095">
            <v>3.9</v>
          </cell>
        </row>
        <row r="4096">
          <cell r="A4096">
            <v>158017302</v>
          </cell>
          <cell r="C4096">
            <v>3.9</v>
          </cell>
        </row>
        <row r="4097">
          <cell r="A4097">
            <v>158019302</v>
          </cell>
          <cell r="C4097">
            <v>3.9</v>
          </cell>
        </row>
        <row r="4098">
          <cell r="A4098">
            <v>159005302</v>
          </cell>
          <cell r="C4098">
            <v>3.9</v>
          </cell>
        </row>
        <row r="4099">
          <cell r="A4099">
            <v>159010302</v>
          </cell>
          <cell r="C4099">
            <v>3.9</v>
          </cell>
        </row>
        <row r="4100">
          <cell r="A4100">
            <v>159005304</v>
          </cell>
          <cell r="C4100">
            <v>6.2</v>
          </cell>
        </row>
        <row r="4101">
          <cell r="A4101">
            <v>157021152</v>
          </cell>
          <cell r="C4101">
            <v>9.9</v>
          </cell>
        </row>
        <row r="4102">
          <cell r="A4102">
            <v>157038152</v>
          </cell>
          <cell r="C4102">
            <v>9.9</v>
          </cell>
        </row>
        <row r="4103">
          <cell r="A4103">
            <v>158017152</v>
          </cell>
          <cell r="C4103">
            <v>9.9</v>
          </cell>
        </row>
        <row r="4104">
          <cell r="A4104">
            <v>158019152</v>
          </cell>
          <cell r="C4104">
            <v>9.9</v>
          </cell>
        </row>
        <row r="4105">
          <cell r="A4105">
            <v>159005152</v>
          </cell>
          <cell r="C4105">
            <v>9.9</v>
          </cell>
        </row>
        <row r="4106">
          <cell r="A4106">
            <v>159010152</v>
          </cell>
          <cell r="C4106">
            <v>9.9</v>
          </cell>
        </row>
        <row r="4107">
          <cell r="A4107">
            <v>157021154</v>
          </cell>
          <cell r="C4107">
            <v>8.8000000000000007</v>
          </cell>
        </row>
        <row r="4108">
          <cell r="A4108">
            <v>157038154</v>
          </cell>
          <cell r="C4108">
            <v>8.8000000000000007</v>
          </cell>
        </row>
        <row r="4109">
          <cell r="A4109">
            <v>158017154</v>
          </cell>
          <cell r="C4109">
            <v>8.8000000000000007</v>
          </cell>
        </row>
        <row r="4110">
          <cell r="A4110">
            <v>158019154</v>
          </cell>
          <cell r="C4110">
            <v>8.8000000000000007</v>
          </cell>
        </row>
        <row r="4111">
          <cell r="A4111">
            <v>159005154</v>
          </cell>
          <cell r="C4111">
            <v>8.8000000000000007</v>
          </cell>
        </row>
        <row r="4112">
          <cell r="A4112">
            <v>159010154</v>
          </cell>
          <cell r="C4112">
            <v>8.8000000000000007</v>
          </cell>
        </row>
        <row r="4113">
          <cell r="A4113">
            <v>157021153</v>
          </cell>
          <cell r="C4113">
            <v>8.8000000000000007</v>
          </cell>
        </row>
        <row r="4114">
          <cell r="A4114">
            <v>157038153</v>
          </cell>
          <cell r="C4114">
            <v>8.8000000000000007</v>
          </cell>
        </row>
        <row r="4115">
          <cell r="A4115">
            <v>158017153</v>
          </cell>
          <cell r="C4115">
            <v>8.8000000000000007</v>
          </cell>
        </row>
        <row r="4116">
          <cell r="A4116">
            <v>158019153</v>
          </cell>
          <cell r="C4116">
            <v>8.8000000000000007</v>
          </cell>
        </row>
        <row r="4117">
          <cell r="A4117">
            <v>159005153</v>
          </cell>
          <cell r="C4117">
            <v>8.8000000000000007</v>
          </cell>
        </row>
        <row r="4118">
          <cell r="A4118">
            <v>159010153</v>
          </cell>
          <cell r="C4118">
            <v>8.8000000000000007</v>
          </cell>
        </row>
        <row r="4119">
          <cell r="A4119">
            <v>157021155</v>
          </cell>
          <cell r="C4119">
            <v>16.899999999999999</v>
          </cell>
        </row>
        <row r="4120">
          <cell r="A4120">
            <v>157038155</v>
          </cell>
          <cell r="C4120">
            <v>16.899999999999999</v>
          </cell>
        </row>
        <row r="4121">
          <cell r="A4121">
            <v>158017155</v>
          </cell>
          <cell r="C4121">
            <v>16.899999999999999</v>
          </cell>
        </row>
        <row r="4122">
          <cell r="A4122">
            <v>158019155</v>
          </cell>
          <cell r="C4122">
            <v>16.899999999999999</v>
          </cell>
        </row>
        <row r="4123">
          <cell r="A4123">
            <v>159005155</v>
          </cell>
          <cell r="C4123">
            <v>16.899999999999999</v>
          </cell>
        </row>
        <row r="4124">
          <cell r="A4124">
            <v>159010155</v>
          </cell>
          <cell r="C4124">
            <v>16.899999999999999</v>
          </cell>
        </row>
        <row r="4125">
          <cell r="A4125">
            <v>157021151</v>
          </cell>
          <cell r="C4125">
            <v>5.3</v>
          </cell>
        </row>
        <row r="4126">
          <cell r="A4126">
            <v>157038151</v>
          </cell>
          <cell r="C4126">
            <v>5.3</v>
          </cell>
        </row>
        <row r="4127">
          <cell r="A4127">
            <v>158017151</v>
          </cell>
          <cell r="C4127">
            <v>5.3</v>
          </cell>
        </row>
        <row r="4128">
          <cell r="A4128">
            <v>158019151</v>
          </cell>
          <cell r="C4128">
            <v>5.3</v>
          </cell>
        </row>
        <row r="4129">
          <cell r="A4129">
            <v>159005151</v>
          </cell>
          <cell r="C4129">
            <v>5.3</v>
          </cell>
        </row>
        <row r="4130">
          <cell r="A4130">
            <v>159010151</v>
          </cell>
          <cell r="C4130">
            <v>5.3</v>
          </cell>
        </row>
        <row r="4131">
          <cell r="A4131">
            <v>157021305</v>
          </cell>
          <cell r="C4131">
            <v>43</v>
          </cell>
        </row>
        <row r="4132">
          <cell r="A4132">
            <v>158019305</v>
          </cell>
          <cell r="C4132">
            <v>43</v>
          </cell>
        </row>
        <row r="4133">
          <cell r="A4133">
            <v>157021321</v>
          </cell>
          <cell r="C4133">
            <v>3.2</v>
          </cell>
        </row>
        <row r="4134">
          <cell r="A4134">
            <v>157038321</v>
          </cell>
          <cell r="C4134">
            <v>3.2</v>
          </cell>
        </row>
        <row r="4135">
          <cell r="A4135">
            <v>158017321</v>
          </cell>
          <cell r="C4135">
            <v>3.2</v>
          </cell>
        </row>
        <row r="4136">
          <cell r="A4136">
            <v>158019321</v>
          </cell>
          <cell r="C4136">
            <v>3.2</v>
          </cell>
        </row>
        <row r="4137">
          <cell r="A4137">
            <v>159005321</v>
          </cell>
          <cell r="C4137">
            <v>3.2</v>
          </cell>
        </row>
        <row r="4138">
          <cell r="A4138">
            <v>159010321</v>
          </cell>
          <cell r="C4138">
            <v>3.2</v>
          </cell>
        </row>
        <row r="4139">
          <cell r="A4139">
            <v>157021323</v>
          </cell>
          <cell r="C4139">
            <v>2.6</v>
          </cell>
        </row>
        <row r="4140">
          <cell r="A4140">
            <v>157038323</v>
          </cell>
          <cell r="C4140">
            <v>2.6</v>
          </cell>
        </row>
        <row r="4141">
          <cell r="A4141">
            <v>158017323</v>
          </cell>
          <cell r="C4141">
            <v>2.6</v>
          </cell>
        </row>
        <row r="4142">
          <cell r="A4142">
            <v>158019323</v>
          </cell>
          <cell r="C4142">
            <v>2.6</v>
          </cell>
        </row>
        <row r="4143">
          <cell r="A4143">
            <v>159005323</v>
          </cell>
          <cell r="C4143">
            <v>2.6</v>
          </cell>
        </row>
        <row r="4144">
          <cell r="A4144">
            <v>159010323</v>
          </cell>
          <cell r="C4144">
            <v>2.6</v>
          </cell>
        </row>
        <row r="4145">
          <cell r="A4145">
            <v>157021322</v>
          </cell>
          <cell r="C4145">
            <v>2.7</v>
          </cell>
        </row>
        <row r="4146">
          <cell r="A4146">
            <v>157038322</v>
          </cell>
          <cell r="C4146">
            <v>2.7</v>
          </cell>
        </row>
        <row r="4147">
          <cell r="A4147">
            <v>158017322</v>
          </cell>
          <cell r="C4147">
            <v>2.7</v>
          </cell>
        </row>
        <row r="4148">
          <cell r="A4148">
            <v>158019322</v>
          </cell>
          <cell r="C4148">
            <v>2.7</v>
          </cell>
        </row>
        <row r="4149">
          <cell r="A4149">
            <v>159005322</v>
          </cell>
          <cell r="C4149">
            <v>2.7</v>
          </cell>
        </row>
        <row r="4150">
          <cell r="A4150">
            <v>159010322</v>
          </cell>
          <cell r="C4150">
            <v>2.7</v>
          </cell>
        </row>
        <row r="4151">
          <cell r="A4151">
            <v>157021112</v>
          </cell>
          <cell r="C4151">
            <v>5.7</v>
          </cell>
        </row>
        <row r="4152">
          <cell r="A4152">
            <v>157038112</v>
          </cell>
          <cell r="C4152">
            <v>5.7</v>
          </cell>
        </row>
        <row r="4153">
          <cell r="A4153">
            <v>158017112</v>
          </cell>
          <cell r="C4153">
            <v>5.7</v>
          </cell>
        </row>
        <row r="4154">
          <cell r="A4154">
            <v>158019112</v>
          </cell>
          <cell r="C4154">
            <v>3.4</v>
          </cell>
        </row>
        <row r="4155">
          <cell r="A4155">
            <v>159005112</v>
          </cell>
          <cell r="C4155">
            <v>5.7</v>
          </cell>
        </row>
        <row r="4156">
          <cell r="A4156">
            <v>159010112</v>
          </cell>
          <cell r="C4156">
            <v>5.7</v>
          </cell>
        </row>
        <row r="4157">
          <cell r="A4157">
            <v>157021113</v>
          </cell>
          <cell r="C4157">
            <v>5.4</v>
          </cell>
        </row>
        <row r="4158">
          <cell r="A4158">
            <v>157038113</v>
          </cell>
          <cell r="C4158">
            <v>5.4</v>
          </cell>
        </row>
        <row r="4159">
          <cell r="A4159">
            <v>158017113</v>
          </cell>
          <cell r="C4159">
            <v>5.4</v>
          </cell>
        </row>
        <row r="4160">
          <cell r="A4160">
            <v>158019113</v>
          </cell>
          <cell r="C4160">
            <v>5.4</v>
          </cell>
        </row>
        <row r="4161">
          <cell r="A4161">
            <v>159005113</v>
          </cell>
          <cell r="C4161">
            <v>5.4</v>
          </cell>
        </row>
        <row r="4162">
          <cell r="A4162">
            <v>159010113</v>
          </cell>
          <cell r="C4162">
            <v>5.4</v>
          </cell>
        </row>
        <row r="4163">
          <cell r="A4163">
            <v>157021114</v>
          </cell>
          <cell r="C4163">
            <v>5.9</v>
          </cell>
        </row>
        <row r="4164">
          <cell r="A4164">
            <v>157038114</v>
          </cell>
          <cell r="C4164">
            <v>5.9</v>
          </cell>
        </row>
        <row r="4165">
          <cell r="A4165">
            <v>158017114</v>
          </cell>
          <cell r="C4165">
            <v>5.9</v>
          </cell>
        </row>
        <row r="4166">
          <cell r="A4166">
            <v>158019114</v>
          </cell>
          <cell r="C4166">
            <v>5.9</v>
          </cell>
        </row>
        <row r="4167">
          <cell r="A4167">
            <v>159005114</v>
          </cell>
          <cell r="C4167">
            <v>5.9</v>
          </cell>
        </row>
        <row r="4168">
          <cell r="A4168">
            <v>159010114</v>
          </cell>
          <cell r="C4168">
            <v>5.9</v>
          </cell>
        </row>
        <row r="4169">
          <cell r="A4169">
            <v>157021111</v>
          </cell>
          <cell r="C4169">
            <v>4.5</v>
          </cell>
        </row>
        <row r="4170">
          <cell r="A4170">
            <v>157038111</v>
          </cell>
          <cell r="C4170">
            <v>4.5</v>
          </cell>
        </row>
        <row r="4171">
          <cell r="A4171">
            <v>158017111</v>
          </cell>
          <cell r="C4171">
            <v>4.5</v>
          </cell>
        </row>
        <row r="4172">
          <cell r="A4172">
            <v>158019111</v>
          </cell>
          <cell r="C4172">
            <v>4.3</v>
          </cell>
        </row>
        <row r="4173">
          <cell r="A4173">
            <v>159005111</v>
          </cell>
          <cell r="C4173">
            <v>4.5</v>
          </cell>
        </row>
        <row r="4174">
          <cell r="A4174">
            <v>159010111</v>
          </cell>
          <cell r="C4174">
            <v>4.5</v>
          </cell>
        </row>
        <row r="4175">
          <cell r="A4175">
            <v>157021333</v>
          </cell>
          <cell r="C4175">
            <v>13.2</v>
          </cell>
        </row>
        <row r="4176">
          <cell r="A4176">
            <v>157038333</v>
          </cell>
          <cell r="C4176">
            <v>13.2</v>
          </cell>
        </row>
        <row r="4177">
          <cell r="A4177">
            <v>158017333</v>
          </cell>
          <cell r="C4177">
            <v>13.2</v>
          </cell>
        </row>
        <row r="4178">
          <cell r="A4178">
            <v>158019333</v>
          </cell>
          <cell r="C4178">
            <v>13.2</v>
          </cell>
        </row>
        <row r="4179">
          <cell r="A4179">
            <v>159005333</v>
          </cell>
          <cell r="C4179">
            <v>13.2</v>
          </cell>
        </row>
        <row r="4180">
          <cell r="A4180">
            <v>159010333</v>
          </cell>
          <cell r="C4180">
            <v>13.2</v>
          </cell>
        </row>
        <row r="4181">
          <cell r="A4181">
            <v>157021331</v>
          </cell>
        </row>
        <row r="4182">
          <cell r="A4182">
            <v>157038331</v>
          </cell>
        </row>
        <row r="4183">
          <cell r="A4183">
            <v>158017331</v>
          </cell>
        </row>
        <row r="4184">
          <cell r="A4184">
            <v>158019331</v>
          </cell>
        </row>
        <row r="4185">
          <cell r="A4185">
            <v>159005331</v>
          </cell>
        </row>
        <row r="4186">
          <cell r="A4186">
            <v>159010331</v>
          </cell>
        </row>
        <row r="4187">
          <cell r="A4187">
            <v>157021332</v>
          </cell>
          <cell r="C4187">
            <v>13.7</v>
          </cell>
        </row>
        <row r="4188">
          <cell r="A4188">
            <v>157038332</v>
          </cell>
        </row>
        <row r="4189">
          <cell r="A4189">
            <v>158017332</v>
          </cell>
        </row>
        <row r="4190">
          <cell r="A4190">
            <v>158019332</v>
          </cell>
          <cell r="C4190">
            <v>13.7</v>
          </cell>
        </row>
        <row r="4191">
          <cell r="A4191">
            <v>159005332</v>
          </cell>
        </row>
        <row r="4192">
          <cell r="A4192">
            <v>159010332</v>
          </cell>
        </row>
        <row r="4193">
          <cell r="A4193">
            <v>157021172</v>
          </cell>
          <cell r="C4193">
            <v>7.2</v>
          </cell>
        </row>
        <row r="4194">
          <cell r="A4194">
            <v>157038172</v>
          </cell>
          <cell r="C4194">
            <v>7.2</v>
          </cell>
        </row>
        <row r="4195">
          <cell r="A4195">
            <v>158017172</v>
          </cell>
          <cell r="C4195">
            <v>7.2</v>
          </cell>
        </row>
        <row r="4196">
          <cell r="A4196">
            <v>158019172</v>
          </cell>
          <cell r="C4196">
            <v>7.2</v>
          </cell>
        </row>
        <row r="4197">
          <cell r="A4197">
            <v>159005172</v>
          </cell>
          <cell r="C4197">
            <v>7.2</v>
          </cell>
        </row>
        <row r="4198">
          <cell r="A4198">
            <v>159010172</v>
          </cell>
          <cell r="C4198">
            <v>7.2</v>
          </cell>
        </row>
        <row r="4199">
          <cell r="A4199">
            <v>157021173</v>
          </cell>
          <cell r="C4199">
            <v>9.8000000000000007</v>
          </cell>
        </row>
        <row r="4200">
          <cell r="A4200">
            <v>157038173</v>
          </cell>
          <cell r="C4200">
            <v>9.8000000000000007</v>
          </cell>
        </row>
        <row r="4201">
          <cell r="A4201">
            <v>158017173</v>
          </cell>
          <cell r="C4201">
            <v>9.8000000000000007</v>
          </cell>
        </row>
        <row r="4202">
          <cell r="A4202">
            <v>158019173</v>
          </cell>
          <cell r="C4202">
            <v>9.8000000000000007</v>
          </cell>
        </row>
        <row r="4203">
          <cell r="A4203">
            <v>159005173</v>
          </cell>
          <cell r="C4203">
            <v>9.8000000000000007</v>
          </cell>
        </row>
        <row r="4204">
          <cell r="A4204">
            <v>159010173</v>
          </cell>
          <cell r="C4204">
            <v>9.8000000000000007</v>
          </cell>
        </row>
        <row r="4205">
          <cell r="A4205">
            <v>157021174</v>
          </cell>
          <cell r="C4205">
            <v>15</v>
          </cell>
        </row>
        <row r="4206">
          <cell r="A4206">
            <v>157038174</v>
          </cell>
          <cell r="C4206">
            <v>15</v>
          </cell>
        </row>
        <row r="4207">
          <cell r="A4207">
            <v>158017174</v>
          </cell>
          <cell r="C4207">
            <v>15</v>
          </cell>
        </row>
        <row r="4208">
          <cell r="A4208">
            <v>158019174</v>
          </cell>
          <cell r="C4208">
            <v>15</v>
          </cell>
        </row>
        <row r="4209">
          <cell r="A4209">
            <v>159005174</v>
          </cell>
          <cell r="C4209">
            <v>15</v>
          </cell>
        </row>
        <row r="4210">
          <cell r="A4210">
            <v>159010174</v>
          </cell>
          <cell r="C4210">
            <v>15</v>
          </cell>
        </row>
        <row r="4211">
          <cell r="A4211">
            <v>157021171</v>
          </cell>
          <cell r="C4211">
            <v>7.5</v>
          </cell>
        </row>
        <row r="4212">
          <cell r="A4212">
            <v>157038171</v>
          </cell>
          <cell r="C4212">
            <v>7.5</v>
          </cell>
        </row>
        <row r="4213">
          <cell r="A4213">
            <v>158017171</v>
          </cell>
          <cell r="C4213">
            <v>7.5</v>
          </cell>
        </row>
        <row r="4214">
          <cell r="A4214">
            <v>158019171</v>
          </cell>
          <cell r="C4214">
            <v>7.5</v>
          </cell>
        </row>
        <row r="4215">
          <cell r="A4215">
            <v>159005171</v>
          </cell>
          <cell r="C4215">
            <v>7.5</v>
          </cell>
        </row>
        <row r="4216">
          <cell r="A4216">
            <v>159010171</v>
          </cell>
          <cell r="C4216">
            <v>7.5</v>
          </cell>
        </row>
        <row r="4217">
          <cell r="A4217">
            <v>157021182</v>
          </cell>
          <cell r="C4217">
            <v>7.2</v>
          </cell>
        </row>
        <row r="4218">
          <cell r="A4218">
            <v>157038182</v>
          </cell>
          <cell r="C4218">
            <v>7.2</v>
          </cell>
        </row>
        <row r="4219">
          <cell r="A4219">
            <v>158017182</v>
          </cell>
          <cell r="C4219">
            <v>7.2</v>
          </cell>
        </row>
        <row r="4220">
          <cell r="A4220">
            <v>158019182</v>
          </cell>
          <cell r="C4220">
            <v>7.2</v>
          </cell>
        </row>
        <row r="4221">
          <cell r="A4221">
            <v>159005182</v>
          </cell>
          <cell r="C4221">
            <v>7.2</v>
          </cell>
        </row>
        <row r="4222">
          <cell r="A4222">
            <v>159010182</v>
          </cell>
          <cell r="C4222">
            <v>7.2</v>
          </cell>
        </row>
        <row r="4223">
          <cell r="A4223">
            <v>157021183</v>
          </cell>
          <cell r="C4223">
            <v>9.6</v>
          </cell>
        </row>
        <row r="4224">
          <cell r="A4224">
            <v>157038183</v>
          </cell>
          <cell r="C4224">
            <v>9.6</v>
          </cell>
        </row>
        <row r="4225">
          <cell r="A4225">
            <v>158017183</v>
          </cell>
          <cell r="C4225">
            <v>9.6</v>
          </cell>
        </row>
        <row r="4226">
          <cell r="A4226">
            <v>158019183</v>
          </cell>
          <cell r="C4226">
            <v>9.6</v>
          </cell>
        </row>
        <row r="4227">
          <cell r="A4227">
            <v>159005183</v>
          </cell>
          <cell r="C4227">
            <v>9.6</v>
          </cell>
        </row>
        <row r="4228">
          <cell r="A4228">
            <v>159010183</v>
          </cell>
          <cell r="C4228">
            <v>9.6</v>
          </cell>
        </row>
        <row r="4229">
          <cell r="A4229">
            <v>157021184</v>
          </cell>
          <cell r="C4229">
            <v>15</v>
          </cell>
        </row>
        <row r="4230">
          <cell r="A4230">
            <v>157038184</v>
          </cell>
          <cell r="C4230">
            <v>15</v>
          </cell>
        </row>
        <row r="4231">
          <cell r="A4231">
            <v>158017184</v>
          </cell>
          <cell r="C4231">
            <v>15</v>
          </cell>
        </row>
        <row r="4232">
          <cell r="A4232">
            <v>158019184</v>
          </cell>
          <cell r="C4232">
            <v>15</v>
          </cell>
        </row>
        <row r="4233">
          <cell r="A4233">
            <v>159005184</v>
          </cell>
          <cell r="C4233">
            <v>15</v>
          </cell>
        </row>
        <row r="4234">
          <cell r="A4234">
            <v>159010184</v>
          </cell>
          <cell r="C4234">
            <v>15</v>
          </cell>
        </row>
        <row r="4235">
          <cell r="A4235">
            <v>157021181</v>
          </cell>
          <cell r="C4235">
            <v>7.5</v>
          </cell>
        </row>
        <row r="4236">
          <cell r="A4236">
            <v>157038181</v>
          </cell>
          <cell r="C4236">
            <v>7.5</v>
          </cell>
        </row>
        <row r="4237">
          <cell r="A4237">
            <v>158017181</v>
          </cell>
          <cell r="C4237">
            <v>7.5</v>
          </cell>
        </row>
        <row r="4238">
          <cell r="A4238">
            <v>158019181</v>
          </cell>
          <cell r="C4238">
            <v>7.5</v>
          </cell>
        </row>
        <row r="4239">
          <cell r="A4239">
            <v>159005181</v>
          </cell>
          <cell r="C4239">
            <v>7.5</v>
          </cell>
        </row>
        <row r="4240">
          <cell r="A4240">
            <v>159010181</v>
          </cell>
          <cell r="C4240">
            <v>7.5</v>
          </cell>
        </row>
        <row r="4241">
          <cell r="A4241">
            <v>157021192</v>
          </cell>
        </row>
        <row r="4242">
          <cell r="A4242">
            <v>157038192</v>
          </cell>
        </row>
        <row r="4243">
          <cell r="A4243">
            <v>158017192</v>
          </cell>
        </row>
        <row r="4244">
          <cell r="A4244">
            <v>158019192</v>
          </cell>
        </row>
        <row r="4245">
          <cell r="A4245">
            <v>159005192</v>
          </cell>
        </row>
        <row r="4246">
          <cell r="A4246">
            <v>159010192</v>
          </cell>
        </row>
        <row r="4247">
          <cell r="A4247">
            <v>157021193</v>
          </cell>
          <cell r="C4247">
            <v>21</v>
          </cell>
        </row>
        <row r="4248">
          <cell r="A4248">
            <v>157038193</v>
          </cell>
          <cell r="C4248">
            <v>21</v>
          </cell>
        </row>
        <row r="4249">
          <cell r="A4249">
            <v>158017193</v>
          </cell>
          <cell r="C4249">
            <v>21</v>
          </cell>
        </row>
        <row r="4250">
          <cell r="A4250">
            <v>158019193</v>
          </cell>
          <cell r="C4250">
            <v>21</v>
          </cell>
        </row>
        <row r="4251">
          <cell r="A4251">
            <v>159005193</v>
          </cell>
          <cell r="C4251">
            <v>21</v>
          </cell>
        </row>
        <row r="4252">
          <cell r="A4252">
            <v>159010193</v>
          </cell>
          <cell r="C4252">
            <v>21</v>
          </cell>
        </row>
        <row r="4253">
          <cell r="A4253">
            <v>157021194</v>
          </cell>
        </row>
        <row r="4254">
          <cell r="A4254">
            <v>157038194</v>
          </cell>
        </row>
        <row r="4255">
          <cell r="A4255">
            <v>158017194</v>
          </cell>
        </row>
        <row r="4256">
          <cell r="A4256">
            <v>158019194</v>
          </cell>
        </row>
        <row r="4257">
          <cell r="A4257">
            <v>159005194</v>
          </cell>
        </row>
        <row r="4258">
          <cell r="A4258">
            <v>159010194</v>
          </cell>
        </row>
        <row r="4259">
          <cell r="A4259">
            <v>157021191</v>
          </cell>
        </row>
        <row r="4260">
          <cell r="A4260">
            <v>157038191</v>
          </cell>
        </row>
        <row r="4261">
          <cell r="A4261">
            <v>158017191</v>
          </cell>
        </row>
        <row r="4262">
          <cell r="A4262">
            <v>158019191</v>
          </cell>
        </row>
        <row r="4263">
          <cell r="A4263">
            <v>159005191</v>
          </cell>
        </row>
        <row r="4264">
          <cell r="A4264">
            <v>159010191</v>
          </cell>
        </row>
        <row r="4265">
          <cell r="A4265">
            <v>157021081</v>
          </cell>
          <cell r="C4265">
            <v>4.7</v>
          </cell>
        </row>
        <row r="4266">
          <cell r="A4266">
            <v>157038081</v>
          </cell>
          <cell r="C4266">
            <v>4.7</v>
          </cell>
        </row>
        <row r="4267">
          <cell r="A4267">
            <v>158017081</v>
          </cell>
          <cell r="C4267">
            <v>4.7</v>
          </cell>
        </row>
        <row r="4268">
          <cell r="A4268">
            <v>158019081</v>
          </cell>
          <cell r="C4268">
            <v>4.7</v>
          </cell>
        </row>
        <row r="4269">
          <cell r="A4269">
            <v>159005081</v>
          </cell>
          <cell r="C4269">
            <v>4.7</v>
          </cell>
        </row>
        <row r="4270">
          <cell r="A4270">
            <v>159010081</v>
          </cell>
          <cell r="C4270">
            <v>4.7</v>
          </cell>
        </row>
        <row r="4271">
          <cell r="A4271">
            <v>157021083</v>
          </cell>
          <cell r="C4271">
            <v>14.1</v>
          </cell>
        </row>
        <row r="4272">
          <cell r="A4272">
            <v>157038083</v>
          </cell>
          <cell r="C4272">
            <v>14.1</v>
          </cell>
        </row>
        <row r="4273">
          <cell r="A4273">
            <v>158017083</v>
          </cell>
          <cell r="C4273">
            <v>14.1</v>
          </cell>
        </row>
        <row r="4274">
          <cell r="A4274">
            <v>158019083</v>
          </cell>
          <cell r="C4274">
            <v>14.1</v>
          </cell>
        </row>
        <row r="4275">
          <cell r="A4275">
            <v>159005083</v>
          </cell>
          <cell r="C4275">
            <v>14.1</v>
          </cell>
        </row>
        <row r="4276">
          <cell r="A4276">
            <v>159010083</v>
          </cell>
          <cell r="C4276">
            <v>14.1</v>
          </cell>
        </row>
        <row r="4277">
          <cell r="A4277">
            <v>157021084</v>
          </cell>
          <cell r="C4277">
            <v>18.8</v>
          </cell>
        </row>
        <row r="4278">
          <cell r="A4278">
            <v>157038084</v>
          </cell>
          <cell r="C4278">
            <v>18.8</v>
          </cell>
        </row>
        <row r="4279">
          <cell r="A4279">
            <v>158017084</v>
          </cell>
          <cell r="C4279">
            <v>18.8</v>
          </cell>
        </row>
        <row r="4280">
          <cell r="A4280">
            <v>158019084</v>
          </cell>
          <cell r="C4280">
            <v>18.8</v>
          </cell>
        </row>
        <row r="4281">
          <cell r="A4281">
            <v>159005084</v>
          </cell>
          <cell r="C4281">
            <v>18.8</v>
          </cell>
        </row>
        <row r="4282">
          <cell r="A4282">
            <v>159010084</v>
          </cell>
          <cell r="C4282">
            <v>18.8</v>
          </cell>
        </row>
        <row r="4283">
          <cell r="A4283">
            <v>157021061</v>
          </cell>
          <cell r="C4283">
            <v>2.7</v>
          </cell>
        </row>
        <row r="4284">
          <cell r="A4284">
            <v>157038061</v>
          </cell>
          <cell r="C4284">
            <v>2.7</v>
          </cell>
        </row>
        <row r="4285">
          <cell r="A4285">
            <v>158017061</v>
          </cell>
          <cell r="C4285">
            <v>2.7</v>
          </cell>
        </row>
        <row r="4286">
          <cell r="A4286">
            <v>158019061</v>
          </cell>
          <cell r="C4286">
            <v>2.7</v>
          </cell>
        </row>
        <row r="4287">
          <cell r="A4287">
            <v>159005061</v>
          </cell>
          <cell r="C4287">
            <v>2.7</v>
          </cell>
        </row>
        <row r="4288">
          <cell r="A4288">
            <v>159010061</v>
          </cell>
          <cell r="C4288">
            <v>2.7</v>
          </cell>
        </row>
        <row r="4289">
          <cell r="A4289">
            <v>157021063</v>
          </cell>
          <cell r="C4289">
            <v>8.1</v>
          </cell>
        </row>
        <row r="4290">
          <cell r="A4290">
            <v>157038063</v>
          </cell>
          <cell r="C4290">
            <v>8.1</v>
          </cell>
        </row>
        <row r="4291">
          <cell r="A4291">
            <v>158017063</v>
          </cell>
          <cell r="C4291">
            <v>8.1</v>
          </cell>
        </row>
        <row r="4292">
          <cell r="A4292">
            <v>158019063</v>
          </cell>
          <cell r="C4292">
            <v>8.1</v>
          </cell>
        </row>
        <row r="4293">
          <cell r="A4293">
            <v>159005063</v>
          </cell>
          <cell r="C4293">
            <v>8.1</v>
          </cell>
        </row>
        <row r="4294">
          <cell r="A4294">
            <v>159010063</v>
          </cell>
          <cell r="C4294">
            <v>8.1</v>
          </cell>
        </row>
        <row r="4295">
          <cell r="A4295">
            <v>157021064</v>
          </cell>
          <cell r="C4295">
            <v>10.8</v>
          </cell>
        </row>
        <row r="4296">
          <cell r="A4296">
            <v>157038064</v>
          </cell>
          <cell r="C4296">
            <v>10.8</v>
          </cell>
        </row>
        <row r="4297">
          <cell r="A4297">
            <v>158017064</v>
          </cell>
          <cell r="C4297">
            <v>10.8</v>
          </cell>
        </row>
        <row r="4298">
          <cell r="A4298">
            <v>158019064</v>
          </cell>
          <cell r="C4298">
            <v>10.8</v>
          </cell>
        </row>
        <row r="4299">
          <cell r="A4299">
            <v>159005064</v>
          </cell>
          <cell r="C4299">
            <v>10.8</v>
          </cell>
        </row>
        <row r="4300">
          <cell r="A4300">
            <v>159010064</v>
          </cell>
          <cell r="C4300">
            <v>10.8</v>
          </cell>
        </row>
        <row r="4301">
          <cell r="A4301">
            <v>157021071</v>
          </cell>
          <cell r="C4301">
            <v>3.9</v>
          </cell>
        </row>
        <row r="4302">
          <cell r="A4302">
            <v>157038071</v>
          </cell>
          <cell r="C4302">
            <v>3.9</v>
          </cell>
        </row>
        <row r="4303">
          <cell r="A4303">
            <v>158017071</v>
          </cell>
          <cell r="C4303">
            <v>3.9</v>
          </cell>
        </row>
        <row r="4304">
          <cell r="A4304">
            <v>158019071</v>
          </cell>
          <cell r="C4304">
            <v>3.9</v>
          </cell>
        </row>
        <row r="4305">
          <cell r="A4305">
            <v>159005071</v>
          </cell>
          <cell r="C4305">
            <v>3.9</v>
          </cell>
        </row>
        <row r="4306">
          <cell r="A4306">
            <v>159010071</v>
          </cell>
          <cell r="C4306">
            <v>3.9</v>
          </cell>
        </row>
        <row r="4307">
          <cell r="A4307">
            <v>157021073</v>
          </cell>
          <cell r="C4307">
            <v>11.7</v>
          </cell>
        </row>
        <row r="4308">
          <cell r="A4308">
            <v>157038073</v>
          </cell>
          <cell r="C4308">
            <v>11.7</v>
          </cell>
        </row>
        <row r="4309">
          <cell r="A4309">
            <v>158017073</v>
          </cell>
          <cell r="C4309">
            <v>11.7</v>
          </cell>
        </row>
        <row r="4310">
          <cell r="A4310">
            <v>158019073</v>
          </cell>
          <cell r="C4310">
            <v>11.7</v>
          </cell>
        </row>
        <row r="4311">
          <cell r="A4311">
            <v>159005073</v>
          </cell>
          <cell r="C4311">
            <v>11.7</v>
          </cell>
        </row>
        <row r="4312">
          <cell r="A4312">
            <v>159010073</v>
          </cell>
          <cell r="C4312">
            <v>11.7</v>
          </cell>
        </row>
        <row r="4313">
          <cell r="A4313">
            <v>157021074</v>
          </cell>
          <cell r="C4313">
            <v>15.6</v>
          </cell>
        </row>
        <row r="4314">
          <cell r="A4314">
            <v>157038074</v>
          </cell>
          <cell r="C4314">
            <v>15.6</v>
          </cell>
        </row>
        <row r="4315">
          <cell r="A4315">
            <v>158017074</v>
          </cell>
          <cell r="C4315">
            <v>15.6</v>
          </cell>
        </row>
        <row r="4316">
          <cell r="A4316">
            <v>158019074</v>
          </cell>
          <cell r="C4316">
            <v>15.6</v>
          </cell>
        </row>
        <row r="4317">
          <cell r="A4317">
            <v>159005074</v>
          </cell>
          <cell r="C4317">
            <v>15.6</v>
          </cell>
        </row>
        <row r="4318">
          <cell r="A4318">
            <v>159010074</v>
          </cell>
          <cell r="C4318">
            <v>15.6</v>
          </cell>
        </row>
        <row r="4319">
          <cell r="A4319">
            <v>157021313</v>
          </cell>
          <cell r="C4319">
            <v>3.6</v>
          </cell>
        </row>
        <row r="4320">
          <cell r="A4320">
            <v>157038313</v>
          </cell>
          <cell r="C4320">
            <v>3.6</v>
          </cell>
        </row>
        <row r="4321">
          <cell r="A4321">
            <v>158017313</v>
          </cell>
          <cell r="C4321">
            <v>3.6</v>
          </cell>
        </row>
        <row r="4322">
          <cell r="A4322">
            <v>158019313</v>
          </cell>
          <cell r="C4322">
            <v>3.6</v>
          </cell>
        </row>
        <row r="4323">
          <cell r="A4323">
            <v>159005313</v>
          </cell>
          <cell r="C4323">
            <v>3.6</v>
          </cell>
        </row>
        <row r="4324">
          <cell r="A4324">
            <v>159010313</v>
          </cell>
          <cell r="C4324">
            <v>3.6</v>
          </cell>
        </row>
        <row r="4325">
          <cell r="A4325">
            <v>157021311</v>
          </cell>
          <cell r="C4325">
            <v>2.2000000000000002</v>
          </cell>
        </row>
        <row r="4326">
          <cell r="A4326">
            <v>157038311</v>
          </cell>
          <cell r="C4326">
            <v>2.2000000000000002</v>
          </cell>
        </row>
        <row r="4327">
          <cell r="A4327">
            <v>158017311</v>
          </cell>
          <cell r="C4327">
            <v>2.2000000000000002</v>
          </cell>
        </row>
        <row r="4328">
          <cell r="A4328">
            <v>158019311</v>
          </cell>
          <cell r="C4328">
            <v>2.2000000000000002</v>
          </cell>
        </row>
        <row r="4329">
          <cell r="A4329">
            <v>159005311</v>
          </cell>
          <cell r="C4329">
            <v>2.2000000000000002</v>
          </cell>
        </row>
        <row r="4330">
          <cell r="A4330">
            <v>159010311</v>
          </cell>
          <cell r="C4330">
            <v>2.2000000000000002</v>
          </cell>
        </row>
        <row r="4331">
          <cell r="A4331">
            <v>157021312</v>
          </cell>
          <cell r="C4331">
            <v>3.9</v>
          </cell>
        </row>
        <row r="4332">
          <cell r="A4332">
            <v>157038312</v>
          </cell>
          <cell r="C4332">
            <v>3.9</v>
          </cell>
        </row>
        <row r="4333">
          <cell r="A4333">
            <v>158017312</v>
          </cell>
          <cell r="C4333">
            <v>3.9</v>
          </cell>
        </row>
        <row r="4334">
          <cell r="A4334">
            <v>158019312</v>
          </cell>
          <cell r="C4334">
            <v>3.9</v>
          </cell>
        </row>
        <row r="4335">
          <cell r="A4335">
            <v>159005312</v>
          </cell>
          <cell r="C4335">
            <v>3.9</v>
          </cell>
        </row>
        <row r="4336">
          <cell r="A4336">
            <v>159010312</v>
          </cell>
          <cell r="C4336">
            <v>3.9</v>
          </cell>
        </row>
        <row r="4337">
          <cell r="A4337">
            <v>157021343</v>
          </cell>
          <cell r="C4337">
            <v>31.9</v>
          </cell>
        </row>
        <row r="4338">
          <cell r="A4338">
            <v>157038343</v>
          </cell>
          <cell r="C4338">
            <v>31.9</v>
          </cell>
        </row>
        <row r="4339">
          <cell r="A4339">
            <v>158019343</v>
          </cell>
          <cell r="C4339">
            <v>31.9</v>
          </cell>
        </row>
        <row r="4340">
          <cell r="A4340">
            <v>159005343</v>
          </cell>
          <cell r="C4340">
            <v>31.9</v>
          </cell>
        </row>
        <row r="4341">
          <cell r="A4341">
            <v>159010343</v>
          </cell>
          <cell r="C4341">
            <v>31.9</v>
          </cell>
        </row>
        <row r="4342">
          <cell r="A4342">
            <v>157021341</v>
          </cell>
          <cell r="C4342">
            <v>31.9</v>
          </cell>
        </row>
        <row r="4343">
          <cell r="A4343">
            <v>157038341</v>
          </cell>
        </row>
        <row r="4344">
          <cell r="A4344">
            <v>158017341</v>
          </cell>
        </row>
        <row r="4345">
          <cell r="A4345">
            <v>158019341</v>
          </cell>
        </row>
        <row r="4346">
          <cell r="A4346">
            <v>159005341</v>
          </cell>
        </row>
        <row r="4347">
          <cell r="A4347">
            <v>159010341</v>
          </cell>
        </row>
        <row r="4348">
          <cell r="A4348">
            <v>157021342</v>
          </cell>
        </row>
        <row r="4349">
          <cell r="A4349">
            <v>157038342</v>
          </cell>
        </row>
        <row r="4350">
          <cell r="A4350">
            <v>158017342</v>
          </cell>
        </row>
        <row r="4351">
          <cell r="A4351">
            <v>158019342</v>
          </cell>
        </row>
        <row r="4352">
          <cell r="A4352">
            <v>159005342</v>
          </cell>
        </row>
        <row r="4353">
          <cell r="A4353">
            <v>159010342</v>
          </cell>
        </row>
        <row r="4354">
          <cell r="A4354">
            <v>157021023</v>
          </cell>
          <cell r="C4354">
            <v>9</v>
          </cell>
        </row>
        <row r="4355">
          <cell r="A4355">
            <v>157038023</v>
          </cell>
          <cell r="C4355">
            <v>9</v>
          </cell>
        </row>
        <row r="4356">
          <cell r="A4356">
            <v>158017023</v>
          </cell>
          <cell r="C4356">
            <v>9</v>
          </cell>
        </row>
        <row r="4357">
          <cell r="A4357">
            <v>158019023</v>
          </cell>
          <cell r="C4357">
            <v>9</v>
          </cell>
        </row>
        <row r="4358">
          <cell r="A4358">
            <v>159005023</v>
          </cell>
          <cell r="C4358">
            <v>9</v>
          </cell>
        </row>
        <row r="4359">
          <cell r="A4359">
            <v>159010023</v>
          </cell>
          <cell r="C4359">
            <v>9</v>
          </cell>
        </row>
        <row r="4360">
          <cell r="A4360">
            <v>157021024</v>
          </cell>
          <cell r="C4360">
            <v>12</v>
          </cell>
        </row>
        <row r="4361">
          <cell r="A4361">
            <v>157038024</v>
          </cell>
          <cell r="C4361">
            <v>12</v>
          </cell>
        </row>
        <row r="4362">
          <cell r="A4362">
            <v>158017024</v>
          </cell>
          <cell r="C4362">
            <v>12</v>
          </cell>
        </row>
        <row r="4363">
          <cell r="A4363">
            <v>158019024</v>
          </cell>
          <cell r="C4363">
            <v>12</v>
          </cell>
        </row>
        <row r="4364">
          <cell r="A4364">
            <v>159005024</v>
          </cell>
          <cell r="C4364">
            <v>12</v>
          </cell>
        </row>
        <row r="4365">
          <cell r="A4365">
            <v>159010024</v>
          </cell>
          <cell r="C4365">
            <v>12</v>
          </cell>
        </row>
        <row r="4366">
          <cell r="A4366">
            <v>157021033</v>
          </cell>
          <cell r="C4366">
            <v>11.25</v>
          </cell>
        </row>
        <row r="4367">
          <cell r="A4367">
            <v>157038033</v>
          </cell>
          <cell r="C4367">
            <v>11.25</v>
          </cell>
        </row>
        <row r="4368">
          <cell r="A4368">
            <v>158017033</v>
          </cell>
          <cell r="C4368">
            <v>11.25</v>
          </cell>
        </row>
        <row r="4369">
          <cell r="A4369">
            <v>158019033</v>
          </cell>
          <cell r="C4369">
            <v>11.25</v>
          </cell>
        </row>
        <row r="4370">
          <cell r="A4370">
            <v>159005033</v>
          </cell>
          <cell r="C4370">
            <v>11.25</v>
          </cell>
        </row>
        <row r="4371">
          <cell r="A4371">
            <v>159010033</v>
          </cell>
          <cell r="C4371">
            <v>11.25</v>
          </cell>
        </row>
        <row r="4372">
          <cell r="A4372">
            <v>157021034</v>
          </cell>
          <cell r="C4372">
            <v>15</v>
          </cell>
        </row>
        <row r="4373">
          <cell r="A4373">
            <v>157038034</v>
          </cell>
          <cell r="C4373">
            <v>15</v>
          </cell>
        </row>
        <row r="4374">
          <cell r="A4374">
            <v>158017034</v>
          </cell>
          <cell r="C4374">
            <v>15</v>
          </cell>
        </row>
        <row r="4375">
          <cell r="A4375">
            <v>158019034</v>
          </cell>
          <cell r="C4375">
            <v>15</v>
          </cell>
        </row>
        <row r="4376">
          <cell r="A4376">
            <v>159005034</v>
          </cell>
          <cell r="C4376">
            <v>15</v>
          </cell>
        </row>
        <row r="4377">
          <cell r="A4377">
            <v>159010034</v>
          </cell>
          <cell r="C4377">
            <v>15</v>
          </cell>
        </row>
        <row r="4378">
          <cell r="A4378">
            <v>157021043</v>
          </cell>
          <cell r="C4378">
            <v>20</v>
          </cell>
        </row>
        <row r="4379">
          <cell r="A4379">
            <v>157038043</v>
          </cell>
          <cell r="C4379">
            <v>20</v>
          </cell>
        </row>
        <row r="4380">
          <cell r="A4380">
            <v>158017043</v>
          </cell>
          <cell r="C4380">
            <v>20</v>
          </cell>
        </row>
        <row r="4381">
          <cell r="A4381">
            <v>158019043</v>
          </cell>
          <cell r="C4381">
            <v>20</v>
          </cell>
        </row>
        <row r="4382">
          <cell r="A4382">
            <v>159005043</v>
          </cell>
          <cell r="C4382">
            <v>20</v>
          </cell>
        </row>
        <row r="4383">
          <cell r="A4383">
            <v>159010043</v>
          </cell>
          <cell r="C4383">
            <v>20</v>
          </cell>
        </row>
        <row r="4384">
          <cell r="A4384">
            <v>157021044</v>
          </cell>
          <cell r="C4384">
            <v>20</v>
          </cell>
        </row>
        <row r="4385">
          <cell r="A4385">
            <v>157038044</v>
          </cell>
          <cell r="C4385">
            <v>20</v>
          </cell>
        </row>
        <row r="4386">
          <cell r="A4386">
            <v>158017044</v>
          </cell>
          <cell r="C4386">
            <v>20</v>
          </cell>
        </row>
        <row r="4387">
          <cell r="A4387">
            <v>158019044</v>
          </cell>
          <cell r="C4387">
            <v>20</v>
          </cell>
        </row>
        <row r="4388">
          <cell r="A4388">
            <v>159005044</v>
          </cell>
          <cell r="C4388">
            <v>20</v>
          </cell>
        </row>
        <row r="4389">
          <cell r="A4389">
            <v>159010044</v>
          </cell>
          <cell r="C4389">
            <v>20</v>
          </cell>
        </row>
        <row r="4390">
          <cell r="A4390">
            <v>157021013</v>
          </cell>
          <cell r="C4390">
            <v>8.1999999999999993</v>
          </cell>
        </row>
        <row r="4391">
          <cell r="A4391">
            <v>157038013</v>
          </cell>
          <cell r="C4391">
            <v>8.1999999999999993</v>
          </cell>
        </row>
        <row r="4392">
          <cell r="A4392">
            <v>158017013</v>
          </cell>
          <cell r="C4392">
            <v>8.1999999999999993</v>
          </cell>
        </row>
        <row r="4393">
          <cell r="A4393">
            <v>158019013</v>
          </cell>
          <cell r="C4393">
            <v>8.1999999999999993</v>
          </cell>
        </row>
        <row r="4394">
          <cell r="A4394">
            <v>159005013</v>
          </cell>
          <cell r="C4394">
            <v>8.1999999999999993</v>
          </cell>
        </row>
        <row r="4395">
          <cell r="A4395">
            <v>159010013</v>
          </cell>
          <cell r="C4395">
            <v>8.1999999999999993</v>
          </cell>
        </row>
        <row r="4396">
          <cell r="A4396">
            <v>157021014</v>
          </cell>
          <cell r="C4396">
            <v>10.95</v>
          </cell>
        </row>
        <row r="4397">
          <cell r="A4397">
            <v>157038014</v>
          </cell>
          <cell r="C4397">
            <v>10.95</v>
          </cell>
        </row>
        <row r="4398">
          <cell r="A4398">
            <v>158017014</v>
          </cell>
          <cell r="C4398">
            <v>10.95</v>
          </cell>
        </row>
        <row r="4399">
          <cell r="A4399">
            <v>158019014</v>
          </cell>
          <cell r="C4399">
            <v>10.95</v>
          </cell>
        </row>
        <row r="4400">
          <cell r="A4400">
            <v>159005014</v>
          </cell>
          <cell r="C4400">
            <v>10.95</v>
          </cell>
        </row>
        <row r="4401">
          <cell r="A4401">
            <v>159010014</v>
          </cell>
          <cell r="C4401">
            <v>10.95</v>
          </cell>
        </row>
        <row r="4402">
          <cell r="A4402">
            <v>157021162</v>
          </cell>
          <cell r="C4402">
            <v>7</v>
          </cell>
        </row>
        <row r="4403">
          <cell r="A4403">
            <v>157038162</v>
          </cell>
          <cell r="C4403">
            <v>7</v>
          </cell>
        </row>
        <row r="4404">
          <cell r="A4404">
            <v>158017162</v>
          </cell>
          <cell r="C4404">
            <v>7</v>
          </cell>
        </row>
        <row r="4405">
          <cell r="A4405">
            <v>158019162</v>
          </cell>
          <cell r="C4405">
            <v>7</v>
          </cell>
        </row>
        <row r="4406">
          <cell r="A4406">
            <v>159005162</v>
          </cell>
          <cell r="C4406">
            <v>7</v>
          </cell>
        </row>
        <row r="4407">
          <cell r="A4407">
            <v>159010162</v>
          </cell>
          <cell r="C4407">
            <v>7</v>
          </cell>
        </row>
        <row r="4408">
          <cell r="A4408">
            <v>157021163</v>
          </cell>
          <cell r="C4408">
            <v>6.5</v>
          </cell>
        </row>
        <row r="4409">
          <cell r="A4409">
            <v>157038163</v>
          </cell>
          <cell r="C4409">
            <v>6.5</v>
          </cell>
        </row>
        <row r="4410">
          <cell r="A4410">
            <v>158017163</v>
          </cell>
          <cell r="C4410">
            <v>6.5</v>
          </cell>
        </row>
        <row r="4411">
          <cell r="A4411">
            <v>158019163</v>
          </cell>
          <cell r="C4411">
            <v>6.5</v>
          </cell>
        </row>
        <row r="4412">
          <cell r="A4412">
            <v>159005163</v>
          </cell>
          <cell r="C4412">
            <v>6.5</v>
          </cell>
        </row>
        <row r="4413">
          <cell r="A4413">
            <v>159010163</v>
          </cell>
          <cell r="C4413">
            <v>6.5</v>
          </cell>
        </row>
        <row r="4414">
          <cell r="A4414">
            <v>157021164</v>
          </cell>
          <cell r="C4414">
            <v>10.4</v>
          </cell>
        </row>
        <row r="4415">
          <cell r="A4415">
            <v>157038164</v>
          </cell>
          <cell r="C4415">
            <v>10.4</v>
          </cell>
        </row>
        <row r="4416">
          <cell r="A4416">
            <v>158017164</v>
          </cell>
          <cell r="C4416">
            <v>10.4</v>
          </cell>
        </row>
        <row r="4417">
          <cell r="A4417">
            <v>158019164</v>
          </cell>
          <cell r="C4417">
            <v>10.4</v>
          </cell>
        </row>
        <row r="4418">
          <cell r="A4418">
            <v>159005164</v>
          </cell>
          <cell r="C4418">
            <v>10.4</v>
          </cell>
        </row>
        <row r="4419">
          <cell r="A4419">
            <v>159010164</v>
          </cell>
          <cell r="C4419">
            <v>10.4</v>
          </cell>
        </row>
        <row r="4420">
          <cell r="A4420">
            <v>157021161</v>
          </cell>
          <cell r="C4420">
            <v>4.4000000000000004</v>
          </cell>
        </row>
        <row r="4421">
          <cell r="A4421">
            <v>157038161</v>
          </cell>
          <cell r="C4421">
            <v>4.4000000000000004</v>
          </cell>
        </row>
        <row r="4422">
          <cell r="A4422">
            <v>158017161</v>
          </cell>
          <cell r="C4422">
            <v>4.4000000000000004</v>
          </cell>
        </row>
        <row r="4423">
          <cell r="A4423">
            <v>158019161</v>
          </cell>
          <cell r="C4423">
            <v>4.4000000000000004</v>
          </cell>
        </row>
        <row r="4424">
          <cell r="A4424">
            <v>159005161</v>
          </cell>
          <cell r="C4424">
            <v>4.4000000000000004</v>
          </cell>
        </row>
        <row r="4425">
          <cell r="A4425">
            <v>159010161</v>
          </cell>
          <cell r="C4425">
            <v>4.4000000000000004</v>
          </cell>
        </row>
        <row r="4426">
          <cell r="A4426">
            <v>169005321</v>
          </cell>
          <cell r="C4426">
            <v>5</v>
          </cell>
        </row>
        <row r="4427">
          <cell r="A4427">
            <v>167021331</v>
          </cell>
        </row>
        <row r="4428">
          <cell r="A4428">
            <v>169005331</v>
          </cell>
        </row>
        <row r="4429">
          <cell r="A4429">
            <v>167021071</v>
          </cell>
          <cell r="C4429">
            <v>6.5</v>
          </cell>
        </row>
        <row r="4430">
          <cell r="A4430">
            <v>169005071</v>
          </cell>
          <cell r="C4430">
            <v>6.5</v>
          </cell>
        </row>
        <row r="4431">
          <cell r="A4431">
            <v>167021073</v>
          </cell>
          <cell r="C4431">
            <v>19.5</v>
          </cell>
        </row>
        <row r="4432">
          <cell r="A4432">
            <v>169005073</v>
          </cell>
          <cell r="C4432">
            <v>19.5</v>
          </cell>
        </row>
        <row r="4433">
          <cell r="A4433">
            <v>169005074</v>
          </cell>
          <cell r="C4433">
            <v>26</v>
          </cell>
        </row>
        <row r="4434">
          <cell r="A4434">
            <v>167021311</v>
          </cell>
          <cell r="C4434">
            <v>6.9</v>
          </cell>
        </row>
        <row r="4435">
          <cell r="A4435">
            <v>169005311</v>
          </cell>
          <cell r="C4435">
            <v>6.9</v>
          </cell>
        </row>
        <row r="4436">
          <cell r="A4436">
            <v>167021161</v>
          </cell>
          <cell r="C4436">
            <v>18.600000000000001</v>
          </cell>
        </row>
        <row r="4437">
          <cell r="A4437">
            <v>169005161</v>
          </cell>
          <cell r="C4437">
            <v>18.600000000000001</v>
          </cell>
        </row>
        <row r="4438">
          <cell r="A4438">
            <v>167021211</v>
          </cell>
          <cell r="C4438">
            <v>10.6</v>
          </cell>
        </row>
        <row r="4439">
          <cell r="A4439">
            <v>169005211</v>
          </cell>
          <cell r="C4439">
            <v>10.6</v>
          </cell>
        </row>
        <row r="4440">
          <cell r="A4440">
            <v>167021201</v>
          </cell>
          <cell r="C4440">
            <v>10.6</v>
          </cell>
        </row>
        <row r="4441">
          <cell r="A4441">
            <v>169005201</v>
          </cell>
          <cell r="C4441">
            <v>10.6</v>
          </cell>
        </row>
        <row r="4442">
          <cell r="A4442">
            <v>169005301</v>
          </cell>
          <cell r="C4442">
            <v>6.6</v>
          </cell>
        </row>
        <row r="4443">
          <cell r="A4443">
            <v>167021141</v>
          </cell>
          <cell r="C4443">
            <v>2.5</v>
          </cell>
        </row>
        <row r="4444">
          <cell r="A4444">
            <v>169005141</v>
          </cell>
          <cell r="C4444">
            <v>2.5</v>
          </cell>
        </row>
        <row r="4445">
          <cell r="A4445">
            <v>167021111</v>
          </cell>
        </row>
        <row r="4446">
          <cell r="A4446">
            <v>169005111</v>
          </cell>
        </row>
        <row r="4447">
          <cell r="A4447">
            <v>167021151</v>
          </cell>
          <cell r="C4447">
            <v>14</v>
          </cell>
        </row>
        <row r="4448">
          <cell r="A4448">
            <v>169005151</v>
          </cell>
          <cell r="C4448">
            <v>14</v>
          </cell>
        </row>
        <row r="4449">
          <cell r="A4449">
            <v>167021171</v>
          </cell>
          <cell r="C4449">
            <v>33</v>
          </cell>
        </row>
        <row r="4450">
          <cell r="A4450">
            <v>169005171</v>
          </cell>
          <cell r="C4450">
            <v>33</v>
          </cell>
        </row>
        <row r="4451">
          <cell r="A4451">
            <v>167021181</v>
          </cell>
          <cell r="C4451">
            <v>33</v>
          </cell>
        </row>
        <row r="4452">
          <cell r="A4452">
            <v>169005181</v>
          </cell>
          <cell r="C4452">
            <v>33</v>
          </cell>
        </row>
        <row r="4453">
          <cell r="A4453">
            <v>167021341</v>
          </cell>
        </row>
        <row r="4454">
          <cell r="A4454">
            <v>169005341</v>
          </cell>
        </row>
        <row r="4455">
          <cell r="A4455">
            <v>167021013</v>
          </cell>
          <cell r="C4455">
            <v>24</v>
          </cell>
        </row>
        <row r="4456">
          <cell r="A4456">
            <v>169005013</v>
          </cell>
          <cell r="C4456">
            <v>24</v>
          </cell>
        </row>
        <row r="4457">
          <cell r="A4457">
            <v>167021014</v>
          </cell>
          <cell r="C4457">
            <v>31.5</v>
          </cell>
        </row>
        <row r="4458">
          <cell r="A4458">
            <v>169005014</v>
          </cell>
          <cell r="C4458">
            <v>31.5</v>
          </cell>
        </row>
        <row r="4459">
          <cell r="A4459">
            <v>167021321</v>
          </cell>
          <cell r="C4459">
            <v>5</v>
          </cell>
        </row>
        <row r="4460">
          <cell r="A4460">
            <v>167021074</v>
          </cell>
          <cell r="C4460">
            <v>26</v>
          </cell>
        </row>
        <row r="4461">
          <cell r="A4461">
            <v>167021301</v>
          </cell>
          <cell r="C4461">
            <v>6.6</v>
          </cell>
        </row>
        <row r="4462">
          <cell r="A4462">
            <v>199005322</v>
          </cell>
          <cell r="C4462">
            <v>17.45</v>
          </cell>
        </row>
        <row r="4463">
          <cell r="A4463">
            <v>197015580</v>
          </cell>
          <cell r="C4463">
            <v>20.3</v>
          </cell>
        </row>
        <row r="4464">
          <cell r="A4464">
            <v>197016580</v>
          </cell>
          <cell r="C4464">
            <v>20.3</v>
          </cell>
        </row>
        <row r="4465">
          <cell r="A4465">
            <v>199005580</v>
          </cell>
          <cell r="C4465">
            <v>20.3</v>
          </cell>
        </row>
        <row r="4466">
          <cell r="A4466">
            <v>197015550</v>
          </cell>
          <cell r="C4466">
            <v>13.5</v>
          </cell>
        </row>
        <row r="4467">
          <cell r="A4467">
            <v>197016550</v>
          </cell>
          <cell r="C4467">
            <v>13.5</v>
          </cell>
        </row>
        <row r="4468">
          <cell r="A4468">
            <v>199005550</v>
          </cell>
          <cell r="C4468">
            <v>13.5</v>
          </cell>
        </row>
        <row r="4469">
          <cell r="A4469">
            <v>199007550</v>
          </cell>
          <cell r="C4469">
            <v>14.2</v>
          </cell>
        </row>
        <row r="4470">
          <cell r="A4470">
            <v>197015500</v>
          </cell>
          <cell r="C4470">
            <v>27.5</v>
          </cell>
        </row>
        <row r="4471">
          <cell r="A4471">
            <v>197016500</v>
          </cell>
          <cell r="C4471">
            <v>27.5</v>
          </cell>
        </row>
        <row r="4472">
          <cell r="A4472">
            <v>199005500</v>
          </cell>
          <cell r="C4472">
            <v>27.5</v>
          </cell>
        </row>
        <row r="4473">
          <cell r="A4473">
            <v>199007500</v>
          </cell>
          <cell r="C4473">
            <v>27.5</v>
          </cell>
        </row>
        <row r="4474">
          <cell r="A4474">
            <v>197015560</v>
          </cell>
          <cell r="C4474">
            <v>13.5</v>
          </cell>
        </row>
        <row r="4475">
          <cell r="A4475">
            <v>197016560</v>
          </cell>
          <cell r="C4475">
            <v>13.5</v>
          </cell>
        </row>
        <row r="4476">
          <cell r="A4476">
            <v>199005560</v>
          </cell>
          <cell r="C4476">
            <v>13.5</v>
          </cell>
        </row>
        <row r="4477">
          <cell r="A4477">
            <v>199007560</v>
          </cell>
          <cell r="C4477">
            <v>14.2</v>
          </cell>
        </row>
        <row r="4478">
          <cell r="A4478">
            <v>197021521</v>
          </cell>
          <cell r="C4478">
            <v>8.3000000000000007</v>
          </cell>
        </row>
        <row r="4479">
          <cell r="A4479">
            <v>199005521</v>
          </cell>
          <cell r="C4479">
            <v>8.3000000000000007</v>
          </cell>
        </row>
        <row r="4480">
          <cell r="A4480">
            <v>197015530</v>
          </cell>
          <cell r="C4480">
            <v>13.38</v>
          </cell>
        </row>
        <row r="4481">
          <cell r="A4481">
            <v>197016530</v>
          </cell>
          <cell r="C4481">
            <v>13.38</v>
          </cell>
        </row>
        <row r="4482">
          <cell r="A4482">
            <v>199005530</v>
          </cell>
          <cell r="C4482">
            <v>13.38</v>
          </cell>
        </row>
        <row r="4483">
          <cell r="A4483">
            <v>199007530</v>
          </cell>
          <cell r="C4483">
            <v>14.2</v>
          </cell>
        </row>
        <row r="4484">
          <cell r="A4484">
            <v>197015520</v>
          </cell>
          <cell r="C4484">
            <v>7.1</v>
          </cell>
        </row>
        <row r="4485">
          <cell r="A4485">
            <v>197016520</v>
          </cell>
          <cell r="C4485">
            <v>7.1</v>
          </cell>
        </row>
        <row r="4486">
          <cell r="A4486">
            <v>199005520</v>
          </cell>
          <cell r="C4486">
            <v>7.1</v>
          </cell>
        </row>
        <row r="4487">
          <cell r="A4487">
            <v>199007520</v>
          </cell>
          <cell r="C4487">
            <v>7.1</v>
          </cell>
        </row>
        <row r="4488">
          <cell r="A4488">
            <v>197015540</v>
          </cell>
          <cell r="C4488">
            <v>13.38</v>
          </cell>
        </row>
        <row r="4489">
          <cell r="A4489">
            <v>197016540</v>
          </cell>
          <cell r="C4489">
            <v>13.38</v>
          </cell>
        </row>
        <row r="4490">
          <cell r="A4490">
            <v>199005540</v>
          </cell>
          <cell r="C4490">
            <v>13.38</v>
          </cell>
        </row>
        <row r="4491">
          <cell r="A4491">
            <v>199007540</v>
          </cell>
          <cell r="C4491">
            <v>14.2</v>
          </cell>
        </row>
        <row r="4492">
          <cell r="A4492">
            <v>187015570</v>
          </cell>
          <cell r="C4492">
            <v>4.9000000000000004</v>
          </cell>
        </row>
        <row r="4493">
          <cell r="A4493">
            <v>187016570</v>
          </cell>
          <cell r="C4493">
            <v>4.9000000000000004</v>
          </cell>
        </row>
        <row r="4494">
          <cell r="A4494">
            <v>189005570</v>
          </cell>
          <cell r="C4494">
            <v>4.9000000000000004</v>
          </cell>
        </row>
        <row r="4495">
          <cell r="A4495">
            <v>189007570</v>
          </cell>
          <cell r="C4495">
            <v>5.49</v>
          </cell>
        </row>
        <row r="4496">
          <cell r="A4496">
            <v>139005300</v>
          </cell>
          <cell r="C4496">
            <v>25.6</v>
          </cell>
        </row>
        <row r="4497">
          <cell r="A4497">
            <v>158017343</v>
          </cell>
          <cell r="C4497">
            <v>31.9</v>
          </cell>
        </row>
        <row r="4498">
          <cell r="A4498">
            <v>187015321</v>
          </cell>
          <cell r="C4498">
            <v>5.0999999999999996</v>
          </cell>
        </row>
        <row r="4499">
          <cell r="A4499">
            <v>189005321</v>
          </cell>
          <cell r="C4499">
            <v>5.0999999999999996</v>
          </cell>
        </row>
        <row r="4500">
          <cell r="A4500">
            <v>189007321</v>
          </cell>
          <cell r="C4500">
            <v>5.0999999999999996</v>
          </cell>
        </row>
        <row r="4501">
          <cell r="A4501">
            <v>187015331</v>
          </cell>
          <cell r="C4501">
            <v>73.5</v>
          </cell>
        </row>
        <row r="4502">
          <cell r="A4502">
            <v>189005331</v>
          </cell>
          <cell r="C4502">
            <v>73.5</v>
          </cell>
        </row>
        <row r="4503">
          <cell r="A4503">
            <v>189007331</v>
          </cell>
          <cell r="C4503">
            <v>73.5</v>
          </cell>
        </row>
        <row r="4504">
          <cell r="A4504">
            <v>187015071</v>
          </cell>
          <cell r="C4504">
            <v>12.6</v>
          </cell>
        </row>
        <row r="4505">
          <cell r="A4505">
            <v>189005071</v>
          </cell>
          <cell r="C4505">
            <v>12.6</v>
          </cell>
        </row>
        <row r="4506">
          <cell r="A4506">
            <v>189007071</v>
          </cell>
          <cell r="C4506">
            <v>12.6</v>
          </cell>
        </row>
        <row r="4507">
          <cell r="A4507">
            <v>187015073</v>
          </cell>
          <cell r="C4507">
            <v>35.6</v>
          </cell>
        </row>
        <row r="4508">
          <cell r="A4508">
            <v>189005073</v>
          </cell>
          <cell r="C4508">
            <v>35.6</v>
          </cell>
        </row>
        <row r="4509">
          <cell r="A4509">
            <v>189007073</v>
          </cell>
          <cell r="C4509">
            <v>35.6</v>
          </cell>
        </row>
        <row r="4510">
          <cell r="A4510">
            <v>187015074</v>
          </cell>
          <cell r="C4510">
            <v>47.5</v>
          </cell>
        </row>
        <row r="4511">
          <cell r="A4511">
            <v>189005074</v>
          </cell>
          <cell r="C4511">
            <v>47.5</v>
          </cell>
        </row>
        <row r="4512">
          <cell r="A4512">
            <v>189007074</v>
          </cell>
          <cell r="C4512">
            <v>47.5</v>
          </cell>
        </row>
        <row r="4513">
          <cell r="A4513">
            <v>187015311</v>
          </cell>
          <cell r="C4513">
            <v>15</v>
          </cell>
        </row>
        <row r="4514">
          <cell r="A4514">
            <v>189005311</v>
          </cell>
          <cell r="C4514">
            <v>15</v>
          </cell>
        </row>
        <row r="4515">
          <cell r="A4515">
            <v>189007311</v>
          </cell>
          <cell r="C4515">
            <v>15</v>
          </cell>
        </row>
        <row r="4516">
          <cell r="A4516">
            <v>187015161</v>
          </cell>
          <cell r="C4516">
            <v>20.5</v>
          </cell>
        </row>
        <row r="4517">
          <cell r="A4517">
            <v>189005161</v>
          </cell>
          <cell r="C4517">
            <v>20.5</v>
          </cell>
        </row>
        <row r="4518">
          <cell r="A4518">
            <v>189007161</v>
          </cell>
          <cell r="C4518">
            <v>20.5</v>
          </cell>
        </row>
        <row r="4519">
          <cell r="A4519">
            <v>187015231</v>
          </cell>
          <cell r="C4519">
            <v>16.600000000000001</v>
          </cell>
        </row>
        <row r="4520">
          <cell r="A4520">
            <v>189005231</v>
          </cell>
          <cell r="C4520">
            <v>16.600000000000001</v>
          </cell>
        </row>
        <row r="4521">
          <cell r="A4521">
            <v>189007231</v>
          </cell>
          <cell r="C4521">
            <v>16.600000000000001</v>
          </cell>
        </row>
        <row r="4522">
          <cell r="A4522">
            <v>187015211</v>
          </cell>
          <cell r="C4522">
            <v>5.5</v>
          </cell>
        </row>
        <row r="4523">
          <cell r="A4523">
            <v>189005211</v>
          </cell>
          <cell r="C4523">
            <v>5.5</v>
          </cell>
        </row>
        <row r="4524">
          <cell r="A4524">
            <v>189007211</v>
          </cell>
          <cell r="C4524">
            <v>5.5</v>
          </cell>
        </row>
        <row r="4525">
          <cell r="A4525">
            <v>187015221</v>
          </cell>
          <cell r="C4525">
            <v>16.600000000000001</v>
          </cell>
        </row>
        <row r="4526">
          <cell r="A4526">
            <v>189005221</v>
          </cell>
          <cell r="C4526">
            <v>16.600000000000001</v>
          </cell>
        </row>
        <row r="4527">
          <cell r="A4527">
            <v>189007221</v>
          </cell>
          <cell r="C4527">
            <v>16.600000000000001</v>
          </cell>
        </row>
        <row r="4528">
          <cell r="A4528">
            <v>187015201</v>
          </cell>
          <cell r="C4528">
            <v>5.5</v>
          </cell>
        </row>
        <row r="4529">
          <cell r="A4529">
            <v>189005201</v>
          </cell>
          <cell r="C4529">
            <v>5.5</v>
          </cell>
        </row>
        <row r="4530">
          <cell r="A4530">
            <v>189007201</v>
          </cell>
          <cell r="C4530">
            <v>5.5</v>
          </cell>
        </row>
        <row r="4531">
          <cell r="A4531">
            <v>187015301</v>
          </cell>
          <cell r="C4531">
            <v>12</v>
          </cell>
        </row>
        <row r="4532">
          <cell r="A4532">
            <v>189005301</v>
          </cell>
          <cell r="C4532">
            <v>12</v>
          </cell>
        </row>
        <row r="4533">
          <cell r="A4533">
            <v>189007301</v>
          </cell>
          <cell r="C4533">
            <v>12</v>
          </cell>
        </row>
        <row r="4534">
          <cell r="A4534">
            <v>187015141</v>
          </cell>
          <cell r="C4534">
            <v>4.8</v>
          </cell>
        </row>
        <row r="4535">
          <cell r="A4535">
            <v>189005141</v>
          </cell>
          <cell r="C4535">
            <v>4.8</v>
          </cell>
        </row>
        <row r="4536">
          <cell r="A4536">
            <v>189007141</v>
          </cell>
          <cell r="C4536">
            <v>4.8</v>
          </cell>
        </row>
        <row r="4537">
          <cell r="A4537">
            <v>187015111</v>
          </cell>
          <cell r="C4537">
            <v>4.9000000000000004</v>
          </cell>
        </row>
        <row r="4538">
          <cell r="A4538">
            <v>189005111</v>
          </cell>
          <cell r="C4538">
            <v>4.9000000000000004</v>
          </cell>
        </row>
        <row r="4539">
          <cell r="A4539">
            <v>189007111</v>
          </cell>
        </row>
        <row r="4540">
          <cell r="A4540">
            <v>187015151</v>
          </cell>
          <cell r="C4540">
            <v>10</v>
          </cell>
        </row>
        <row r="4541">
          <cell r="A4541">
            <v>189005151</v>
          </cell>
          <cell r="C4541">
            <v>10</v>
          </cell>
        </row>
        <row r="4542">
          <cell r="A4542">
            <v>189007151</v>
          </cell>
          <cell r="C4542">
            <v>10</v>
          </cell>
        </row>
        <row r="4543">
          <cell r="A4543">
            <v>187015171</v>
          </cell>
          <cell r="C4543">
            <v>21</v>
          </cell>
        </row>
        <row r="4544">
          <cell r="A4544">
            <v>189005171</v>
          </cell>
          <cell r="C4544">
            <v>21</v>
          </cell>
        </row>
        <row r="4545">
          <cell r="A4545">
            <v>189007171</v>
          </cell>
          <cell r="C4545">
            <v>21</v>
          </cell>
        </row>
        <row r="4546">
          <cell r="A4546">
            <v>187015181</v>
          </cell>
          <cell r="C4546">
            <v>21</v>
          </cell>
        </row>
        <row r="4547">
          <cell r="A4547">
            <v>189005181</v>
          </cell>
          <cell r="C4547">
            <v>21</v>
          </cell>
        </row>
        <row r="4548">
          <cell r="A4548">
            <v>189007181</v>
          </cell>
          <cell r="C4548">
            <v>21</v>
          </cell>
        </row>
        <row r="4549">
          <cell r="A4549">
            <v>187015341</v>
          </cell>
        </row>
        <row r="4550">
          <cell r="A4550">
            <v>189005341</v>
          </cell>
        </row>
        <row r="4551">
          <cell r="A4551">
            <v>189007341</v>
          </cell>
        </row>
        <row r="4552">
          <cell r="A4552">
            <v>187015013</v>
          </cell>
          <cell r="C4552">
            <v>35.5</v>
          </cell>
        </row>
        <row r="4553">
          <cell r="A4553">
            <v>189005013</v>
          </cell>
          <cell r="C4553">
            <v>35.5</v>
          </cell>
        </row>
        <row r="4554">
          <cell r="A4554">
            <v>189007013</v>
          </cell>
          <cell r="C4554">
            <v>35.5</v>
          </cell>
        </row>
        <row r="4555">
          <cell r="A4555">
            <v>187015014</v>
          </cell>
          <cell r="C4555">
            <v>47.5</v>
          </cell>
        </row>
        <row r="4556">
          <cell r="A4556">
            <v>189005014</v>
          </cell>
          <cell r="C4556">
            <v>47.5</v>
          </cell>
        </row>
        <row r="4557">
          <cell r="A4557">
            <v>189007014</v>
          </cell>
          <cell r="C4557">
            <v>47.5</v>
          </cell>
        </row>
        <row r="4558">
          <cell r="A4558">
            <v>187015550</v>
          </cell>
          <cell r="C4558">
            <v>13.5</v>
          </cell>
        </row>
        <row r="4559">
          <cell r="A4559">
            <v>189005550</v>
          </cell>
          <cell r="C4559">
            <v>13.5</v>
          </cell>
        </row>
        <row r="4560">
          <cell r="A4560">
            <v>189007550</v>
          </cell>
          <cell r="C4560">
            <v>13.5</v>
          </cell>
        </row>
        <row r="4561">
          <cell r="A4561">
            <v>187015500</v>
          </cell>
          <cell r="C4561">
            <v>27.5</v>
          </cell>
        </row>
        <row r="4562">
          <cell r="A4562">
            <v>189005500</v>
          </cell>
          <cell r="C4562">
            <v>27.5</v>
          </cell>
        </row>
        <row r="4563">
          <cell r="A4563">
            <v>189007500</v>
          </cell>
          <cell r="C4563">
            <v>27.5</v>
          </cell>
        </row>
        <row r="4564">
          <cell r="A4564">
            <v>187015560</v>
          </cell>
          <cell r="C4564">
            <v>13.5</v>
          </cell>
        </row>
        <row r="4565">
          <cell r="A4565">
            <v>189005560</v>
          </cell>
          <cell r="C4565">
            <v>13.5</v>
          </cell>
        </row>
        <row r="4566">
          <cell r="A4566">
            <v>189007560</v>
          </cell>
          <cell r="C4566">
            <v>13.5</v>
          </cell>
        </row>
        <row r="4567">
          <cell r="A4567">
            <v>187015510</v>
          </cell>
          <cell r="C4567">
            <v>2.1</v>
          </cell>
        </row>
        <row r="4568">
          <cell r="A4568">
            <v>189005510</v>
          </cell>
          <cell r="C4568">
            <v>2.1</v>
          </cell>
        </row>
        <row r="4569">
          <cell r="A4569">
            <v>189007510</v>
          </cell>
          <cell r="C4569">
            <v>2.1</v>
          </cell>
        </row>
        <row r="4570">
          <cell r="A4570">
            <v>187015530</v>
          </cell>
          <cell r="C4570">
            <v>10.7</v>
          </cell>
        </row>
        <row r="4571">
          <cell r="A4571">
            <v>189005530</v>
          </cell>
          <cell r="C4571">
            <v>10.7</v>
          </cell>
        </row>
        <row r="4572">
          <cell r="A4572">
            <v>189007530</v>
          </cell>
          <cell r="C4572">
            <v>10.7</v>
          </cell>
        </row>
        <row r="4573">
          <cell r="A4573">
            <v>187015520</v>
          </cell>
          <cell r="C4573">
            <v>7.1</v>
          </cell>
        </row>
        <row r="4574">
          <cell r="A4574">
            <v>189005520</v>
          </cell>
          <cell r="C4574">
            <v>7.1</v>
          </cell>
        </row>
        <row r="4575">
          <cell r="A4575">
            <v>189007520</v>
          </cell>
          <cell r="C4575">
            <v>7.1</v>
          </cell>
        </row>
        <row r="4576">
          <cell r="A4576">
            <v>187015540</v>
          </cell>
          <cell r="C4576">
            <v>10.7</v>
          </cell>
        </row>
        <row r="4577">
          <cell r="A4577">
            <v>189005540</v>
          </cell>
          <cell r="C4577">
            <v>10.7</v>
          </cell>
        </row>
        <row r="4578">
          <cell r="A4578">
            <v>189007540</v>
          </cell>
          <cell r="C4578">
            <v>10.7</v>
          </cell>
        </row>
        <row r="4579">
          <cell r="A4579">
            <v>100103</v>
          </cell>
          <cell r="C4579">
            <v>67.5</v>
          </cell>
        </row>
        <row r="4580">
          <cell r="A4580">
            <v>100104</v>
          </cell>
          <cell r="C4580">
            <v>67.5</v>
          </cell>
        </row>
        <row r="4581">
          <cell r="A4581">
            <v>100105</v>
          </cell>
          <cell r="C4581">
            <v>67.5</v>
          </cell>
        </row>
        <row r="4582">
          <cell r="A4582">
            <v>2442</v>
          </cell>
          <cell r="C4582">
            <v>13.6</v>
          </cell>
        </row>
        <row r="4583">
          <cell r="A4583">
            <v>2443</v>
          </cell>
          <cell r="C4583">
            <v>13.6</v>
          </cell>
        </row>
        <row r="4584">
          <cell r="A4584">
            <v>2441</v>
          </cell>
          <cell r="C4584">
            <v>13.6</v>
          </cell>
        </row>
        <row r="4585">
          <cell r="A4585">
            <v>2444</v>
          </cell>
          <cell r="C4585">
            <v>13.6</v>
          </cell>
        </row>
        <row r="4586">
          <cell r="A4586">
            <v>3968</v>
          </cell>
          <cell r="C4586">
            <v>25</v>
          </cell>
        </row>
        <row r="4587">
          <cell r="A4587">
            <v>3967</v>
          </cell>
          <cell r="C4587">
            <v>12</v>
          </cell>
        </row>
        <row r="4588">
          <cell r="A4588">
            <v>137015100</v>
          </cell>
          <cell r="C4588">
            <v>13</v>
          </cell>
        </row>
        <row r="4589">
          <cell r="A4589">
            <v>137038100</v>
          </cell>
          <cell r="C4589">
            <v>15.5</v>
          </cell>
        </row>
        <row r="4590">
          <cell r="A4590">
            <v>138019100</v>
          </cell>
          <cell r="C4590">
            <v>15.5</v>
          </cell>
        </row>
        <row r="4591">
          <cell r="A4591">
            <v>139005100</v>
          </cell>
          <cell r="C4591">
            <v>15.5</v>
          </cell>
        </row>
        <row r="4592">
          <cell r="A4592">
            <v>99340</v>
          </cell>
          <cell r="C4592">
            <v>0.9</v>
          </cell>
        </row>
        <row r="4593">
          <cell r="A4593">
            <v>99769</v>
          </cell>
          <cell r="C4593">
            <v>1.7</v>
          </cell>
        </row>
        <row r="4594">
          <cell r="A4594">
            <v>100253</v>
          </cell>
          <cell r="C4594">
            <v>1.4</v>
          </cell>
        </row>
        <row r="4595">
          <cell r="A4595">
            <v>6860</v>
          </cell>
          <cell r="C4595">
            <v>20.46</v>
          </cell>
        </row>
        <row r="4596">
          <cell r="A4596">
            <v>6250</v>
          </cell>
          <cell r="C4596">
            <v>6.3</v>
          </cell>
        </row>
        <row r="4597">
          <cell r="A4597">
            <v>6294</v>
          </cell>
          <cell r="C4597">
            <v>9.5399999999999991</v>
          </cell>
        </row>
        <row r="4598">
          <cell r="A4598">
            <v>6804</v>
          </cell>
          <cell r="C4598">
            <v>12</v>
          </cell>
        </row>
        <row r="4599">
          <cell r="A4599">
            <v>6797</v>
          </cell>
          <cell r="C4599">
            <v>13.36</v>
          </cell>
        </row>
        <row r="4600">
          <cell r="A4600">
            <v>104010004</v>
          </cell>
        </row>
        <row r="4601">
          <cell r="A4601">
            <v>791</v>
          </cell>
          <cell r="C4601">
            <v>1.29</v>
          </cell>
        </row>
        <row r="4602">
          <cell r="A4602">
            <v>3120</v>
          </cell>
          <cell r="C4602">
            <v>14.33</v>
          </cell>
        </row>
        <row r="4603">
          <cell r="A4603">
            <v>3198</v>
          </cell>
          <cell r="C4603">
            <v>15.51</v>
          </cell>
        </row>
        <row r="4604">
          <cell r="A4604">
            <v>101040001</v>
          </cell>
        </row>
        <row r="4605">
          <cell r="A4605">
            <v>101040002</v>
          </cell>
        </row>
        <row r="4606">
          <cell r="A4606">
            <v>2370</v>
          </cell>
          <cell r="C4606">
            <v>12.9</v>
          </cell>
        </row>
        <row r="4607">
          <cell r="A4607">
            <v>2371</v>
          </cell>
          <cell r="C4607">
            <v>12.9</v>
          </cell>
        </row>
        <row r="4608">
          <cell r="A4608">
            <v>2372</v>
          </cell>
          <cell r="C4608">
            <v>12.9</v>
          </cell>
        </row>
        <row r="4609">
          <cell r="A4609">
            <v>2373</v>
          </cell>
          <cell r="C4609">
            <v>12.9</v>
          </cell>
        </row>
        <row r="4610">
          <cell r="A4610">
            <v>2374</v>
          </cell>
          <cell r="C4610">
            <v>12.9</v>
          </cell>
        </row>
        <row r="4611">
          <cell r="A4611">
            <v>2375</v>
          </cell>
          <cell r="C4611">
            <v>12.9</v>
          </cell>
        </row>
        <row r="4612">
          <cell r="A4612">
            <v>2376</v>
          </cell>
          <cell r="C4612">
            <v>13.5</v>
          </cell>
        </row>
        <row r="4613">
          <cell r="A4613">
            <v>2377</v>
          </cell>
          <cell r="C4613">
            <v>12.9</v>
          </cell>
        </row>
        <row r="4614">
          <cell r="A4614">
            <v>2378</v>
          </cell>
          <cell r="C4614">
            <v>12.9</v>
          </cell>
        </row>
        <row r="4615">
          <cell r="A4615">
            <v>2380</v>
          </cell>
          <cell r="C4615">
            <v>17.5</v>
          </cell>
        </row>
        <row r="4616">
          <cell r="A4616">
            <v>2381</v>
          </cell>
          <cell r="C4616">
            <v>17.5</v>
          </cell>
        </row>
        <row r="4617">
          <cell r="A4617">
            <v>2382</v>
          </cell>
          <cell r="C4617">
            <v>17.5</v>
          </cell>
        </row>
        <row r="4618">
          <cell r="A4618">
            <v>2383</v>
          </cell>
          <cell r="C4618">
            <v>17.5</v>
          </cell>
        </row>
        <row r="4619">
          <cell r="A4619">
            <v>2384</v>
          </cell>
          <cell r="C4619">
            <v>17.5</v>
          </cell>
        </row>
        <row r="4620">
          <cell r="A4620">
            <v>2385</v>
          </cell>
          <cell r="C4620">
            <v>17.5</v>
          </cell>
        </row>
        <row r="4621">
          <cell r="A4621">
            <v>2386</v>
          </cell>
          <cell r="C4621">
            <v>17.5</v>
          </cell>
        </row>
        <row r="4622">
          <cell r="A4622">
            <v>2387</v>
          </cell>
          <cell r="C4622">
            <v>17.5</v>
          </cell>
        </row>
        <row r="4623">
          <cell r="A4623">
            <v>2388</v>
          </cell>
          <cell r="C4623">
            <v>17.5</v>
          </cell>
        </row>
        <row r="4624">
          <cell r="A4624">
            <v>2390</v>
          </cell>
          <cell r="C4624">
            <v>20.9</v>
          </cell>
        </row>
        <row r="4625">
          <cell r="A4625">
            <v>2391</v>
          </cell>
          <cell r="C4625">
            <v>20.9</v>
          </cell>
        </row>
        <row r="4626">
          <cell r="A4626">
            <v>2392</v>
          </cell>
          <cell r="C4626">
            <v>20.9</v>
          </cell>
        </row>
        <row r="4627">
          <cell r="A4627">
            <v>2393</v>
          </cell>
          <cell r="C4627">
            <v>20.9</v>
          </cell>
        </row>
        <row r="4628">
          <cell r="A4628">
            <v>2394</v>
          </cell>
          <cell r="C4628">
            <v>20.9</v>
          </cell>
        </row>
        <row r="4629">
          <cell r="A4629">
            <v>2395</v>
          </cell>
          <cell r="C4629">
            <v>20.9</v>
          </cell>
        </row>
        <row r="4630">
          <cell r="A4630">
            <v>2396</v>
          </cell>
          <cell r="C4630">
            <v>20.9</v>
          </cell>
        </row>
        <row r="4631">
          <cell r="A4631">
            <v>2397</v>
          </cell>
          <cell r="C4631">
            <v>20.9</v>
          </cell>
        </row>
        <row r="4632">
          <cell r="A4632">
            <v>2398</v>
          </cell>
          <cell r="C4632">
            <v>20.9</v>
          </cell>
        </row>
        <row r="4633">
          <cell r="A4633">
            <v>2350</v>
          </cell>
          <cell r="C4633">
            <v>12.9</v>
          </cell>
        </row>
        <row r="4634">
          <cell r="A4634">
            <v>2351</v>
          </cell>
          <cell r="C4634">
            <v>12.9</v>
          </cell>
        </row>
        <row r="4635">
          <cell r="A4635">
            <v>2352</v>
          </cell>
          <cell r="C4635">
            <v>12.9</v>
          </cell>
        </row>
        <row r="4636">
          <cell r="A4636">
            <v>2353</v>
          </cell>
          <cell r="C4636">
            <v>12.9</v>
          </cell>
        </row>
        <row r="4637">
          <cell r="A4637">
            <v>2354</v>
          </cell>
          <cell r="C4637">
            <v>12.9</v>
          </cell>
        </row>
        <row r="4638">
          <cell r="A4638">
            <v>2355</v>
          </cell>
          <cell r="C4638">
            <v>12.9</v>
          </cell>
        </row>
        <row r="4639">
          <cell r="A4639">
            <v>2356</v>
          </cell>
          <cell r="C4639">
            <v>12.9</v>
          </cell>
        </row>
        <row r="4640">
          <cell r="A4640">
            <v>2357</v>
          </cell>
          <cell r="C4640">
            <v>12.9</v>
          </cell>
        </row>
        <row r="4641">
          <cell r="A4641">
            <v>2358</v>
          </cell>
          <cell r="C4641">
            <v>12.9</v>
          </cell>
        </row>
        <row r="4642">
          <cell r="A4642">
            <v>2360</v>
          </cell>
          <cell r="C4642">
            <v>12.9</v>
          </cell>
        </row>
        <row r="4643">
          <cell r="A4643">
            <v>2361</v>
          </cell>
          <cell r="C4643">
            <v>12.9</v>
          </cell>
        </row>
        <row r="4644">
          <cell r="A4644">
            <v>2362</v>
          </cell>
          <cell r="C4644">
            <v>12.9</v>
          </cell>
        </row>
        <row r="4645">
          <cell r="A4645">
            <v>2363</v>
          </cell>
          <cell r="C4645">
            <v>12.9</v>
          </cell>
        </row>
        <row r="4646">
          <cell r="A4646">
            <v>2364</v>
          </cell>
          <cell r="C4646">
            <v>12.9</v>
          </cell>
        </row>
        <row r="4647">
          <cell r="A4647">
            <v>2365</v>
          </cell>
          <cell r="C4647">
            <v>12.9</v>
          </cell>
        </row>
        <row r="4648">
          <cell r="A4648">
            <v>2366</v>
          </cell>
          <cell r="C4648">
            <v>12.9</v>
          </cell>
        </row>
        <row r="4649">
          <cell r="A4649">
            <v>2367</v>
          </cell>
          <cell r="C4649">
            <v>12.9</v>
          </cell>
        </row>
        <row r="4650">
          <cell r="A4650">
            <v>2368</v>
          </cell>
          <cell r="C4650">
            <v>12.9</v>
          </cell>
        </row>
        <row r="4651">
          <cell r="A4651">
            <v>111628</v>
          </cell>
          <cell r="C4651">
            <v>52.47</v>
          </cell>
        </row>
        <row r="4652">
          <cell r="A4652">
            <v>103030070</v>
          </cell>
        </row>
        <row r="4653">
          <cell r="A4653">
            <v>103030002</v>
          </cell>
        </row>
        <row r="4654">
          <cell r="A4654">
            <v>103030052</v>
          </cell>
        </row>
        <row r="4655">
          <cell r="A4655">
            <v>103030060</v>
          </cell>
        </row>
        <row r="4656">
          <cell r="A4656">
            <v>103030058</v>
          </cell>
        </row>
        <row r="4657">
          <cell r="A4657">
            <v>103030064</v>
          </cell>
        </row>
        <row r="4658">
          <cell r="A4658">
            <v>103030061</v>
          </cell>
        </row>
        <row r="4659">
          <cell r="A4659">
            <v>10091</v>
          </cell>
          <cell r="C4659">
            <v>15</v>
          </cell>
        </row>
        <row r="4660">
          <cell r="A4660">
            <v>1100000119</v>
          </cell>
          <cell r="C4660">
            <v>0.55000000000000004</v>
          </cell>
        </row>
        <row r="4661">
          <cell r="A4661">
            <v>1100001490</v>
          </cell>
          <cell r="C4661">
            <v>0.14000000000000001</v>
          </cell>
        </row>
        <row r="4662">
          <cell r="A4662">
            <v>1100001500</v>
          </cell>
          <cell r="C4662">
            <v>0.14000000000000001</v>
          </cell>
        </row>
        <row r="4663">
          <cell r="A4663">
            <v>103070027</v>
          </cell>
        </row>
        <row r="4664">
          <cell r="A4664">
            <v>3805</v>
          </cell>
          <cell r="C4664">
            <v>0.6</v>
          </cell>
        </row>
        <row r="4665">
          <cell r="A4665">
            <v>1100000346</v>
          </cell>
          <cell r="C4665">
            <v>0.8</v>
          </cell>
        </row>
        <row r="4666">
          <cell r="A4666">
            <v>1100000347</v>
          </cell>
          <cell r="C4666">
            <v>0.76</v>
          </cell>
        </row>
        <row r="4667">
          <cell r="A4667">
            <v>1100001015</v>
          </cell>
          <cell r="C4667">
            <v>1.93</v>
          </cell>
        </row>
        <row r="4668">
          <cell r="A4668">
            <v>1100001014</v>
          </cell>
          <cell r="C4668">
            <v>2.79</v>
          </cell>
        </row>
        <row r="4669">
          <cell r="A4669">
            <v>1100000407</v>
          </cell>
          <cell r="C4669">
            <v>2.86</v>
          </cell>
        </row>
        <row r="4670">
          <cell r="A4670">
            <v>1100000408</v>
          </cell>
          <cell r="C4670">
            <v>2.36</v>
          </cell>
        </row>
        <row r="4671">
          <cell r="A4671">
            <v>1100000399</v>
          </cell>
          <cell r="C4671">
            <v>2.97</v>
          </cell>
        </row>
        <row r="4672">
          <cell r="A4672">
            <v>1100000401</v>
          </cell>
          <cell r="C4672">
            <v>3.69</v>
          </cell>
        </row>
        <row r="4673">
          <cell r="A4673">
            <v>1100000402</v>
          </cell>
          <cell r="C4673">
            <v>3.39</v>
          </cell>
        </row>
        <row r="4674">
          <cell r="A4674">
            <v>11134</v>
          </cell>
          <cell r="C4674">
            <v>0.77</v>
          </cell>
        </row>
        <row r="4675">
          <cell r="A4675">
            <v>103030044</v>
          </cell>
        </row>
        <row r="4676">
          <cell r="A4676">
            <v>3005116</v>
          </cell>
          <cell r="C4676">
            <v>4.3</v>
          </cell>
        </row>
        <row r="4677">
          <cell r="A4677">
            <v>3009116</v>
          </cell>
          <cell r="C4677">
            <v>4.3</v>
          </cell>
        </row>
        <row r="4678">
          <cell r="A4678">
            <v>3011116</v>
          </cell>
          <cell r="C4678">
            <v>4.3</v>
          </cell>
        </row>
        <row r="4679">
          <cell r="A4679">
            <v>3016116</v>
          </cell>
          <cell r="C4679">
            <v>4.7300000000000004</v>
          </cell>
        </row>
        <row r="4680">
          <cell r="A4680">
            <v>5010116</v>
          </cell>
          <cell r="C4680">
            <v>4.3</v>
          </cell>
        </row>
        <row r="4681">
          <cell r="A4681">
            <v>6005116</v>
          </cell>
          <cell r="C4681">
            <v>4.3</v>
          </cell>
        </row>
        <row r="4682">
          <cell r="A4682">
            <v>6020116</v>
          </cell>
          <cell r="C4682">
            <v>4.7300000000000004</v>
          </cell>
        </row>
        <row r="4683">
          <cell r="A4683">
            <v>7016116</v>
          </cell>
          <cell r="C4683">
            <v>4.3</v>
          </cell>
        </row>
        <row r="4684">
          <cell r="A4684">
            <v>7035116</v>
          </cell>
          <cell r="C4684">
            <v>4.7300000000000004</v>
          </cell>
        </row>
        <row r="4685">
          <cell r="A4685">
            <v>8003116</v>
          </cell>
          <cell r="C4685">
            <v>4.3</v>
          </cell>
        </row>
        <row r="4686">
          <cell r="A4686">
            <v>8004116</v>
          </cell>
          <cell r="C4686">
            <v>4.3</v>
          </cell>
        </row>
        <row r="4687">
          <cell r="A4687">
            <v>8011116</v>
          </cell>
          <cell r="C4687">
            <v>4.7300000000000004</v>
          </cell>
        </row>
        <row r="4688">
          <cell r="A4688">
            <v>8017116</v>
          </cell>
          <cell r="C4688">
            <v>4.3</v>
          </cell>
        </row>
        <row r="4689">
          <cell r="A4689">
            <v>8019116</v>
          </cell>
          <cell r="C4689">
            <v>4.3</v>
          </cell>
        </row>
        <row r="4690">
          <cell r="A4690">
            <v>9002116</v>
          </cell>
          <cell r="C4690">
            <v>4.7300000000000004</v>
          </cell>
        </row>
        <row r="4691">
          <cell r="A4691">
            <v>9005116</v>
          </cell>
          <cell r="C4691">
            <v>4.3</v>
          </cell>
        </row>
        <row r="4692">
          <cell r="A4692">
            <v>9006116</v>
          </cell>
          <cell r="C4692">
            <v>4.3</v>
          </cell>
        </row>
        <row r="4693">
          <cell r="A4693">
            <v>9007116</v>
          </cell>
          <cell r="C4693">
            <v>4.7300000000000004</v>
          </cell>
        </row>
        <row r="4694">
          <cell r="A4694">
            <v>9010116</v>
          </cell>
          <cell r="C4694">
            <v>4.3</v>
          </cell>
        </row>
        <row r="4695">
          <cell r="A4695">
            <v>23009116</v>
          </cell>
          <cell r="C4695">
            <v>4.7300000000000004</v>
          </cell>
        </row>
        <row r="4696">
          <cell r="A4696">
            <v>13009116</v>
          </cell>
          <cell r="C4696">
            <v>4.7300000000000004</v>
          </cell>
        </row>
        <row r="4697">
          <cell r="A4697">
            <v>26020116</v>
          </cell>
          <cell r="C4697">
            <v>4.7300000000000004</v>
          </cell>
        </row>
        <row r="4698">
          <cell r="A4698">
            <v>27016116</v>
          </cell>
          <cell r="C4698">
            <v>4.7300000000000004</v>
          </cell>
        </row>
        <row r="4699">
          <cell r="A4699">
            <v>17016116</v>
          </cell>
          <cell r="C4699">
            <v>4.7300000000000004</v>
          </cell>
        </row>
        <row r="4700">
          <cell r="A4700">
            <v>18003116</v>
          </cell>
          <cell r="C4700">
            <v>4.7300000000000004</v>
          </cell>
        </row>
        <row r="4701">
          <cell r="A4701">
            <v>28004116</v>
          </cell>
          <cell r="C4701">
            <v>4.7300000000000004</v>
          </cell>
        </row>
        <row r="4702">
          <cell r="A4702">
            <v>18004116</v>
          </cell>
          <cell r="C4702">
            <v>4.7300000000000004</v>
          </cell>
        </row>
        <row r="4703">
          <cell r="A4703">
            <v>28017116</v>
          </cell>
          <cell r="C4703">
            <v>4.7300000000000004</v>
          </cell>
        </row>
        <row r="4704">
          <cell r="A4704">
            <v>18017116</v>
          </cell>
          <cell r="C4704">
            <v>4.7300000000000004</v>
          </cell>
        </row>
        <row r="4705">
          <cell r="A4705">
            <v>29005116</v>
          </cell>
          <cell r="C4705">
            <v>4.7300000000000004</v>
          </cell>
        </row>
        <row r="4706">
          <cell r="A4706">
            <v>19005116</v>
          </cell>
          <cell r="C4706">
            <v>4.7300000000000004</v>
          </cell>
        </row>
        <row r="4707">
          <cell r="A4707">
            <v>19006116</v>
          </cell>
          <cell r="C4707">
            <v>4.7300000000000004</v>
          </cell>
        </row>
        <row r="4708">
          <cell r="A4708">
            <v>1002106</v>
          </cell>
          <cell r="C4708">
            <v>5.39</v>
          </cell>
        </row>
        <row r="4709">
          <cell r="A4709">
            <v>3005106</v>
          </cell>
          <cell r="C4709">
            <v>4.9000000000000004</v>
          </cell>
        </row>
        <row r="4710">
          <cell r="A4710">
            <v>3009106</v>
          </cell>
          <cell r="C4710">
            <v>4.9000000000000004</v>
          </cell>
        </row>
        <row r="4711">
          <cell r="A4711">
            <v>13009106</v>
          </cell>
          <cell r="C4711">
            <v>5.39</v>
          </cell>
        </row>
        <row r="4712">
          <cell r="A4712">
            <v>3011106</v>
          </cell>
          <cell r="C4712">
            <v>4.9000000000000004</v>
          </cell>
        </row>
        <row r="4713">
          <cell r="A4713">
            <v>5010106</v>
          </cell>
          <cell r="C4713">
            <v>4.9000000000000004</v>
          </cell>
        </row>
        <row r="4714">
          <cell r="A4714">
            <v>6005106</v>
          </cell>
          <cell r="C4714">
            <v>4.9000000000000004</v>
          </cell>
        </row>
        <row r="4715">
          <cell r="A4715">
            <v>6020106</v>
          </cell>
          <cell r="C4715">
            <v>5.39</v>
          </cell>
        </row>
        <row r="4716">
          <cell r="A4716">
            <v>26020106</v>
          </cell>
          <cell r="C4716">
            <v>5.39</v>
          </cell>
        </row>
        <row r="4717">
          <cell r="A4717">
            <v>6029106</v>
          </cell>
          <cell r="C4717">
            <v>5.39</v>
          </cell>
        </row>
        <row r="4718">
          <cell r="A4718">
            <v>7005106</v>
          </cell>
          <cell r="C4718">
            <v>5.39</v>
          </cell>
        </row>
        <row r="4719">
          <cell r="A4719">
            <v>17005106</v>
          </cell>
          <cell r="C4719">
            <v>5.39</v>
          </cell>
        </row>
        <row r="4720">
          <cell r="A4720">
            <v>17011106</v>
          </cell>
          <cell r="C4720">
            <v>5.39</v>
          </cell>
        </row>
        <row r="4721">
          <cell r="A4721">
            <v>7016106</v>
          </cell>
          <cell r="C4721">
            <v>4.9000000000000004</v>
          </cell>
        </row>
        <row r="4722">
          <cell r="A4722">
            <v>17016106</v>
          </cell>
          <cell r="C4722">
            <v>5.39</v>
          </cell>
        </row>
        <row r="4723">
          <cell r="A4723">
            <v>7024106</v>
          </cell>
          <cell r="C4723">
            <v>5.39</v>
          </cell>
        </row>
        <row r="4724">
          <cell r="A4724">
            <v>7035106</v>
          </cell>
          <cell r="C4724">
            <v>5.39</v>
          </cell>
        </row>
        <row r="4725">
          <cell r="A4725">
            <v>17035106</v>
          </cell>
          <cell r="C4725">
            <v>5.39</v>
          </cell>
        </row>
        <row r="4726">
          <cell r="A4726">
            <v>8003106</v>
          </cell>
          <cell r="C4726">
            <v>4.9000000000000004</v>
          </cell>
        </row>
        <row r="4727">
          <cell r="A4727">
            <v>18003106</v>
          </cell>
          <cell r="C4727">
            <v>5.39</v>
          </cell>
        </row>
        <row r="4728">
          <cell r="A4728">
            <v>8004106</v>
          </cell>
          <cell r="C4728">
            <v>4.9000000000000004</v>
          </cell>
        </row>
        <row r="4729">
          <cell r="A4729">
            <v>18004106</v>
          </cell>
          <cell r="C4729">
            <v>5.39</v>
          </cell>
        </row>
        <row r="4730">
          <cell r="A4730">
            <v>28004106</v>
          </cell>
          <cell r="C4730">
            <v>5.39</v>
          </cell>
        </row>
        <row r="4731">
          <cell r="A4731">
            <v>8011106</v>
          </cell>
          <cell r="C4731">
            <v>5.39</v>
          </cell>
        </row>
        <row r="4732">
          <cell r="A4732">
            <v>8017106</v>
          </cell>
          <cell r="C4732">
            <v>4.9000000000000004</v>
          </cell>
        </row>
        <row r="4733">
          <cell r="A4733">
            <v>18017106</v>
          </cell>
          <cell r="C4733">
            <v>5.39</v>
          </cell>
        </row>
        <row r="4734">
          <cell r="A4734">
            <v>8019106</v>
          </cell>
          <cell r="C4734">
            <v>4.9000000000000004</v>
          </cell>
        </row>
        <row r="4735">
          <cell r="A4735">
            <v>9002106</v>
          </cell>
          <cell r="C4735">
            <v>5.39</v>
          </cell>
        </row>
        <row r="4736">
          <cell r="A4736">
            <v>9003106</v>
          </cell>
          <cell r="C4736">
            <v>4.9000000000000004</v>
          </cell>
        </row>
        <row r="4737">
          <cell r="A4737">
            <v>19003106</v>
          </cell>
          <cell r="C4737">
            <v>5.39</v>
          </cell>
        </row>
        <row r="4738">
          <cell r="A4738">
            <v>9005106</v>
          </cell>
          <cell r="C4738">
            <v>4.9000000000000004</v>
          </cell>
        </row>
        <row r="4739">
          <cell r="A4739">
            <v>19005106</v>
          </cell>
          <cell r="C4739">
            <v>5.39</v>
          </cell>
        </row>
        <row r="4740">
          <cell r="A4740">
            <v>9006106</v>
          </cell>
          <cell r="C4740">
            <v>4.9000000000000004</v>
          </cell>
        </row>
        <row r="4741">
          <cell r="A4741">
            <v>9007106</v>
          </cell>
          <cell r="C4741">
            <v>5.39</v>
          </cell>
        </row>
        <row r="4742">
          <cell r="A4742">
            <v>9010106</v>
          </cell>
          <cell r="C4742">
            <v>4.9000000000000004</v>
          </cell>
        </row>
        <row r="4743">
          <cell r="A4743">
            <v>23009106</v>
          </cell>
          <cell r="C4743">
            <v>5.39</v>
          </cell>
        </row>
        <row r="4744">
          <cell r="A4744">
            <v>27016106</v>
          </cell>
          <cell r="C4744">
            <v>5.39</v>
          </cell>
        </row>
        <row r="4745">
          <cell r="A4745">
            <v>28017106</v>
          </cell>
          <cell r="C4745">
            <v>5.39</v>
          </cell>
        </row>
        <row r="4746">
          <cell r="A4746">
            <v>18019106</v>
          </cell>
          <cell r="C4746">
            <v>5.39</v>
          </cell>
        </row>
        <row r="4747">
          <cell r="A4747">
            <v>28019106</v>
          </cell>
          <cell r="C4747">
            <v>5.39</v>
          </cell>
        </row>
        <row r="4748">
          <cell r="A4748">
            <v>29005106</v>
          </cell>
          <cell r="C4748">
            <v>5.39</v>
          </cell>
        </row>
        <row r="4749">
          <cell r="A4749">
            <v>5803106</v>
          </cell>
          <cell r="C4749">
            <v>5.88</v>
          </cell>
        </row>
        <row r="4750">
          <cell r="A4750">
            <v>3011542</v>
          </cell>
          <cell r="C4750">
            <v>6.49</v>
          </cell>
        </row>
        <row r="4751">
          <cell r="A4751">
            <v>19005542</v>
          </cell>
          <cell r="C4751">
            <v>6.49</v>
          </cell>
        </row>
        <row r="4752">
          <cell r="A4752">
            <v>9006542</v>
          </cell>
          <cell r="C4752">
            <v>5.9</v>
          </cell>
        </row>
        <row r="4753">
          <cell r="A4753">
            <v>58028108</v>
          </cell>
          <cell r="C4753">
            <v>7.51</v>
          </cell>
        </row>
        <row r="4754">
          <cell r="A4754">
            <v>59005107</v>
          </cell>
          <cell r="C4754">
            <v>7.51</v>
          </cell>
        </row>
        <row r="4755">
          <cell r="A4755">
            <v>59006107</v>
          </cell>
          <cell r="C4755">
            <v>7.51</v>
          </cell>
        </row>
        <row r="4756">
          <cell r="A4756">
            <v>9311</v>
          </cell>
          <cell r="C4756">
            <v>0.84</v>
          </cell>
        </row>
        <row r="4757">
          <cell r="A4757">
            <v>9306</v>
          </cell>
          <cell r="C4757">
            <v>0.84</v>
          </cell>
        </row>
        <row r="4758">
          <cell r="A4758">
            <v>9310</v>
          </cell>
          <cell r="C4758">
            <v>0.84</v>
          </cell>
        </row>
        <row r="4759">
          <cell r="A4759">
            <v>9313</v>
          </cell>
          <cell r="C4759">
            <v>0.84</v>
          </cell>
        </row>
        <row r="4760">
          <cell r="A4760">
            <v>9312</v>
          </cell>
          <cell r="C4760">
            <v>0.84</v>
          </cell>
        </row>
        <row r="4761">
          <cell r="A4761">
            <v>9307</v>
          </cell>
          <cell r="C4761">
            <v>0.84</v>
          </cell>
        </row>
        <row r="4762">
          <cell r="A4762">
            <v>9308</v>
          </cell>
          <cell r="C4762">
            <v>0.84</v>
          </cell>
        </row>
        <row r="4763">
          <cell r="A4763">
            <v>9309</v>
          </cell>
          <cell r="C4763">
            <v>0.84</v>
          </cell>
        </row>
        <row r="4764">
          <cell r="A4764">
            <v>9305</v>
          </cell>
          <cell r="C4764">
            <v>0.84</v>
          </cell>
        </row>
        <row r="4765">
          <cell r="A4765">
            <v>9314</v>
          </cell>
          <cell r="C4765">
            <v>0.84</v>
          </cell>
        </row>
        <row r="4766">
          <cell r="A4766">
            <v>13009985</v>
          </cell>
          <cell r="C4766">
            <v>6.5</v>
          </cell>
        </row>
        <row r="4767">
          <cell r="A4767">
            <v>7021985</v>
          </cell>
          <cell r="C4767">
            <v>6.5</v>
          </cell>
        </row>
        <row r="4768">
          <cell r="A4768">
            <v>17024985</v>
          </cell>
          <cell r="C4768">
            <v>6.5</v>
          </cell>
        </row>
        <row r="4769">
          <cell r="A4769">
            <v>8004985</v>
          </cell>
          <cell r="C4769">
            <v>6.5</v>
          </cell>
        </row>
        <row r="4770">
          <cell r="A4770">
            <v>18017985</v>
          </cell>
          <cell r="C4770">
            <v>7.15</v>
          </cell>
        </row>
        <row r="4771">
          <cell r="A4771">
            <v>28019985</v>
          </cell>
          <cell r="C4771">
            <v>7.15</v>
          </cell>
        </row>
        <row r="4772">
          <cell r="A4772">
            <v>19005985</v>
          </cell>
          <cell r="C4772">
            <v>7.15</v>
          </cell>
        </row>
        <row r="4773">
          <cell r="A4773">
            <v>9006985</v>
          </cell>
          <cell r="C4773">
            <v>6.5</v>
          </cell>
        </row>
        <row r="4774">
          <cell r="A4774">
            <v>9007985</v>
          </cell>
          <cell r="C4774">
            <v>6.5</v>
          </cell>
        </row>
        <row r="4775">
          <cell r="A4775">
            <v>17016985</v>
          </cell>
          <cell r="C4775">
            <v>7.15</v>
          </cell>
        </row>
        <row r="4776">
          <cell r="A4776">
            <v>104010058</v>
          </cell>
        </row>
        <row r="4777">
          <cell r="A4777">
            <v>104010059</v>
          </cell>
        </row>
        <row r="4778">
          <cell r="A4778">
            <v>200000030</v>
          </cell>
        </row>
        <row r="4779">
          <cell r="A4779">
            <v>103040013</v>
          </cell>
        </row>
        <row r="4780">
          <cell r="A4780">
            <v>103040009</v>
          </cell>
        </row>
        <row r="4781">
          <cell r="A4781">
            <v>103040003</v>
          </cell>
        </row>
        <row r="4782">
          <cell r="A4782">
            <v>5945</v>
          </cell>
          <cell r="C4782">
            <v>3.63</v>
          </cell>
        </row>
        <row r="4783">
          <cell r="A4783">
            <v>5934</v>
          </cell>
          <cell r="C4783">
            <v>3.01</v>
          </cell>
        </row>
        <row r="4784">
          <cell r="A4784">
            <v>5947</v>
          </cell>
          <cell r="C4784">
            <v>2.92</v>
          </cell>
        </row>
        <row r="4785">
          <cell r="A4785">
            <v>5943</v>
          </cell>
          <cell r="C4785">
            <v>3.63</v>
          </cell>
        </row>
        <row r="4786">
          <cell r="A4786">
            <v>5954</v>
          </cell>
          <cell r="C4786">
            <v>4</v>
          </cell>
        </row>
        <row r="4787">
          <cell r="A4787">
            <v>5950</v>
          </cell>
          <cell r="C4787">
            <v>3.63</v>
          </cell>
        </row>
        <row r="4788">
          <cell r="A4788">
            <v>5948</v>
          </cell>
          <cell r="C4788">
            <v>3.63</v>
          </cell>
        </row>
        <row r="4789">
          <cell r="A4789">
            <v>5938</v>
          </cell>
          <cell r="C4789">
            <v>4.5999999999999996</v>
          </cell>
        </row>
        <row r="4790">
          <cell r="A4790">
            <v>5944</v>
          </cell>
          <cell r="C4790">
            <v>4.5</v>
          </cell>
        </row>
        <row r="4791">
          <cell r="A4791">
            <v>5942</v>
          </cell>
          <cell r="C4791">
            <v>4.8</v>
          </cell>
        </row>
        <row r="4792">
          <cell r="A4792">
            <v>5939</v>
          </cell>
          <cell r="C4792">
            <v>4.8</v>
          </cell>
        </row>
        <row r="4793">
          <cell r="A4793">
            <v>5981</v>
          </cell>
          <cell r="C4793">
            <v>5</v>
          </cell>
        </row>
        <row r="4794">
          <cell r="A4794">
            <v>99857</v>
          </cell>
          <cell r="C4794">
            <v>13.2</v>
          </cell>
        </row>
        <row r="4795">
          <cell r="A4795">
            <v>6510</v>
          </cell>
          <cell r="C4795">
            <v>12.82</v>
          </cell>
        </row>
        <row r="4796">
          <cell r="A4796">
            <v>1100000948</v>
          </cell>
          <cell r="C4796">
            <v>16.04</v>
          </cell>
        </row>
        <row r="4797">
          <cell r="A4797">
            <v>1100001597</v>
          </cell>
          <cell r="C4797">
            <v>0.61</v>
          </cell>
        </row>
        <row r="4798">
          <cell r="A4798">
            <v>10370</v>
          </cell>
          <cell r="C4798">
            <v>46.3</v>
          </cell>
        </row>
        <row r="4799">
          <cell r="A4799">
            <v>9901</v>
          </cell>
          <cell r="C4799">
            <v>0.8</v>
          </cell>
        </row>
        <row r="4800">
          <cell r="A4800">
            <v>160</v>
          </cell>
          <cell r="C4800">
            <v>2.4700000000000002</v>
          </cell>
        </row>
        <row r="4801">
          <cell r="A4801">
            <v>60</v>
          </cell>
          <cell r="C4801">
            <v>4.49</v>
          </cell>
        </row>
        <row r="4802">
          <cell r="A4802">
            <v>82</v>
          </cell>
          <cell r="C4802">
            <v>6.1</v>
          </cell>
        </row>
        <row r="4803">
          <cell r="A4803">
            <v>87</v>
          </cell>
          <cell r="C4803">
            <v>7.2</v>
          </cell>
        </row>
        <row r="4804">
          <cell r="A4804">
            <v>142</v>
          </cell>
          <cell r="C4804">
            <v>6.1</v>
          </cell>
        </row>
        <row r="4805">
          <cell r="A4805">
            <v>88</v>
          </cell>
          <cell r="C4805">
            <v>6.1</v>
          </cell>
        </row>
        <row r="4806">
          <cell r="A4806">
            <v>99302</v>
          </cell>
          <cell r="C4806">
            <v>1.43</v>
          </cell>
        </row>
        <row r="4807">
          <cell r="A4807">
            <v>99597</v>
          </cell>
          <cell r="C4807">
            <v>0.81</v>
          </cell>
        </row>
        <row r="4808">
          <cell r="A4808">
            <v>99579</v>
          </cell>
          <cell r="C4808">
            <v>0.95</v>
          </cell>
        </row>
        <row r="4809">
          <cell r="A4809">
            <v>100137</v>
          </cell>
          <cell r="C4809">
            <v>0.88</v>
          </cell>
        </row>
        <row r="4810">
          <cell r="A4810">
            <v>99595</v>
          </cell>
          <cell r="C4810">
            <v>0.81</v>
          </cell>
        </row>
        <row r="4811">
          <cell r="A4811">
            <v>99183</v>
          </cell>
          <cell r="C4811">
            <v>6.3</v>
          </cell>
        </row>
        <row r="4812">
          <cell r="A4812">
            <v>99905</v>
          </cell>
          <cell r="C4812">
            <v>0.56000000000000005</v>
          </cell>
        </row>
        <row r="4813">
          <cell r="A4813">
            <v>69005083</v>
          </cell>
          <cell r="C4813">
            <v>0.32</v>
          </cell>
        </row>
        <row r="4814">
          <cell r="A4814">
            <v>99599</v>
          </cell>
          <cell r="C4814">
            <v>0.81</v>
          </cell>
        </row>
        <row r="4815">
          <cell r="A4815">
            <v>7111</v>
          </cell>
          <cell r="C4815">
            <v>1.35</v>
          </cell>
        </row>
        <row r="4816">
          <cell r="A4816">
            <v>7079</v>
          </cell>
          <cell r="C4816">
            <v>1.35</v>
          </cell>
        </row>
        <row r="4817">
          <cell r="A4817">
            <v>7091</v>
          </cell>
          <cell r="C4817">
            <v>1.35</v>
          </cell>
        </row>
        <row r="4818">
          <cell r="A4818">
            <v>99580</v>
          </cell>
          <cell r="C4818">
            <v>0.09</v>
          </cell>
        </row>
        <row r="4819">
          <cell r="A4819">
            <v>99899</v>
          </cell>
          <cell r="C4819">
            <v>0.56000000000000005</v>
          </cell>
        </row>
        <row r="4820">
          <cell r="A4820">
            <v>99274</v>
          </cell>
          <cell r="C4820">
            <v>1.43</v>
          </cell>
        </row>
        <row r="4821">
          <cell r="A4821">
            <v>99203</v>
          </cell>
          <cell r="C4821">
            <v>0.62</v>
          </cell>
        </row>
        <row r="4822">
          <cell r="A4822">
            <v>99322</v>
          </cell>
          <cell r="C4822">
            <v>0.13</v>
          </cell>
        </row>
        <row r="4823">
          <cell r="A4823">
            <v>99328</v>
          </cell>
          <cell r="C4823">
            <v>0.13</v>
          </cell>
        </row>
        <row r="4824">
          <cell r="A4824">
            <v>99160</v>
          </cell>
          <cell r="C4824">
            <v>0.22</v>
          </cell>
        </row>
        <row r="4825">
          <cell r="A4825">
            <v>99668</v>
          </cell>
          <cell r="C4825">
            <v>0.7</v>
          </cell>
        </row>
        <row r="4826">
          <cell r="A4826">
            <v>99182</v>
          </cell>
          <cell r="C4826">
            <v>0.8</v>
          </cell>
        </row>
        <row r="4827">
          <cell r="A4827">
            <v>99179</v>
          </cell>
          <cell r="C4827">
            <v>0.8</v>
          </cell>
        </row>
        <row r="4828">
          <cell r="A4828">
            <v>99181</v>
          </cell>
          <cell r="C4828">
            <v>0.75</v>
          </cell>
        </row>
        <row r="4829">
          <cell r="A4829">
            <v>99594</v>
          </cell>
          <cell r="C4829">
            <v>0.81</v>
          </cell>
        </row>
        <row r="4830">
          <cell r="A4830">
            <v>99901</v>
          </cell>
          <cell r="C4830">
            <v>0.56000000000000005</v>
          </cell>
        </row>
        <row r="4831">
          <cell r="A4831">
            <v>99598</v>
          </cell>
          <cell r="C4831">
            <v>0.81</v>
          </cell>
        </row>
        <row r="4832">
          <cell r="A4832">
            <v>99969</v>
          </cell>
          <cell r="C4832">
            <v>0.23</v>
          </cell>
        </row>
        <row r="4833">
          <cell r="A4833">
            <v>99475</v>
          </cell>
          <cell r="C4833">
            <v>9.19</v>
          </cell>
        </row>
        <row r="4834">
          <cell r="A4834">
            <v>3728</v>
          </cell>
          <cell r="C4834">
            <v>9.32</v>
          </cell>
        </row>
        <row r="4835">
          <cell r="A4835">
            <v>5946</v>
          </cell>
          <cell r="C4835">
            <v>2.92</v>
          </cell>
        </row>
        <row r="4836">
          <cell r="A4836">
            <v>5952</v>
          </cell>
          <cell r="C4836">
            <v>2.92</v>
          </cell>
        </row>
        <row r="4837">
          <cell r="A4837">
            <v>5937</v>
          </cell>
          <cell r="C4837">
            <v>3.74</v>
          </cell>
        </row>
        <row r="4838">
          <cell r="A4838">
            <v>100358</v>
          </cell>
          <cell r="C4838">
            <v>109</v>
          </cell>
        </row>
        <row r="4839">
          <cell r="A4839">
            <v>100258</v>
          </cell>
          <cell r="C4839">
            <v>109</v>
          </cell>
        </row>
        <row r="4840">
          <cell r="A4840">
            <v>100256</v>
          </cell>
          <cell r="C4840">
            <v>89.67</v>
          </cell>
        </row>
        <row r="4841">
          <cell r="A4841">
            <v>100301</v>
          </cell>
          <cell r="C4841">
            <v>89.67</v>
          </cell>
        </row>
        <row r="4842">
          <cell r="A4842">
            <v>100280</v>
          </cell>
          <cell r="C4842">
            <v>102</v>
          </cell>
        </row>
        <row r="4843">
          <cell r="A4843">
            <v>100187</v>
          </cell>
          <cell r="C4843">
            <v>89.67</v>
          </cell>
        </row>
        <row r="4844">
          <cell r="A4844">
            <v>100255</v>
          </cell>
          <cell r="C4844">
            <v>89.67</v>
          </cell>
        </row>
        <row r="4845">
          <cell r="A4845">
            <v>110991</v>
          </cell>
          <cell r="C4845">
            <v>220</v>
          </cell>
        </row>
        <row r="4846">
          <cell r="A4846">
            <v>99816</v>
          </cell>
          <cell r="C4846">
            <v>289.5</v>
          </cell>
        </row>
        <row r="4847">
          <cell r="A4847">
            <v>4824</v>
          </cell>
          <cell r="C4847">
            <v>36</v>
          </cell>
        </row>
        <row r="4848">
          <cell r="A4848">
            <v>4825</v>
          </cell>
          <cell r="C4848">
            <v>36</v>
          </cell>
        </row>
        <row r="4849">
          <cell r="A4849">
            <v>111706</v>
          </cell>
          <cell r="C4849">
            <v>618</v>
          </cell>
        </row>
        <row r="4850">
          <cell r="A4850">
            <v>4613</v>
          </cell>
          <cell r="C4850">
            <v>1.5</v>
          </cell>
        </row>
        <row r="4851">
          <cell r="A4851">
            <v>210133009600</v>
          </cell>
          <cell r="C4851">
            <v>16.5</v>
          </cell>
        </row>
        <row r="4852">
          <cell r="A4852">
            <v>210123009600</v>
          </cell>
          <cell r="C4852">
            <v>16.5</v>
          </cell>
        </row>
        <row r="4853">
          <cell r="A4853">
            <v>210113009600</v>
          </cell>
          <cell r="C4853">
            <v>16.2</v>
          </cell>
        </row>
        <row r="4854">
          <cell r="A4854">
            <v>210113009601</v>
          </cell>
          <cell r="C4854">
            <v>16.2</v>
          </cell>
        </row>
        <row r="4855">
          <cell r="A4855">
            <v>210213009600</v>
          </cell>
          <cell r="C4855">
            <v>16.5</v>
          </cell>
        </row>
        <row r="4856">
          <cell r="A4856">
            <v>210313009600</v>
          </cell>
          <cell r="C4856">
            <v>17.7</v>
          </cell>
        </row>
        <row r="4857">
          <cell r="A4857">
            <v>210123011600</v>
          </cell>
          <cell r="C4857">
            <v>16.5</v>
          </cell>
        </row>
        <row r="4858">
          <cell r="A4858">
            <v>210113011600</v>
          </cell>
          <cell r="C4858">
            <v>16.5</v>
          </cell>
        </row>
        <row r="4859">
          <cell r="A4859">
            <v>200115010600</v>
          </cell>
          <cell r="C4859">
            <v>15.5</v>
          </cell>
        </row>
        <row r="4860">
          <cell r="A4860">
            <v>210115010600</v>
          </cell>
          <cell r="C4860">
            <v>16.2</v>
          </cell>
        </row>
        <row r="4861">
          <cell r="A4861">
            <v>200116005600</v>
          </cell>
          <cell r="C4861">
            <v>15.5</v>
          </cell>
        </row>
        <row r="4862">
          <cell r="A4862">
            <v>210417016600</v>
          </cell>
          <cell r="C4862">
            <v>19</v>
          </cell>
        </row>
        <row r="4863">
          <cell r="A4863">
            <v>210137016600</v>
          </cell>
          <cell r="C4863">
            <v>16.5</v>
          </cell>
        </row>
        <row r="4864">
          <cell r="A4864">
            <v>200117016600</v>
          </cell>
          <cell r="C4864">
            <v>15.5</v>
          </cell>
        </row>
        <row r="4865">
          <cell r="A4865">
            <v>200227016600</v>
          </cell>
          <cell r="C4865">
            <v>15.7</v>
          </cell>
        </row>
        <row r="4866">
          <cell r="A4866">
            <v>210127016601</v>
          </cell>
          <cell r="C4866">
            <v>16.5</v>
          </cell>
        </row>
        <row r="4867">
          <cell r="A4867">
            <v>210127016600</v>
          </cell>
          <cell r="C4867">
            <v>16.5</v>
          </cell>
        </row>
        <row r="4868">
          <cell r="A4868">
            <v>210117016600</v>
          </cell>
          <cell r="C4868">
            <v>16.2</v>
          </cell>
        </row>
        <row r="4869">
          <cell r="A4869">
            <v>210217016600</v>
          </cell>
          <cell r="C4869">
            <v>16.5</v>
          </cell>
        </row>
        <row r="4870">
          <cell r="A4870">
            <v>210317016600</v>
          </cell>
          <cell r="C4870">
            <v>17.7</v>
          </cell>
        </row>
        <row r="4871">
          <cell r="A4871">
            <v>210118003600</v>
          </cell>
          <cell r="C4871">
            <v>17</v>
          </cell>
        </row>
        <row r="4872">
          <cell r="A4872">
            <v>210128004600</v>
          </cell>
          <cell r="C4872">
            <v>16.5</v>
          </cell>
        </row>
        <row r="4873">
          <cell r="A4873">
            <v>210118004600</v>
          </cell>
          <cell r="C4873">
            <v>16.2</v>
          </cell>
        </row>
        <row r="4874">
          <cell r="A4874">
            <v>210138017600</v>
          </cell>
          <cell r="C4874">
            <v>16.5</v>
          </cell>
        </row>
        <row r="4875">
          <cell r="A4875">
            <v>200118017600</v>
          </cell>
          <cell r="C4875">
            <v>15.5</v>
          </cell>
        </row>
        <row r="4876">
          <cell r="A4876">
            <v>200128017600</v>
          </cell>
          <cell r="C4876">
            <v>15.7</v>
          </cell>
        </row>
        <row r="4877">
          <cell r="A4877">
            <v>210128017601</v>
          </cell>
          <cell r="C4877">
            <v>16.2</v>
          </cell>
        </row>
        <row r="4878">
          <cell r="A4878">
            <v>210128017602</v>
          </cell>
          <cell r="C4878">
            <v>16.5</v>
          </cell>
        </row>
        <row r="4879">
          <cell r="A4879">
            <v>210128017600</v>
          </cell>
          <cell r="C4879">
            <v>16.5</v>
          </cell>
        </row>
        <row r="4880">
          <cell r="A4880">
            <v>210118017600</v>
          </cell>
          <cell r="C4880">
            <v>16.2</v>
          </cell>
        </row>
        <row r="4881">
          <cell r="A4881">
            <v>210218017600</v>
          </cell>
          <cell r="C4881">
            <v>16.5</v>
          </cell>
        </row>
        <row r="4882">
          <cell r="A4882">
            <v>210318017600</v>
          </cell>
          <cell r="C4882">
            <v>17.7</v>
          </cell>
        </row>
        <row r="4883">
          <cell r="A4883">
            <v>210118019600</v>
          </cell>
          <cell r="C4883">
            <v>16.5</v>
          </cell>
        </row>
        <row r="4884">
          <cell r="A4884">
            <v>210119002600</v>
          </cell>
          <cell r="C4884">
            <v>16.5</v>
          </cell>
        </row>
        <row r="4885">
          <cell r="A4885">
            <v>210139005600</v>
          </cell>
          <cell r="C4885">
            <v>16.5</v>
          </cell>
        </row>
        <row r="4886">
          <cell r="A4886">
            <v>210129005600</v>
          </cell>
          <cell r="C4886">
            <v>16.5</v>
          </cell>
        </row>
        <row r="4887">
          <cell r="A4887">
            <v>210119005600</v>
          </cell>
          <cell r="C4887">
            <v>16.2</v>
          </cell>
        </row>
        <row r="4888">
          <cell r="A4888">
            <v>210219005600</v>
          </cell>
          <cell r="C4888">
            <v>16.5</v>
          </cell>
        </row>
        <row r="4889">
          <cell r="A4889">
            <v>210319005600</v>
          </cell>
          <cell r="C4889">
            <v>17.7</v>
          </cell>
        </row>
        <row r="4890">
          <cell r="A4890">
            <v>210119006600</v>
          </cell>
          <cell r="C4890">
            <v>16.5</v>
          </cell>
        </row>
        <row r="4891">
          <cell r="A4891">
            <v>200119010600</v>
          </cell>
          <cell r="C4891">
            <v>15</v>
          </cell>
        </row>
        <row r="4892">
          <cell r="A4892">
            <v>210129010600</v>
          </cell>
          <cell r="C4892">
            <v>16.5</v>
          </cell>
        </row>
        <row r="4893">
          <cell r="A4893">
            <v>210119010600</v>
          </cell>
          <cell r="C4893">
            <v>16.5</v>
          </cell>
        </row>
        <row r="4894">
          <cell r="A4894">
            <v>83009600</v>
          </cell>
          <cell r="C4894">
            <v>16.2</v>
          </cell>
        </row>
        <row r="4895">
          <cell r="A4895">
            <v>87016600</v>
          </cell>
          <cell r="C4895">
            <v>16.2</v>
          </cell>
        </row>
        <row r="4896">
          <cell r="A4896">
            <v>88004600</v>
          </cell>
          <cell r="C4896">
            <v>16.2</v>
          </cell>
        </row>
        <row r="4897">
          <cell r="A4897">
            <v>88017600</v>
          </cell>
          <cell r="C4897">
            <v>16.2</v>
          </cell>
        </row>
        <row r="4898">
          <cell r="A4898">
            <v>88019600</v>
          </cell>
          <cell r="C4898">
            <v>16.2</v>
          </cell>
        </row>
        <row r="4899">
          <cell r="A4899">
            <v>89003600</v>
          </cell>
          <cell r="C4899">
            <v>16.2</v>
          </cell>
        </row>
        <row r="4900">
          <cell r="A4900">
            <v>89005600</v>
          </cell>
          <cell r="C4900">
            <v>16.2</v>
          </cell>
        </row>
        <row r="4901">
          <cell r="A4901">
            <v>73005600</v>
          </cell>
          <cell r="C4901">
            <v>16</v>
          </cell>
        </row>
        <row r="4902">
          <cell r="A4902">
            <v>73009600</v>
          </cell>
          <cell r="C4902">
            <v>16</v>
          </cell>
        </row>
        <row r="4903">
          <cell r="A4903">
            <v>73011600</v>
          </cell>
          <cell r="C4903">
            <v>16</v>
          </cell>
        </row>
        <row r="4904">
          <cell r="A4904">
            <v>75010600</v>
          </cell>
          <cell r="C4904">
            <v>16</v>
          </cell>
        </row>
        <row r="4905">
          <cell r="A4905">
            <v>76005600</v>
          </cell>
          <cell r="C4905">
            <v>16</v>
          </cell>
        </row>
        <row r="4906">
          <cell r="A4906">
            <v>76020600</v>
          </cell>
          <cell r="C4906">
            <v>16</v>
          </cell>
        </row>
        <row r="4907">
          <cell r="A4907">
            <v>77016600</v>
          </cell>
          <cell r="C4907">
            <v>16</v>
          </cell>
        </row>
        <row r="4908">
          <cell r="A4908">
            <v>78003600</v>
          </cell>
          <cell r="C4908">
            <v>16.5</v>
          </cell>
        </row>
        <row r="4909">
          <cell r="A4909">
            <v>78004600</v>
          </cell>
          <cell r="C4909">
            <v>16</v>
          </cell>
        </row>
        <row r="4910">
          <cell r="A4910">
            <v>78011600</v>
          </cell>
          <cell r="C4910">
            <v>16</v>
          </cell>
        </row>
        <row r="4911">
          <cell r="A4911">
            <v>78017600</v>
          </cell>
          <cell r="C4911">
            <v>16</v>
          </cell>
        </row>
        <row r="4912">
          <cell r="A4912">
            <v>78019600</v>
          </cell>
          <cell r="C4912">
            <v>16</v>
          </cell>
        </row>
        <row r="4913">
          <cell r="A4913">
            <v>79002600</v>
          </cell>
          <cell r="C4913">
            <v>16</v>
          </cell>
        </row>
        <row r="4914">
          <cell r="A4914">
            <v>79003600</v>
          </cell>
          <cell r="C4914">
            <v>16</v>
          </cell>
        </row>
        <row r="4915">
          <cell r="A4915">
            <v>79005600</v>
          </cell>
          <cell r="C4915">
            <v>16</v>
          </cell>
        </row>
        <row r="4916">
          <cell r="A4916">
            <v>79007600</v>
          </cell>
          <cell r="C4916">
            <v>16</v>
          </cell>
        </row>
        <row r="4917">
          <cell r="A4917">
            <v>79010600</v>
          </cell>
          <cell r="C4917">
            <v>16</v>
          </cell>
        </row>
        <row r="4918">
          <cell r="A4918">
            <v>99005600</v>
          </cell>
          <cell r="C4918">
            <v>17</v>
          </cell>
        </row>
        <row r="4919">
          <cell r="A4919">
            <v>98017600</v>
          </cell>
          <cell r="C4919">
            <v>17</v>
          </cell>
        </row>
        <row r="4920">
          <cell r="A4920">
            <v>97016600</v>
          </cell>
          <cell r="C4920">
            <v>17</v>
          </cell>
        </row>
        <row r="4921">
          <cell r="A4921">
            <v>210128028600</v>
          </cell>
          <cell r="C4921">
            <v>16.5</v>
          </cell>
        </row>
        <row r="4922">
          <cell r="A4922">
            <v>210118028600</v>
          </cell>
          <cell r="C4922">
            <v>16.5</v>
          </cell>
        </row>
        <row r="4923">
          <cell r="A4923">
            <v>200158003600</v>
          </cell>
          <cell r="C4923">
            <v>17</v>
          </cell>
        </row>
        <row r="4924">
          <cell r="A4924">
            <v>6930</v>
          </cell>
          <cell r="C4924">
            <v>0.76</v>
          </cell>
        </row>
        <row r="4925">
          <cell r="A4925">
            <v>210133009441</v>
          </cell>
          <cell r="C4925">
            <v>11.6</v>
          </cell>
        </row>
        <row r="4926">
          <cell r="A4926">
            <v>210123009441</v>
          </cell>
          <cell r="C4926">
            <v>11.6</v>
          </cell>
        </row>
        <row r="4927">
          <cell r="A4927">
            <v>210113009441</v>
          </cell>
          <cell r="C4927">
            <v>11.4</v>
          </cell>
        </row>
        <row r="4928">
          <cell r="A4928">
            <v>210213009441</v>
          </cell>
          <cell r="C4928">
            <v>12.5</v>
          </cell>
        </row>
        <row r="4929">
          <cell r="A4929">
            <v>210313009441</v>
          </cell>
          <cell r="C4929">
            <v>13.8</v>
          </cell>
        </row>
        <row r="4930">
          <cell r="A4930">
            <v>210123011441</v>
          </cell>
          <cell r="C4930">
            <v>11.6</v>
          </cell>
        </row>
        <row r="4931">
          <cell r="A4931">
            <v>210113011441</v>
          </cell>
          <cell r="C4931">
            <v>11.6</v>
          </cell>
        </row>
        <row r="4932">
          <cell r="A4932">
            <v>200115010441</v>
          </cell>
          <cell r="C4932">
            <v>11.2</v>
          </cell>
        </row>
        <row r="4933">
          <cell r="A4933">
            <v>210115010441</v>
          </cell>
          <cell r="C4933">
            <v>11.4</v>
          </cell>
        </row>
        <row r="4934">
          <cell r="A4934">
            <v>200116005441</v>
          </cell>
          <cell r="C4934">
            <v>11.2</v>
          </cell>
        </row>
        <row r="4935">
          <cell r="A4935">
            <v>210417016441</v>
          </cell>
          <cell r="C4935">
            <v>15</v>
          </cell>
        </row>
        <row r="4936">
          <cell r="A4936">
            <v>210137016441</v>
          </cell>
          <cell r="C4936">
            <v>11.6</v>
          </cell>
        </row>
        <row r="4937">
          <cell r="A4937">
            <v>200117016441</v>
          </cell>
          <cell r="C4937">
            <v>11.2</v>
          </cell>
        </row>
        <row r="4938">
          <cell r="A4938">
            <v>200227016441</v>
          </cell>
          <cell r="C4938">
            <v>11.6</v>
          </cell>
        </row>
        <row r="4939">
          <cell r="A4939">
            <v>210127016441</v>
          </cell>
          <cell r="C4939">
            <v>11.6</v>
          </cell>
        </row>
        <row r="4940">
          <cell r="A4940">
            <v>210117016441</v>
          </cell>
          <cell r="C4940">
            <v>11.4</v>
          </cell>
        </row>
        <row r="4941">
          <cell r="A4941">
            <v>210217016441</v>
          </cell>
          <cell r="C4941">
            <v>12.5</v>
          </cell>
        </row>
        <row r="4942">
          <cell r="A4942">
            <v>210317016441</v>
          </cell>
          <cell r="C4942">
            <v>13.8</v>
          </cell>
        </row>
        <row r="4943">
          <cell r="A4943">
            <v>210118003441</v>
          </cell>
          <cell r="C4943">
            <v>13.6</v>
          </cell>
        </row>
        <row r="4944">
          <cell r="A4944">
            <v>210128004441</v>
          </cell>
          <cell r="C4944">
            <v>11.6</v>
          </cell>
        </row>
        <row r="4945">
          <cell r="A4945">
            <v>210118004441</v>
          </cell>
          <cell r="C4945">
            <v>11.4</v>
          </cell>
        </row>
        <row r="4946">
          <cell r="A4946">
            <v>210138017441</v>
          </cell>
          <cell r="C4946">
            <v>11.6</v>
          </cell>
        </row>
        <row r="4947">
          <cell r="A4947">
            <v>200118017441</v>
          </cell>
          <cell r="C4947">
            <v>11.2</v>
          </cell>
        </row>
        <row r="4948">
          <cell r="A4948">
            <v>200128017441</v>
          </cell>
          <cell r="C4948">
            <v>11.6</v>
          </cell>
        </row>
        <row r="4949">
          <cell r="A4949">
            <v>210128017441</v>
          </cell>
          <cell r="C4949">
            <v>11.6</v>
          </cell>
        </row>
        <row r="4950">
          <cell r="A4950">
            <v>210118017441</v>
          </cell>
          <cell r="C4950">
            <v>11.4</v>
          </cell>
        </row>
        <row r="4951">
          <cell r="A4951">
            <v>210218017441</v>
          </cell>
          <cell r="C4951">
            <v>12.5</v>
          </cell>
        </row>
        <row r="4952">
          <cell r="A4952">
            <v>210318017441</v>
          </cell>
          <cell r="C4952">
            <v>13.8</v>
          </cell>
        </row>
        <row r="4953">
          <cell r="A4953">
            <v>210118019441</v>
          </cell>
          <cell r="C4953">
            <v>11.6</v>
          </cell>
        </row>
        <row r="4954">
          <cell r="A4954">
            <v>210119002441</v>
          </cell>
          <cell r="C4954">
            <v>11.6</v>
          </cell>
        </row>
        <row r="4955">
          <cell r="A4955">
            <v>210139005441</v>
          </cell>
          <cell r="C4955">
            <v>11.6</v>
          </cell>
        </row>
        <row r="4956">
          <cell r="A4956">
            <v>210129005441</v>
          </cell>
          <cell r="C4956">
            <v>11.6</v>
          </cell>
        </row>
        <row r="4957">
          <cell r="A4957">
            <v>210119005441</v>
          </cell>
          <cell r="C4957">
            <v>11.4</v>
          </cell>
        </row>
        <row r="4958">
          <cell r="A4958">
            <v>210219005441</v>
          </cell>
          <cell r="C4958">
            <v>12.5</v>
          </cell>
        </row>
        <row r="4959">
          <cell r="A4959">
            <v>210319005441</v>
          </cell>
          <cell r="C4959">
            <v>13.8</v>
          </cell>
        </row>
        <row r="4960">
          <cell r="A4960">
            <v>210119006441</v>
          </cell>
          <cell r="C4960">
            <v>11.6</v>
          </cell>
        </row>
        <row r="4961">
          <cell r="A4961">
            <v>200119010441</v>
          </cell>
          <cell r="C4961">
            <v>11.2</v>
          </cell>
        </row>
        <row r="4962">
          <cell r="A4962">
            <v>210129010441</v>
          </cell>
          <cell r="C4962">
            <v>11.6</v>
          </cell>
        </row>
        <row r="4963">
          <cell r="A4963">
            <v>210119010441</v>
          </cell>
          <cell r="C4963">
            <v>11.6</v>
          </cell>
        </row>
        <row r="4964">
          <cell r="A4964">
            <v>83009441</v>
          </cell>
          <cell r="C4964">
            <v>13.1</v>
          </cell>
        </row>
        <row r="4965">
          <cell r="A4965">
            <v>87016441</v>
          </cell>
          <cell r="C4965">
            <v>13.1</v>
          </cell>
        </row>
        <row r="4966">
          <cell r="A4966">
            <v>88004441</v>
          </cell>
          <cell r="C4966">
            <v>13.1</v>
          </cell>
        </row>
        <row r="4967">
          <cell r="A4967">
            <v>88017441</v>
          </cell>
          <cell r="C4967">
            <v>13.1</v>
          </cell>
        </row>
        <row r="4968">
          <cell r="A4968">
            <v>88019441</v>
          </cell>
          <cell r="C4968">
            <v>13.1</v>
          </cell>
        </row>
        <row r="4969">
          <cell r="A4969">
            <v>89003441</v>
          </cell>
          <cell r="C4969">
            <v>13.1</v>
          </cell>
        </row>
        <row r="4970">
          <cell r="A4970">
            <v>89005441</v>
          </cell>
          <cell r="C4970">
            <v>13.1</v>
          </cell>
        </row>
        <row r="4971">
          <cell r="A4971">
            <v>73005441</v>
          </cell>
          <cell r="C4971">
            <v>12.9</v>
          </cell>
        </row>
        <row r="4972">
          <cell r="A4972">
            <v>73009441</v>
          </cell>
          <cell r="C4972">
            <v>12.9</v>
          </cell>
        </row>
        <row r="4973">
          <cell r="A4973">
            <v>73011441</v>
          </cell>
          <cell r="C4973">
            <v>12.9</v>
          </cell>
        </row>
        <row r="4974">
          <cell r="A4974">
            <v>75010441</v>
          </cell>
          <cell r="C4974">
            <v>12.9</v>
          </cell>
        </row>
        <row r="4975">
          <cell r="A4975">
            <v>76005441</v>
          </cell>
          <cell r="C4975">
            <v>12.9</v>
          </cell>
        </row>
        <row r="4976">
          <cell r="A4976">
            <v>77016441</v>
          </cell>
          <cell r="C4976">
            <v>12.9</v>
          </cell>
        </row>
        <row r="4977">
          <cell r="A4977">
            <v>78003441</v>
          </cell>
          <cell r="C4977">
            <v>12.9</v>
          </cell>
        </row>
        <row r="4978">
          <cell r="A4978">
            <v>78004441</v>
          </cell>
          <cell r="C4978">
            <v>12.9</v>
          </cell>
        </row>
        <row r="4979">
          <cell r="A4979">
            <v>78011441</v>
          </cell>
          <cell r="C4979">
            <v>12.9</v>
          </cell>
        </row>
        <row r="4980">
          <cell r="A4980">
            <v>78017441</v>
          </cell>
          <cell r="C4980">
            <v>12.9</v>
          </cell>
        </row>
        <row r="4981">
          <cell r="A4981">
            <v>78019441</v>
          </cell>
          <cell r="C4981">
            <v>12.9</v>
          </cell>
        </row>
        <row r="4982">
          <cell r="A4982">
            <v>79002441</v>
          </cell>
          <cell r="C4982">
            <v>12.9</v>
          </cell>
        </row>
        <row r="4983">
          <cell r="A4983">
            <v>79003441</v>
          </cell>
          <cell r="C4983">
            <v>12.9</v>
          </cell>
        </row>
        <row r="4984">
          <cell r="A4984">
            <v>79005441</v>
          </cell>
          <cell r="C4984">
            <v>12.9</v>
          </cell>
        </row>
        <row r="4985">
          <cell r="A4985">
            <v>79006441</v>
          </cell>
          <cell r="C4985">
            <v>12.9</v>
          </cell>
        </row>
        <row r="4986">
          <cell r="A4986">
            <v>79007441</v>
          </cell>
          <cell r="C4986">
            <v>12.9</v>
          </cell>
        </row>
        <row r="4987">
          <cell r="A4987">
            <v>79010441</v>
          </cell>
          <cell r="C4987">
            <v>12.9</v>
          </cell>
        </row>
        <row r="4988">
          <cell r="A4988">
            <v>99005441</v>
          </cell>
          <cell r="C4988">
            <v>13.6</v>
          </cell>
        </row>
        <row r="4989">
          <cell r="A4989">
            <v>98017441</v>
          </cell>
          <cell r="C4989">
            <v>13.6</v>
          </cell>
        </row>
        <row r="4990">
          <cell r="A4990">
            <v>97016441</v>
          </cell>
          <cell r="C4990">
            <v>13.6</v>
          </cell>
        </row>
        <row r="4991">
          <cell r="A4991">
            <v>210128028441</v>
          </cell>
          <cell r="C4991">
            <v>11.6</v>
          </cell>
        </row>
        <row r="4992">
          <cell r="A4992">
            <v>210118028441</v>
          </cell>
          <cell r="C4992">
            <v>11.6</v>
          </cell>
        </row>
        <row r="4993">
          <cell r="A4993">
            <v>200158003441</v>
          </cell>
          <cell r="C4993">
            <v>13.6</v>
          </cell>
        </row>
        <row r="4994">
          <cell r="A4994">
            <v>8200</v>
          </cell>
          <cell r="C4994">
            <v>11.05</v>
          </cell>
        </row>
        <row r="4995">
          <cell r="A4995">
            <v>10220</v>
          </cell>
          <cell r="C4995">
            <v>7.29</v>
          </cell>
        </row>
        <row r="4996">
          <cell r="A4996">
            <v>11002</v>
          </cell>
          <cell r="C4996">
            <v>3</v>
          </cell>
        </row>
        <row r="4997">
          <cell r="A4997">
            <v>11118</v>
          </cell>
          <cell r="C4997">
            <v>2.58</v>
          </cell>
        </row>
        <row r="4998">
          <cell r="A4998">
            <v>11079</v>
          </cell>
          <cell r="C4998">
            <v>2.58</v>
          </cell>
        </row>
        <row r="4999">
          <cell r="A4999">
            <v>11507</v>
          </cell>
          <cell r="C4999">
            <v>6.44</v>
          </cell>
        </row>
        <row r="5000">
          <cell r="A5000">
            <v>6585</v>
          </cell>
          <cell r="C5000">
            <v>1.35</v>
          </cell>
        </row>
        <row r="5001">
          <cell r="A5001">
            <v>6522</v>
          </cell>
          <cell r="C5001">
            <v>1.94</v>
          </cell>
        </row>
        <row r="5002">
          <cell r="A5002">
            <v>6542</v>
          </cell>
          <cell r="C5002">
            <v>1.94</v>
          </cell>
        </row>
        <row r="5003">
          <cell r="A5003">
            <v>11101</v>
          </cell>
          <cell r="C5003">
            <v>2.89</v>
          </cell>
        </row>
        <row r="5004">
          <cell r="A5004">
            <v>11102</v>
          </cell>
          <cell r="C5004">
            <v>7.6</v>
          </cell>
        </row>
        <row r="5005">
          <cell r="A5005">
            <v>11129</v>
          </cell>
          <cell r="C5005">
            <v>2.89</v>
          </cell>
        </row>
        <row r="5006">
          <cell r="A5006">
            <v>11107</v>
          </cell>
          <cell r="C5006">
            <v>4.5999999999999996</v>
          </cell>
        </row>
        <row r="5007">
          <cell r="A5007">
            <v>3496</v>
          </cell>
          <cell r="C5007">
            <v>16.600000000000001</v>
          </cell>
        </row>
        <row r="5008">
          <cell r="A5008">
            <v>3495</v>
          </cell>
          <cell r="C5008">
            <v>14.9</v>
          </cell>
        </row>
        <row r="5009">
          <cell r="A5009">
            <v>4182</v>
          </cell>
          <cell r="C5009">
            <v>9.75</v>
          </cell>
        </row>
        <row r="5010">
          <cell r="A5010">
            <v>11052</v>
          </cell>
          <cell r="C5010">
            <v>1.74</v>
          </cell>
        </row>
        <row r="5011">
          <cell r="A5011">
            <v>11070</v>
          </cell>
          <cell r="C5011">
            <v>2.1</v>
          </cell>
        </row>
        <row r="5012">
          <cell r="A5012">
            <v>8237</v>
          </cell>
          <cell r="C5012">
            <v>20.65</v>
          </cell>
        </row>
        <row r="5013">
          <cell r="A5013">
            <v>56020610</v>
          </cell>
          <cell r="C5013">
            <v>17.100000000000001</v>
          </cell>
        </row>
        <row r="5014">
          <cell r="A5014">
            <v>8243</v>
          </cell>
          <cell r="C5014">
            <v>18.28</v>
          </cell>
        </row>
        <row r="5015">
          <cell r="A5015">
            <v>10020</v>
          </cell>
          <cell r="C5015">
            <v>4.8499999999999996</v>
          </cell>
        </row>
        <row r="5016">
          <cell r="A5016">
            <v>10181</v>
          </cell>
          <cell r="C5016">
            <v>7.8</v>
          </cell>
        </row>
        <row r="5017">
          <cell r="A5017">
            <v>10460</v>
          </cell>
          <cell r="C5017">
            <v>13</v>
          </cell>
        </row>
        <row r="5018">
          <cell r="A5018">
            <v>210133009440</v>
          </cell>
          <cell r="C5018">
            <v>5.8</v>
          </cell>
        </row>
        <row r="5019">
          <cell r="A5019">
            <v>210123009440</v>
          </cell>
          <cell r="C5019">
            <v>5.8</v>
          </cell>
        </row>
        <row r="5020">
          <cell r="A5020">
            <v>210113009440</v>
          </cell>
          <cell r="C5020">
            <v>5.7</v>
          </cell>
        </row>
        <row r="5021">
          <cell r="A5021">
            <v>210213009440</v>
          </cell>
          <cell r="C5021">
            <v>6.25</v>
          </cell>
        </row>
        <row r="5022">
          <cell r="A5022">
            <v>210313009440</v>
          </cell>
          <cell r="C5022">
            <v>6.9</v>
          </cell>
        </row>
        <row r="5023">
          <cell r="A5023">
            <v>210123011440</v>
          </cell>
          <cell r="C5023">
            <v>5.8</v>
          </cell>
        </row>
        <row r="5024">
          <cell r="A5024">
            <v>210113011440</v>
          </cell>
          <cell r="C5024">
            <v>5.8</v>
          </cell>
        </row>
        <row r="5025">
          <cell r="A5025">
            <v>200115010440</v>
          </cell>
          <cell r="C5025">
            <v>5.6</v>
          </cell>
        </row>
        <row r="5026">
          <cell r="A5026">
            <v>210115010440</v>
          </cell>
          <cell r="C5026">
            <v>5.7</v>
          </cell>
        </row>
        <row r="5027">
          <cell r="A5027">
            <v>200116005440</v>
          </cell>
          <cell r="C5027">
            <v>5.6</v>
          </cell>
        </row>
        <row r="5028">
          <cell r="A5028">
            <v>210417016440</v>
          </cell>
          <cell r="C5028">
            <v>7.5</v>
          </cell>
        </row>
        <row r="5029">
          <cell r="A5029">
            <v>210137016440</v>
          </cell>
          <cell r="C5029">
            <v>5.8</v>
          </cell>
        </row>
        <row r="5030">
          <cell r="A5030">
            <v>200117016440</v>
          </cell>
          <cell r="C5030">
            <v>5.6</v>
          </cell>
        </row>
        <row r="5031">
          <cell r="A5031">
            <v>200227016440</v>
          </cell>
          <cell r="C5031">
            <v>5.8</v>
          </cell>
        </row>
        <row r="5032">
          <cell r="A5032">
            <v>210127016440</v>
          </cell>
          <cell r="C5032">
            <v>5.8</v>
          </cell>
        </row>
        <row r="5033">
          <cell r="A5033">
            <v>210117016440</v>
          </cell>
          <cell r="C5033">
            <v>5.7</v>
          </cell>
        </row>
        <row r="5034">
          <cell r="A5034">
            <v>210217016440</v>
          </cell>
          <cell r="C5034">
            <v>6.25</v>
          </cell>
        </row>
        <row r="5035">
          <cell r="A5035">
            <v>210317016440</v>
          </cell>
          <cell r="C5035">
            <v>6.9</v>
          </cell>
        </row>
        <row r="5036">
          <cell r="A5036">
            <v>210118003440</v>
          </cell>
          <cell r="C5036">
            <v>6.8</v>
          </cell>
        </row>
        <row r="5037">
          <cell r="A5037">
            <v>210128004440</v>
          </cell>
          <cell r="C5037">
            <v>5.8</v>
          </cell>
        </row>
        <row r="5038">
          <cell r="A5038">
            <v>210118004440</v>
          </cell>
          <cell r="C5038">
            <v>5.7</v>
          </cell>
        </row>
        <row r="5039">
          <cell r="A5039">
            <v>210138017440</v>
          </cell>
          <cell r="C5039">
            <v>5.8</v>
          </cell>
        </row>
        <row r="5040">
          <cell r="A5040">
            <v>200118017440</v>
          </cell>
          <cell r="C5040">
            <v>5.6</v>
          </cell>
        </row>
        <row r="5041">
          <cell r="A5041">
            <v>200128017440</v>
          </cell>
          <cell r="C5041">
            <v>5.8</v>
          </cell>
        </row>
        <row r="5042">
          <cell r="A5042">
            <v>210128017440</v>
          </cell>
          <cell r="C5042">
            <v>5.8</v>
          </cell>
        </row>
        <row r="5043">
          <cell r="A5043">
            <v>210118017440</v>
          </cell>
          <cell r="C5043">
            <v>5.7</v>
          </cell>
        </row>
        <row r="5044">
          <cell r="A5044">
            <v>210218017440</v>
          </cell>
          <cell r="C5044">
            <v>6.25</v>
          </cell>
        </row>
        <row r="5045">
          <cell r="A5045">
            <v>210318017440</v>
          </cell>
          <cell r="C5045">
            <v>6.9</v>
          </cell>
        </row>
        <row r="5046">
          <cell r="A5046">
            <v>210118019440</v>
          </cell>
          <cell r="C5046">
            <v>5.8</v>
          </cell>
        </row>
        <row r="5047">
          <cell r="A5047">
            <v>210119002440</v>
          </cell>
          <cell r="C5047">
            <v>5.8</v>
          </cell>
        </row>
        <row r="5048">
          <cell r="A5048">
            <v>210139005440</v>
          </cell>
          <cell r="C5048">
            <v>5.8</v>
          </cell>
        </row>
        <row r="5049">
          <cell r="A5049">
            <v>210129005440</v>
          </cell>
          <cell r="C5049">
            <v>5.8</v>
          </cell>
        </row>
        <row r="5050">
          <cell r="A5050">
            <v>210119005440</v>
          </cell>
          <cell r="C5050">
            <v>5.7</v>
          </cell>
        </row>
        <row r="5051">
          <cell r="A5051">
            <v>210219005440</v>
          </cell>
          <cell r="C5051">
            <v>6.25</v>
          </cell>
        </row>
        <row r="5052">
          <cell r="A5052">
            <v>210319005440</v>
          </cell>
          <cell r="C5052">
            <v>6.9</v>
          </cell>
        </row>
        <row r="5053">
          <cell r="A5053">
            <v>210119006440</v>
          </cell>
          <cell r="C5053">
            <v>5.8</v>
          </cell>
        </row>
        <row r="5054">
          <cell r="A5054">
            <v>200119010440</v>
          </cell>
          <cell r="C5054">
            <v>5.6</v>
          </cell>
        </row>
        <row r="5055">
          <cell r="A5055">
            <v>210129010440</v>
          </cell>
          <cell r="C5055">
            <v>5.8</v>
          </cell>
        </row>
        <row r="5056">
          <cell r="A5056">
            <v>210119010440</v>
          </cell>
          <cell r="C5056">
            <v>5.8</v>
          </cell>
        </row>
        <row r="5057">
          <cell r="A5057">
            <v>87016440</v>
          </cell>
          <cell r="C5057">
            <v>6.55</v>
          </cell>
        </row>
        <row r="5058">
          <cell r="A5058">
            <v>97016440</v>
          </cell>
          <cell r="C5058">
            <v>6.8</v>
          </cell>
        </row>
        <row r="5059">
          <cell r="A5059">
            <v>210128028440</v>
          </cell>
          <cell r="C5059">
            <v>5.8</v>
          </cell>
        </row>
        <row r="5060">
          <cell r="A5060">
            <v>210118028440</v>
          </cell>
          <cell r="C5060">
            <v>5.8</v>
          </cell>
        </row>
        <row r="5061">
          <cell r="A5061">
            <v>200158003440</v>
          </cell>
          <cell r="C5061">
            <v>6.45</v>
          </cell>
        </row>
        <row r="5062">
          <cell r="A5062">
            <v>11103</v>
          </cell>
          <cell r="C5062">
            <v>10.199999999999999</v>
          </cell>
        </row>
        <row r="5063">
          <cell r="A5063">
            <v>11109</v>
          </cell>
          <cell r="C5063">
            <v>10.199999999999999</v>
          </cell>
        </row>
        <row r="5064">
          <cell r="A5064">
            <v>9483</v>
          </cell>
          <cell r="C5064">
            <v>27</v>
          </cell>
        </row>
        <row r="5065">
          <cell r="A5065">
            <v>9482</v>
          </cell>
          <cell r="C5065">
            <v>27</v>
          </cell>
        </row>
        <row r="5066">
          <cell r="A5066">
            <v>3103</v>
          </cell>
          <cell r="C5066">
            <v>11.7</v>
          </cell>
        </row>
        <row r="5067">
          <cell r="A5067">
            <v>3170</v>
          </cell>
          <cell r="C5067">
            <v>13.5</v>
          </cell>
        </row>
        <row r="5068">
          <cell r="A5068">
            <v>3105</v>
          </cell>
          <cell r="C5068">
            <v>13.5</v>
          </cell>
        </row>
        <row r="5069">
          <cell r="A5069">
            <v>3106</v>
          </cell>
          <cell r="C5069">
            <v>15.84</v>
          </cell>
        </row>
        <row r="5070">
          <cell r="A5070">
            <v>3511</v>
          </cell>
          <cell r="C5070">
            <v>16.600000000000001</v>
          </cell>
        </row>
        <row r="5071">
          <cell r="A5071">
            <v>3124</v>
          </cell>
          <cell r="C5071">
            <v>17</v>
          </cell>
        </row>
        <row r="5072">
          <cell r="A5072">
            <v>6935</v>
          </cell>
          <cell r="C5072">
            <v>15.02</v>
          </cell>
        </row>
        <row r="5073">
          <cell r="A5073">
            <v>3115</v>
          </cell>
          <cell r="C5073">
            <v>15.5</v>
          </cell>
        </row>
        <row r="5074">
          <cell r="A5074">
            <v>3218</v>
          </cell>
          <cell r="C5074">
            <v>27</v>
          </cell>
        </row>
        <row r="5075">
          <cell r="A5075">
            <v>3102</v>
          </cell>
          <cell r="C5075">
            <v>13.5</v>
          </cell>
        </row>
        <row r="5076">
          <cell r="A5076">
            <v>3178</v>
          </cell>
          <cell r="C5076">
            <v>17.649999999999999</v>
          </cell>
        </row>
        <row r="5077">
          <cell r="A5077">
            <v>3108</v>
          </cell>
          <cell r="C5077">
            <v>13.5</v>
          </cell>
        </row>
        <row r="5078">
          <cell r="A5078">
            <v>3107</v>
          </cell>
          <cell r="C5078">
            <v>13.5</v>
          </cell>
        </row>
        <row r="5079">
          <cell r="A5079">
            <v>3202</v>
          </cell>
          <cell r="C5079">
            <v>19.53</v>
          </cell>
        </row>
        <row r="5080">
          <cell r="A5080">
            <v>3186</v>
          </cell>
          <cell r="C5080">
            <v>27.5</v>
          </cell>
        </row>
        <row r="5081">
          <cell r="A5081">
            <v>3183</v>
          </cell>
          <cell r="C5081">
            <v>15.5</v>
          </cell>
        </row>
        <row r="5082">
          <cell r="A5082">
            <v>6030</v>
          </cell>
          <cell r="C5082">
            <v>17.5</v>
          </cell>
        </row>
        <row r="5083">
          <cell r="A5083">
            <v>6616</v>
          </cell>
          <cell r="C5083">
            <v>19.600000000000001</v>
          </cell>
        </row>
        <row r="5084">
          <cell r="A5084">
            <v>6031</v>
          </cell>
          <cell r="C5084">
            <v>23.87</v>
          </cell>
        </row>
        <row r="5085">
          <cell r="A5085">
            <v>6116</v>
          </cell>
          <cell r="C5085">
            <v>20</v>
          </cell>
        </row>
        <row r="5086">
          <cell r="A5086">
            <v>6032</v>
          </cell>
          <cell r="C5086">
            <v>11.9</v>
          </cell>
        </row>
        <row r="5087">
          <cell r="A5087">
            <v>6045</v>
          </cell>
          <cell r="C5087">
            <v>18.8</v>
          </cell>
        </row>
        <row r="5088">
          <cell r="A5088">
            <v>6898</v>
          </cell>
          <cell r="C5088">
            <v>11.9</v>
          </cell>
        </row>
        <row r="5089">
          <cell r="A5089">
            <v>6270</v>
          </cell>
          <cell r="C5089">
            <v>19.100000000000001</v>
          </cell>
        </row>
        <row r="5090">
          <cell r="A5090">
            <v>7186</v>
          </cell>
          <cell r="C5090">
            <v>19.100000000000001</v>
          </cell>
        </row>
        <row r="5091">
          <cell r="A5091">
            <v>6839</v>
          </cell>
          <cell r="C5091">
            <v>24.16</v>
          </cell>
        </row>
        <row r="5092">
          <cell r="A5092">
            <v>6035</v>
          </cell>
          <cell r="C5092">
            <v>19.600000000000001</v>
          </cell>
        </row>
        <row r="5093">
          <cell r="A5093">
            <v>6065</v>
          </cell>
          <cell r="C5093">
            <v>26.5</v>
          </cell>
        </row>
        <row r="5094">
          <cell r="A5094">
            <v>6249</v>
          </cell>
          <cell r="C5094">
            <v>18</v>
          </cell>
        </row>
        <row r="5095">
          <cell r="A5095">
            <v>6038</v>
          </cell>
          <cell r="C5095">
            <v>21.36</v>
          </cell>
        </row>
        <row r="5096">
          <cell r="A5096">
            <v>6693</v>
          </cell>
          <cell r="C5096">
            <v>11.9</v>
          </cell>
        </row>
        <row r="5097">
          <cell r="A5097">
            <v>6138</v>
          </cell>
          <cell r="C5097">
            <v>18.2</v>
          </cell>
        </row>
        <row r="5098">
          <cell r="A5098">
            <v>7011</v>
          </cell>
          <cell r="C5098">
            <v>18.2</v>
          </cell>
        </row>
        <row r="5099">
          <cell r="A5099">
            <v>6070</v>
          </cell>
          <cell r="C5099">
            <v>18.68</v>
          </cell>
        </row>
        <row r="5100">
          <cell r="A5100">
            <v>6799</v>
          </cell>
          <cell r="C5100">
            <v>21</v>
          </cell>
        </row>
        <row r="5101">
          <cell r="A5101">
            <v>6037</v>
          </cell>
          <cell r="C5101">
            <v>11.9</v>
          </cell>
        </row>
        <row r="5102">
          <cell r="A5102">
            <v>3117</v>
          </cell>
          <cell r="C5102">
            <v>26</v>
          </cell>
        </row>
        <row r="5103">
          <cell r="A5103">
            <v>3116</v>
          </cell>
          <cell r="C5103">
            <v>15.5</v>
          </cell>
        </row>
        <row r="5104">
          <cell r="A5104">
            <v>3110</v>
          </cell>
          <cell r="C5104">
            <v>15.5</v>
          </cell>
        </row>
        <row r="5105">
          <cell r="A5105">
            <v>7196</v>
          </cell>
          <cell r="C5105">
            <v>11.9</v>
          </cell>
        </row>
        <row r="5106">
          <cell r="A5106">
            <v>6828</v>
          </cell>
          <cell r="C5106">
            <v>11.9</v>
          </cell>
        </row>
        <row r="5107">
          <cell r="A5107">
            <v>6112</v>
          </cell>
          <cell r="C5107">
            <v>5.1100000000000003</v>
          </cell>
        </row>
        <row r="5108">
          <cell r="A5108">
            <v>6402</v>
          </cell>
          <cell r="C5108">
            <v>13</v>
          </cell>
        </row>
        <row r="5109">
          <cell r="A5109">
            <v>6782</v>
          </cell>
          <cell r="C5109">
            <v>18.2</v>
          </cell>
        </row>
        <row r="5110">
          <cell r="A5110">
            <v>6820</v>
          </cell>
          <cell r="C5110">
            <v>8.7799999999999994</v>
          </cell>
        </row>
        <row r="5111">
          <cell r="A5111">
            <v>7162</v>
          </cell>
          <cell r="C5111">
            <v>18.399999999999999</v>
          </cell>
        </row>
        <row r="5112">
          <cell r="A5112">
            <v>6033</v>
          </cell>
          <cell r="C5112">
            <v>11.9</v>
          </cell>
        </row>
        <row r="5113">
          <cell r="A5113">
            <v>6053</v>
          </cell>
          <cell r="C5113">
            <v>18.5</v>
          </cell>
        </row>
        <row r="5114">
          <cell r="A5114">
            <v>6095</v>
          </cell>
          <cell r="C5114">
            <v>17</v>
          </cell>
        </row>
        <row r="5115">
          <cell r="A5115">
            <v>6094</v>
          </cell>
          <cell r="C5115">
            <v>17</v>
          </cell>
        </row>
        <row r="5116">
          <cell r="A5116">
            <v>6096</v>
          </cell>
          <cell r="C5116">
            <v>17</v>
          </cell>
        </row>
        <row r="5117">
          <cell r="A5117">
            <v>6239</v>
          </cell>
          <cell r="C5117">
            <v>11.9</v>
          </cell>
        </row>
        <row r="5118">
          <cell r="A5118">
            <v>7077</v>
          </cell>
          <cell r="C5118">
            <v>1.35</v>
          </cell>
        </row>
        <row r="5119">
          <cell r="A5119">
            <v>99800</v>
          </cell>
          <cell r="C5119">
            <v>1.63</v>
          </cell>
        </row>
        <row r="5120">
          <cell r="A5120">
            <v>99784</v>
          </cell>
          <cell r="C5120">
            <v>1.63</v>
          </cell>
        </row>
        <row r="5121">
          <cell r="A5121">
            <v>99802</v>
          </cell>
          <cell r="C5121">
            <v>1.63</v>
          </cell>
        </row>
        <row r="5122">
          <cell r="A5122">
            <v>99801</v>
          </cell>
          <cell r="C5122">
            <v>1.63</v>
          </cell>
        </row>
        <row r="5123">
          <cell r="A5123">
            <v>2456</v>
          </cell>
          <cell r="C5123">
            <v>2</v>
          </cell>
        </row>
        <row r="5124">
          <cell r="A5124">
            <v>2453</v>
          </cell>
          <cell r="C5124">
            <v>2</v>
          </cell>
        </row>
        <row r="5125">
          <cell r="A5125">
            <v>2455</v>
          </cell>
          <cell r="C5125">
            <v>2</v>
          </cell>
        </row>
        <row r="5126">
          <cell r="A5126">
            <v>2454</v>
          </cell>
          <cell r="C5126">
            <v>2</v>
          </cell>
        </row>
        <row r="5127">
          <cell r="A5127">
            <v>2451</v>
          </cell>
          <cell r="C5127">
            <v>2</v>
          </cell>
        </row>
        <row r="5128">
          <cell r="A5128">
            <v>2450</v>
          </cell>
          <cell r="C5128">
            <v>2</v>
          </cell>
        </row>
        <row r="5129">
          <cell r="A5129">
            <v>2452</v>
          </cell>
          <cell r="C5129">
            <v>2</v>
          </cell>
        </row>
        <row r="5130">
          <cell r="A5130">
            <v>2463</v>
          </cell>
          <cell r="C5130">
            <v>1.7</v>
          </cell>
        </row>
        <row r="5131">
          <cell r="A5131">
            <v>2460</v>
          </cell>
          <cell r="C5131">
            <v>1.7</v>
          </cell>
        </row>
        <row r="5132">
          <cell r="A5132">
            <v>2462</v>
          </cell>
          <cell r="C5132">
            <v>1.7</v>
          </cell>
        </row>
        <row r="5133">
          <cell r="A5133">
            <v>2461</v>
          </cell>
          <cell r="C5133">
            <v>1.7</v>
          </cell>
        </row>
        <row r="5134">
          <cell r="A5134">
            <v>2458</v>
          </cell>
          <cell r="C5134">
            <v>1.7</v>
          </cell>
        </row>
        <row r="5135">
          <cell r="A5135">
            <v>2457</v>
          </cell>
          <cell r="C5135">
            <v>1.7</v>
          </cell>
        </row>
        <row r="5136">
          <cell r="A5136">
            <v>2459</v>
          </cell>
          <cell r="C5136">
            <v>1.7</v>
          </cell>
        </row>
        <row r="5137">
          <cell r="A5137">
            <v>7320</v>
          </cell>
          <cell r="C5137">
            <v>3</v>
          </cell>
        </row>
        <row r="5138">
          <cell r="A5138">
            <v>104010055</v>
          </cell>
        </row>
        <row r="5139">
          <cell r="A5139">
            <v>6466</v>
          </cell>
          <cell r="C5139">
            <v>7.65</v>
          </cell>
        </row>
        <row r="5140">
          <cell r="A5140">
            <v>266001150</v>
          </cell>
          <cell r="C5140">
            <v>7.65</v>
          </cell>
        </row>
        <row r="5141">
          <cell r="A5141">
            <v>103060011</v>
          </cell>
        </row>
        <row r="5142">
          <cell r="A5142">
            <v>99447</v>
          </cell>
          <cell r="C5142">
            <v>0.35</v>
          </cell>
        </row>
        <row r="5143">
          <cell r="A5143">
            <v>100059</v>
          </cell>
          <cell r="C5143">
            <v>1.98</v>
          </cell>
        </row>
        <row r="5144">
          <cell r="A5144">
            <v>99984</v>
          </cell>
          <cell r="C5144">
            <v>3.32</v>
          </cell>
        </row>
        <row r="5145">
          <cell r="A5145">
            <v>100057</v>
          </cell>
          <cell r="C5145">
            <v>8.41</v>
          </cell>
        </row>
        <row r="5146">
          <cell r="A5146">
            <v>100061</v>
          </cell>
          <cell r="C5146">
            <v>8.86</v>
          </cell>
        </row>
        <row r="5147">
          <cell r="A5147">
            <v>104010038</v>
          </cell>
        </row>
        <row r="5148">
          <cell r="A5148">
            <v>104010037</v>
          </cell>
        </row>
        <row r="5149">
          <cell r="A5149">
            <v>10997</v>
          </cell>
          <cell r="C5149">
            <v>100</v>
          </cell>
        </row>
        <row r="5150">
          <cell r="A5150">
            <v>10977</v>
          </cell>
          <cell r="C5150">
            <v>100</v>
          </cell>
        </row>
        <row r="5151">
          <cell r="A5151">
            <v>99737</v>
          </cell>
          <cell r="C5151">
            <v>75</v>
          </cell>
        </row>
        <row r="5152">
          <cell r="A5152">
            <v>100305</v>
          </cell>
          <cell r="C5152">
            <v>52.39</v>
          </cell>
        </row>
        <row r="5153">
          <cell r="A5153">
            <v>99667</v>
          </cell>
          <cell r="C5153">
            <v>6.32</v>
          </cell>
        </row>
        <row r="5154">
          <cell r="A5154">
            <v>100180</v>
          </cell>
          <cell r="C5154">
            <v>17.55</v>
          </cell>
        </row>
        <row r="5155">
          <cell r="A5155">
            <v>99194</v>
          </cell>
          <cell r="C5155">
            <v>8.3000000000000007</v>
          </cell>
        </row>
        <row r="5156">
          <cell r="A5156">
            <v>99195</v>
          </cell>
          <cell r="C5156">
            <v>2.35</v>
          </cell>
        </row>
        <row r="5157">
          <cell r="A5157">
            <v>100345</v>
          </cell>
          <cell r="C5157">
            <v>27</v>
          </cell>
        </row>
        <row r="5158">
          <cell r="A5158">
            <v>99879</v>
          </cell>
          <cell r="C5158">
            <v>22.37</v>
          </cell>
        </row>
        <row r="5159">
          <cell r="A5159">
            <v>100365</v>
          </cell>
          <cell r="C5159">
            <v>22.37</v>
          </cell>
        </row>
        <row r="5160">
          <cell r="A5160">
            <v>100380</v>
          </cell>
          <cell r="C5160">
            <v>22</v>
          </cell>
        </row>
        <row r="5161">
          <cell r="A5161">
            <v>6345</v>
          </cell>
          <cell r="C5161">
            <v>1350</v>
          </cell>
        </row>
        <row r="5162">
          <cell r="A5162">
            <v>100205</v>
          </cell>
          <cell r="C5162">
            <v>2.2000000000000002</v>
          </cell>
        </row>
        <row r="5163">
          <cell r="A5163">
            <v>100229</v>
          </cell>
          <cell r="C5163">
            <v>2.2000000000000002</v>
          </cell>
        </row>
        <row r="5164">
          <cell r="A5164">
            <v>99586</v>
          </cell>
          <cell r="C5164">
            <v>2.2000000000000002</v>
          </cell>
        </row>
        <row r="5165">
          <cell r="A5165">
            <v>100204</v>
          </cell>
          <cell r="C5165">
            <v>2.2000000000000002</v>
          </cell>
        </row>
        <row r="5166">
          <cell r="A5166">
            <v>100200</v>
          </cell>
          <cell r="C5166">
            <v>2.2000000000000002</v>
          </cell>
        </row>
        <row r="5167">
          <cell r="A5167">
            <v>100202</v>
          </cell>
          <cell r="C5167">
            <v>2.2000000000000002</v>
          </cell>
        </row>
        <row r="5168">
          <cell r="A5168">
            <v>100201</v>
          </cell>
          <cell r="C5168">
            <v>2.2000000000000002</v>
          </cell>
        </row>
        <row r="5169">
          <cell r="A5169">
            <v>100203</v>
          </cell>
          <cell r="C5169">
            <v>2.2000000000000002</v>
          </cell>
        </row>
        <row r="5170">
          <cell r="A5170">
            <v>100219</v>
          </cell>
          <cell r="C5170">
            <v>92.17</v>
          </cell>
        </row>
        <row r="5171">
          <cell r="A5171">
            <v>100218</v>
          </cell>
          <cell r="C5171">
            <v>92.17</v>
          </cell>
        </row>
        <row r="5172">
          <cell r="A5172">
            <v>100217</v>
          </cell>
          <cell r="C5172">
            <v>92.17</v>
          </cell>
        </row>
        <row r="5173">
          <cell r="A5173">
            <v>100222</v>
          </cell>
          <cell r="C5173">
            <v>92.17</v>
          </cell>
        </row>
        <row r="5174">
          <cell r="A5174">
            <v>100221</v>
          </cell>
          <cell r="C5174">
            <v>92.17</v>
          </cell>
        </row>
        <row r="5175">
          <cell r="A5175">
            <v>100220</v>
          </cell>
          <cell r="C5175">
            <v>92.17</v>
          </cell>
        </row>
        <row r="5176">
          <cell r="A5176">
            <v>99542</v>
          </cell>
          <cell r="C5176">
            <v>0.93</v>
          </cell>
        </row>
        <row r="5177">
          <cell r="A5177">
            <v>100199</v>
          </cell>
          <cell r="C5177">
            <v>2.2000000000000002</v>
          </cell>
        </row>
        <row r="5178">
          <cell r="A5178">
            <v>100216</v>
          </cell>
          <cell r="C5178">
            <v>92.17</v>
          </cell>
        </row>
        <row r="5179">
          <cell r="A5179">
            <v>6436</v>
          </cell>
          <cell r="C5179">
            <v>26</v>
          </cell>
        </row>
        <row r="5180">
          <cell r="A5180">
            <v>3139</v>
          </cell>
          <cell r="C5180">
            <v>13</v>
          </cell>
        </row>
        <row r="5181">
          <cell r="A5181">
            <v>208</v>
          </cell>
          <cell r="C5181">
            <v>28</v>
          </cell>
        </row>
        <row r="5182">
          <cell r="A5182">
            <v>100169</v>
          </cell>
          <cell r="C5182">
            <v>1.2</v>
          </cell>
        </row>
        <row r="5183">
          <cell r="A5183">
            <v>99904</v>
          </cell>
          <cell r="C5183">
            <v>1.42</v>
          </cell>
        </row>
        <row r="5184">
          <cell r="A5184">
            <v>99903</v>
          </cell>
          <cell r="C5184">
            <v>0.6</v>
          </cell>
        </row>
        <row r="5185">
          <cell r="A5185">
            <v>100184</v>
          </cell>
          <cell r="C5185">
            <v>88.2</v>
          </cell>
        </row>
        <row r="5186">
          <cell r="A5186">
            <v>103070004</v>
          </cell>
        </row>
        <row r="5187">
          <cell r="A5187">
            <v>103070021</v>
          </cell>
        </row>
        <row r="5188">
          <cell r="A5188">
            <v>103070049</v>
          </cell>
        </row>
        <row r="5189">
          <cell r="A5189">
            <v>99981</v>
          </cell>
          <cell r="C5189">
            <v>0.48</v>
          </cell>
        </row>
        <row r="5190">
          <cell r="A5190">
            <v>99796</v>
          </cell>
          <cell r="C5190">
            <v>0.48</v>
          </cell>
        </row>
        <row r="5191">
          <cell r="A5191">
            <v>100002</v>
          </cell>
          <cell r="C5191">
            <v>0.54</v>
          </cell>
        </row>
        <row r="5192">
          <cell r="A5192">
            <v>99745</v>
          </cell>
          <cell r="C5192">
            <v>0.48</v>
          </cell>
        </row>
        <row r="5193">
          <cell r="A5193">
            <v>100008</v>
          </cell>
          <cell r="C5193">
            <v>0.49</v>
          </cell>
        </row>
        <row r="5194">
          <cell r="A5194">
            <v>99719</v>
          </cell>
          <cell r="C5194">
            <v>0.48</v>
          </cell>
        </row>
        <row r="5195">
          <cell r="A5195">
            <v>99988</v>
          </cell>
          <cell r="C5195">
            <v>0.48</v>
          </cell>
        </row>
        <row r="5196">
          <cell r="A5196">
            <v>99873</v>
          </cell>
          <cell r="C5196">
            <v>34.82</v>
          </cell>
        </row>
        <row r="5197">
          <cell r="A5197">
            <v>99930</v>
          </cell>
          <cell r="C5197">
            <v>34.82</v>
          </cell>
        </row>
        <row r="5198">
          <cell r="A5198">
            <v>11124</v>
          </cell>
          <cell r="C5198">
            <v>18.21</v>
          </cell>
        </row>
        <row r="5199">
          <cell r="A5199">
            <v>103070057</v>
          </cell>
        </row>
        <row r="5200">
          <cell r="A5200">
            <v>103020023</v>
          </cell>
        </row>
        <row r="5201">
          <cell r="A5201">
            <v>103020019</v>
          </cell>
        </row>
        <row r="5202">
          <cell r="A5202">
            <v>103020004</v>
          </cell>
        </row>
        <row r="5203">
          <cell r="A5203">
            <v>103020010</v>
          </cell>
        </row>
        <row r="5204">
          <cell r="A5204">
            <v>103020009</v>
          </cell>
        </row>
        <row r="5205">
          <cell r="A5205">
            <v>103020015</v>
          </cell>
        </row>
        <row r="5206">
          <cell r="A5206">
            <v>104010024</v>
          </cell>
        </row>
        <row r="5207">
          <cell r="A5207">
            <v>6897</v>
          </cell>
          <cell r="C5207">
            <v>5.6</v>
          </cell>
        </row>
        <row r="5208">
          <cell r="A5208">
            <v>6026</v>
          </cell>
          <cell r="C5208">
            <v>5.6</v>
          </cell>
        </row>
        <row r="5209">
          <cell r="A5209">
            <v>6009</v>
          </cell>
          <cell r="C5209">
            <v>11</v>
          </cell>
        </row>
        <row r="5210">
          <cell r="A5210">
            <v>6076</v>
          </cell>
          <cell r="C5210">
            <v>5.6</v>
          </cell>
        </row>
        <row r="5211">
          <cell r="A5211">
            <v>6938</v>
          </cell>
          <cell r="C5211">
            <v>9.52</v>
          </cell>
        </row>
        <row r="5212">
          <cell r="A5212">
            <v>6008</v>
          </cell>
          <cell r="C5212">
            <v>5.6</v>
          </cell>
        </row>
        <row r="5213">
          <cell r="A5213">
            <v>6007</v>
          </cell>
          <cell r="C5213">
            <v>5.6</v>
          </cell>
        </row>
        <row r="5214">
          <cell r="A5214">
            <v>6013</v>
          </cell>
          <cell r="C5214">
            <v>6.22</v>
          </cell>
        </row>
        <row r="5215">
          <cell r="A5215">
            <v>6010</v>
          </cell>
          <cell r="C5215">
            <v>5.6</v>
          </cell>
        </row>
        <row r="5216">
          <cell r="A5216">
            <v>6023</v>
          </cell>
          <cell r="C5216">
            <v>6.22</v>
          </cell>
        </row>
        <row r="5217">
          <cell r="A5217">
            <v>6692</v>
          </cell>
          <cell r="C5217">
            <v>6.33</v>
          </cell>
        </row>
        <row r="5218">
          <cell r="A5218">
            <v>6069</v>
          </cell>
          <cell r="C5218">
            <v>5.6</v>
          </cell>
        </row>
        <row r="5219">
          <cell r="A5219">
            <v>6001</v>
          </cell>
          <cell r="C5219">
            <v>11</v>
          </cell>
        </row>
        <row r="5220">
          <cell r="A5220">
            <v>6818</v>
          </cell>
          <cell r="C5220">
            <v>12.3</v>
          </cell>
        </row>
        <row r="5221">
          <cell r="A5221">
            <v>6004</v>
          </cell>
          <cell r="C5221">
            <v>13.2</v>
          </cell>
        </row>
        <row r="5222">
          <cell r="A5222">
            <v>6110</v>
          </cell>
          <cell r="C5222">
            <v>5.3</v>
          </cell>
        </row>
        <row r="5223">
          <cell r="A5223">
            <v>6014</v>
          </cell>
          <cell r="C5223">
            <v>6.27</v>
          </cell>
        </row>
        <row r="5224">
          <cell r="A5224">
            <v>6280</v>
          </cell>
          <cell r="C5224">
            <v>11.44</v>
          </cell>
        </row>
        <row r="5225">
          <cell r="A5225">
            <v>6269</v>
          </cell>
          <cell r="C5225">
            <v>13.5</v>
          </cell>
        </row>
        <row r="5226">
          <cell r="A5226">
            <v>6005</v>
          </cell>
          <cell r="C5226">
            <v>5.6</v>
          </cell>
        </row>
        <row r="5227">
          <cell r="A5227">
            <v>6003</v>
          </cell>
          <cell r="C5227">
            <v>12.2</v>
          </cell>
        </row>
        <row r="5228">
          <cell r="A5228">
            <v>6109</v>
          </cell>
          <cell r="C5228">
            <v>12.15</v>
          </cell>
        </row>
        <row r="5229">
          <cell r="A5229">
            <v>6002</v>
          </cell>
          <cell r="C5229">
            <v>14</v>
          </cell>
        </row>
        <row r="5230">
          <cell r="A5230">
            <v>6048</v>
          </cell>
          <cell r="C5230">
            <v>14.1</v>
          </cell>
        </row>
        <row r="5231">
          <cell r="A5231">
            <v>6845</v>
          </cell>
          <cell r="C5231">
            <v>9.41</v>
          </cell>
        </row>
        <row r="5232">
          <cell r="A5232">
            <v>6793</v>
          </cell>
          <cell r="C5232">
            <v>9.41</v>
          </cell>
        </row>
        <row r="5233">
          <cell r="A5233">
            <v>6016</v>
          </cell>
          <cell r="C5233">
            <v>8.81</v>
          </cell>
        </row>
        <row r="5234">
          <cell r="A5234">
            <v>6006</v>
          </cell>
          <cell r="C5234">
            <v>5.6</v>
          </cell>
        </row>
        <row r="5235">
          <cell r="A5235">
            <v>283</v>
          </cell>
          <cell r="C5235">
            <v>3.36</v>
          </cell>
        </row>
        <row r="5236">
          <cell r="A5236">
            <v>284</v>
          </cell>
          <cell r="C5236">
            <v>3.78</v>
          </cell>
        </row>
        <row r="5237">
          <cell r="A5237">
            <v>100248</v>
          </cell>
          <cell r="C5237">
            <v>109.91</v>
          </cell>
        </row>
        <row r="5238">
          <cell r="A5238">
            <v>100005</v>
          </cell>
          <cell r="C5238">
            <v>90.69</v>
          </cell>
        </row>
        <row r="5239">
          <cell r="A5239">
            <v>99773</v>
          </cell>
          <cell r="C5239">
            <v>34.409999999999997</v>
          </cell>
        </row>
        <row r="5240">
          <cell r="A5240">
            <v>100101</v>
          </cell>
          <cell r="C5240">
            <v>54.11</v>
          </cell>
        </row>
        <row r="5241">
          <cell r="A5241">
            <v>99535</v>
          </cell>
          <cell r="C5241">
            <v>45.12</v>
          </cell>
        </row>
        <row r="5242">
          <cell r="A5242">
            <v>101030011</v>
          </cell>
        </row>
        <row r="5243">
          <cell r="A5243">
            <v>101030012</v>
          </cell>
        </row>
        <row r="5244">
          <cell r="A5244">
            <v>200000001</v>
          </cell>
        </row>
        <row r="5245">
          <cell r="A5245">
            <v>111612</v>
          </cell>
          <cell r="C5245">
            <v>39</v>
          </cell>
        </row>
        <row r="5246">
          <cell r="A5246">
            <v>322</v>
          </cell>
          <cell r="C5246">
            <v>15.35</v>
          </cell>
        </row>
        <row r="5247">
          <cell r="A5247">
            <v>200000004</v>
          </cell>
        </row>
        <row r="5248">
          <cell r="A5248">
            <v>101030017</v>
          </cell>
        </row>
        <row r="5249">
          <cell r="A5249">
            <v>200000011</v>
          </cell>
        </row>
        <row r="5250">
          <cell r="A5250">
            <v>101030010</v>
          </cell>
        </row>
        <row r="5251">
          <cell r="A5251">
            <v>200000017</v>
          </cell>
        </row>
        <row r="5252">
          <cell r="A5252">
            <v>101030002</v>
          </cell>
        </row>
        <row r="5253">
          <cell r="A5253">
            <v>99610</v>
          </cell>
          <cell r="C5253">
            <v>1.8</v>
          </cell>
        </row>
        <row r="5254">
          <cell r="A5254">
            <v>99570</v>
          </cell>
          <cell r="C5254">
            <v>1.9</v>
          </cell>
        </row>
        <row r="5255">
          <cell r="A5255">
            <v>99147</v>
          </cell>
          <cell r="C5255">
            <v>2</v>
          </cell>
        </row>
        <row r="5256">
          <cell r="A5256">
            <v>99819</v>
          </cell>
          <cell r="C5256">
            <v>62.55</v>
          </cell>
        </row>
        <row r="5257">
          <cell r="A5257">
            <v>4044</v>
          </cell>
          <cell r="C5257">
            <v>1.6</v>
          </cell>
        </row>
        <row r="5258">
          <cell r="A5258">
            <v>4043</v>
          </cell>
          <cell r="C5258">
            <v>1.6</v>
          </cell>
        </row>
        <row r="5259">
          <cell r="A5259">
            <v>99218</v>
          </cell>
        </row>
        <row r="5260">
          <cell r="A5260">
            <v>99146</v>
          </cell>
          <cell r="C5260">
            <v>1.33</v>
          </cell>
        </row>
        <row r="5261">
          <cell r="A5261">
            <v>99590</v>
          </cell>
          <cell r="C5261">
            <v>1.3</v>
          </cell>
        </row>
        <row r="5262">
          <cell r="A5262">
            <v>99564</v>
          </cell>
          <cell r="C5262">
            <v>1.3</v>
          </cell>
        </row>
        <row r="5263">
          <cell r="A5263">
            <v>100013</v>
          </cell>
          <cell r="C5263">
            <v>1.5</v>
          </cell>
        </row>
        <row r="5264">
          <cell r="A5264">
            <v>99108</v>
          </cell>
          <cell r="C5264">
            <v>1.5</v>
          </cell>
        </row>
        <row r="5265">
          <cell r="A5265">
            <v>3710</v>
          </cell>
          <cell r="C5265">
            <v>4.8899999999999997</v>
          </cell>
        </row>
        <row r="5266">
          <cell r="A5266">
            <v>3711</v>
          </cell>
          <cell r="C5266">
            <v>9.7799999999999994</v>
          </cell>
        </row>
        <row r="5267">
          <cell r="A5267">
            <v>3709</v>
          </cell>
          <cell r="C5267">
            <v>16.03</v>
          </cell>
        </row>
        <row r="5268">
          <cell r="A5268">
            <v>3718</v>
          </cell>
          <cell r="C5268">
            <v>9.23</v>
          </cell>
        </row>
        <row r="5269">
          <cell r="A5269">
            <v>3706</v>
          </cell>
          <cell r="C5269">
            <v>6.8</v>
          </cell>
        </row>
        <row r="5270">
          <cell r="A5270">
            <v>100161</v>
          </cell>
          <cell r="C5270">
            <v>0.93</v>
          </cell>
        </row>
        <row r="5271">
          <cell r="A5271">
            <v>100162</v>
          </cell>
          <cell r="C5271">
            <v>1.36</v>
          </cell>
        </row>
        <row r="5272">
          <cell r="A5272">
            <v>100163</v>
          </cell>
          <cell r="C5272">
            <v>6.82</v>
          </cell>
        </row>
        <row r="5273">
          <cell r="A5273">
            <v>100167</v>
          </cell>
          <cell r="C5273">
            <v>7.7</v>
          </cell>
        </row>
        <row r="5274">
          <cell r="A5274">
            <v>100166</v>
          </cell>
          <cell r="C5274">
            <v>12.74</v>
          </cell>
        </row>
        <row r="5275">
          <cell r="A5275">
            <v>100164</v>
          </cell>
          <cell r="C5275">
            <v>2.5</v>
          </cell>
        </row>
        <row r="5276">
          <cell r="A5276">
            <v>6796</v>
          </cell>
          <cell r="C5276">
            <v>45.95</v>
          </cell>
        </row>
        <row r="5277">
          <cell r="A5277">
            <v>99430</v>
          </cell>
          <cell r="C5277">
            <v>5.07</v>
          </cell>
        </row>
        <row r="5278">
          <cell r="A5278">
            <v>103030017</v>
          </cell>
        </row>
        <row r="5279">
          <cell r="A5279">
            <v>19005549</v>
          </cell>
          <cell r="C5279">
            <v>30</v>
          </cell>
        </row>
        <row r="5280">
          <cell r="A5280">
            <v>7016498</v>
          </cell>
          <cell r="C5280">
            <v>10.6</v>
          </cell>
        </row>
        <row r="5281">
          <cell r="A5281">
            <v>17016498</v>
          </cell>
          <cell r="C5281">
            <v>11.66</v>
          </cell>
        </row>
        <row r="5282">
          <cell r="A5282">
            <v>8003498</v>
          </cell>
          <cell r="C5282">
            <v>10.6</v>
          </cell>
        </row>
        <row r="5283">
          <cell r="A5283">
            <v>8004498</v>
          </cell>
          <cell r="C5283">
            <v>10.6</v>
          </cell>
        </row>
        <row r="5284">
          <cell r="A5284">
            <v>8011498</v>
          </cell>
          <cell r="C5284">
            <v>11.66</v>
          </cell>
        </row>
        <row r="5285">
          <cell r="A5285">
            <v>8017498</v>
          </cell>
          <cell r="C5285">
            <v>10.6</v>
          </cell>
        </row>
        <row r="5286">
          <cell r="A5286">
            <v>18017498</v>
          </cell>
          <cell r="C5286">
            <v>11.66</v>
          </cell>
        </row>
        <row r="5287">
          <cell r="A5287">
            <v>8019498</v>
          </cell>
          <cell r="C5287">
            <v>10.6</v>
          </cell>
        </row>
        <row r="5288">
          <cell r="A5288">
            <v>9005498</v>
          </cell>
          <cell r="C5288">
            <v>10.6</v>
          </cell>
        </row>
        <row r="5289">
          <cell r="A5289">
            <v>19005498</v>
          </cell>
          <cell r="C5289">
            <v>11.66</v>
          </cell>
        </row>
        <row r="5290">
          <cell r="A5290">
            <v>9006498</v>
          </cell>
          <cell r="C5290">
            <v>10.6</v>
          </cell>
        </row>
        <row r="5291">
          <cell r="A5291">
            <v>9010498</v>
          </cell>
          <cell r="C5291">
            <v>10.6</v>
          </cell>
        </row>
        <row r="5292">
          <cell r="A5292">
            <v>6005251</v>
          </cell>
          <cell r="C5292">
            <v>7.41</v>
          </cell>
        </row>
        <row r="5293">
          <cell r="A5293">
            <v>8003250</v>
          </cell>
          <cell r="C5293">
            <v>7.41</v>
          </cell>
        </row>
        <row r="5294">
          <cell r="A5294">
            <v>99991</v>
          </cell>
          <cell r="C5294">
            <v>8.19</v>
          </cell>
        </row>
        <row r="5295">
          <cell r="A5295">
            <v>3011546</v>
          </cell>
          <cell r="C5295">
            <v>36</v>
          </cell>
        </row>
        <row r="5296">
          <cell r="A5296">
            <v>7016546</v>
          </cell>
          <cell r="C5296">
            <v>36</v>
          </cell>
        </row>
        <row r="5297">
          <cell r="A5297">
            <v>7024546</v>
          </cell>
          <cell r="C5297">
            <v>36</v>
          </cell>
        </row>
        <row r="5298">
          <cell r="A5298">
            <v>8017546</v>
          </cell>
          <cell r="C5298">
            <v>36</v>
          </cell>
        </row>
        <row r="5299">
          <cell r="A5299">
            <v>9006546</v>
          </cell>
          <cell r="C5299">
            <v>36</v>
          </cell>
        </row>
        <row r="5300">
          <cell r="A5300">
            <v>9007546</v>
          </cell>
          <cell r="C5300">
            <v>36</v>
          </cell>
        </row>
        <row r="5301">
          <cell r="A5301">
            <v>9010546</v>
          </cell>
          <cell r="C5301">
            <v>36</v>
          </cell>
        </row>
        <row r="5302">
          <cell r="A5302">
            <v>17016533</v>
          </cell>
          <cell r="C5302">
            <v>36</v>
          </cell>
        </row>
        <row r="5303">
          <cell r="A5303">
            <v>8004533</v>
          </cell>
          <cell r="C5303">
            <v>36</v>
          </cell>
        </row>
        <row r="5304">
          <cell r="A5304">
            <v>9005549</v>
          </cell>
          <cell r="C5304">
            <v>30</v>
          </cell>
        </row>
        <row r="5305">
          <cell r="A5305">
            <v>9006549</v>
          </cell>
          <cell r="C5305">
            <v>30</v>
          </cell>
        </row>
        <row r="5306">
          <cell r="A5306">
            <v>9010549</v>
          </cell>
          <cell r="C5306">
            <v>30</v>
          </cell>
        </row>
        <row r="5307">
          <cell r="A5307">
            <v>17016546</v>
          </cell>
          <cell r="C5307">
            <v>39.6</v>
          </cell>
        </row>
        <row r="5308">
          <cell r="A5308">
            <v>17024546</v>
          </cell>
          <cell r="C5308">
            <v>39.6</v>
          </cell>
        </row>
        <row r="5309">
          <cell r="A5309">
            <v>915</v>
          </cell>
          <cell r="C5309">
            <v>10.92</v>
          </cell>
        </row>
        <row r="5310">
          <cell r="A5310">
            <v>916</v>
          </cell>
          <cell r="C5310">
            <v>18.95</v>
          </cell>
        </row>
        <row r="5311">
          <cell r="A5311">
            <v>930</v>
          </cell>
          <cell r="C5311">
            <v>16.809999999999999</v>
          </cell>
        </row>
        <row r="5312">
          <cell r="A5312">
            <v>926</v>
          </cell>
          <cell r="C5312">
            <v>16.809999999999999</v>
          </cell>
        </row>
        <row r="5313">
          <cell r="A5313">
            <v>9007240</v>
          </cell>
          <cell r="C5313">
            <v>8.68</v>
          </cell>
        </row>
        <row r="5314">
          <cell r="A5314">
            <v>9007250</v>
          </cell>
          <cell r="C5314">
            <v>8.15</v>
          </cell>
        </row>
        <row r="5315">
          <cell r="A5315">
            <v>5803250</v>
          </cell>
          <cell r="C5315">
            <v>11.12</v>
          </cell>
        </row>
        <row r="5316">
          <cell r="A5316">
            <v>1015250</v>
          </cell>
          <cell r="C5316">
            <v>8.15</v>
          </cell>
        </row>
        <row r="5317">
          <cell r="A5317">
            <v>11019250</v>
          </cell>
          <cell r="C5317">
            <v>8.15</v>
          </cell>
        </row>
        <row r="5318">
          <cell r="A5318">
            <v>3005250</v>
          </cell>
          <cell r="C5318">
            <v>7.41</v>
          </cell>
        </row>
        <row r="5319">
          <cell r="A5319">
            <v>3009250</v>
          </cell>
          <cell r="C5319">
            <v>7.41</v>
          </cell>
        </row>
        <row r="5320">
          <cell r="A5320">
            <v>23009250</v>
          </cell>
          <cell r="C5320">
            <v>8.15</v>
          </cell>
        </row>
        <row r="5321">
          <cell r="A5321">
            <v>13009250</v>
          </cell>
          <cell r="C5321">
            <v>8.15</v>
          </cell>
        </row>
        <row r="5322">
          <cell r="A5322">
            <v>3011250</v>
          </cell>
          <cell r="C5322">
            <v>7.41</v>
          </cell>
        </row>
        <row r="5323">
          <cell r="A5323">
            <v>5010250</v>
          </cell>
          <cell r="C5323">
            <v>7.41</v>
          </cell>
        </row>
        <row r="5324">
          <cell r="A5324">
            <v>6005250</v>
          </cell>
          <cell r="C5324">
            <v>7.41</v>
          </cell>
        </row>
        <row r="5325">
          <cell r="A5325">
            <v>6009250</v>
          </cell>
          <cell r="C5325">
            <v>8.15</v>
          </cell>
        </row>
        <row r="5326">
          <cell r="A5326">
            <v>6020250</v>
          </cell>
          <cell r="C5326">
            <v>8.15</v>
          </cell>
        </row>
        <row r="5327">
          <cell r="A5327">
            <v>26020250</v>
          </cell>
          <cell r="C5327">
            <v>8.15</v>
          </cell>
        </row>
        <row r="5328">
          <cell r="A5328">
            <v>16020250</v>
          </cell>
          <cell r="C5328">
            <v>8.15</v>
          </cell>
        </row>
        <row r="5329">
          <cell r="A5329">
            <v>6029250</v>
          </cell>
          <cell r="C5329">
            <v>8.15</v>
          </cell>
        </row>
        <row r="5330">
          <cell r="A5330">
            <v>7004250</v>
          </cell>
          <cell r="C5330">
            <v>7.41</v>
          </cell>
        </row>
        <row r="5331">
          <cell r="A5331">
            <v>7013250</v>
          </cell>
          <cell r="C5331">
            <v>8.15</v>
          </cell>
        </row>
        <row r="5332">
          <cell r="A5332">
            <v>7016250</v>
          </cell>
          <cell r="C5332">
            <v>7.41</v>
          </cell>
        </row>
        <row r="5333">
          <cell r="A5333">
            <v>27016250</v>
          </cell>
          <cell r="C5333">
            <v>8.15</v>
          </cell>
        </row>
        <row r="5334">
          <cell r="A5334">
            <v>17016250</v>
          </cell>
          <cell r="C5334">
            <v>8.15</v>
          </cell>
        </row>
        <row r="5335">
          <cell r="A5335">
            <v>7021250</v>
          </cell>
          <cell r="C5335">
            <v>8.15</v>
          </cell>
        </row>
        <row r="5336">
          <cell r="A5336">
            <v>17023250</v>
          </cell>
          <cell r="C5336">
            <v>8.15</v>
          </cell>
        </row>
        <row r="5337">
          <cell r="A5337">
            <v>7035250</v>
          </cell>
          <cell r="C5337">
            <v>8.15</v>
          </cell>
        </row>
        <row r="5338">
          <cell r="A5338">
            <v>17035250</v>
          </cell>
          <cell r="C5338">
            <v>8.15</v>
          </cell>
        </row>
        <row r="5339">
          <cell r="A5339">
            <v>7040250</v>
          </cell>
          <cell r="C5339">
            <v>8.15</v>
          </cell>
        </row>
        <row r="5340">
          <cell r="A5340">
            <v>17042250</v>
          </cell>
          <cell r="C5340">
            <v>8.15</v>
          </cell>
        </row>
        <row r="5341">
          <cell r="A5341">
            <v>7044250</v>
          </cell>
          <cell r="C5341">
            <v>8.15</v>
          </cell>
        </row>
        <row r="5342">
          <cell r="A5342">
            <v>8003251</v>
          </cell>
          <cell r="C5342">
            <v>7.41</v>
          </cell>
        </row>
        <row r="5343">
          <cell r="A5343">
            <v>18003250</v>
          </cell>
          <cell r="C5343">
            <v>8.15</v>
          </cell>
        </row>
        <row r="5344">
          <cell r="A5344">
            <v>8004250</v>
          </cell>
          <cell r="C5344">
            <v>7.41</v>
          </cell>
        </row>
        <row r="5345">
          <cell r="A5345">
            <v>28004250</v>
          </cell>
          <cell r="C5345">
            <v>8.15</v>
          </cell>
        </row>
        <row r="5346">
          <cell r="A5346">
            <v>8011250</v>
          </cell>
          <cell r="C5346">
            <v>8.15</v>
          </cell>
        </row>
        <row r="5347">
          <cell r="A5347">
            <v>18011250</v>
          </cell>
          <cell r="C5347">
            <v>8.15</v>
          </cell>
        </row>
        <row r="5348">
          <cell r="A5348">
            <v>18014250</v>
          </cell>
          <cell r="C5348">
            <v>8.15</v>
          </cell>
        </row>
        <row r="5349">
          <cell r="A5349">
            <v>8017250</v>
          </cell>
          <cell r="C5349">
            <v>7.41</v>
          </cell>
        </row>
        <row r="5350">
          <cell r="A5350">
            <v>28017250</v>
          </cell>
          <cell r="C5350">
            <v>8.15</v>
          </cell>
        </row>
        <row r="5351">
          <cell r="A5351">
            <v>18017250</v>
          </cell>
          <cell r="C5351">
            <v>8.15</v>
          </cell>
        </row>
        <row r="5352">
          <cell r="A5352">
            <v>8019250</v>
          </cell>
          <cell r="C5352">
            <v>7.41</v>
          </cell>
        </row>
        <row r="5353">
          <cell r="A5353">
            <v>28019250</v>
          </cell>
          <cell r="C5353">
            <v>8.15</v>
          </cell>
        </row>
        <row r="5354">
          <cell r="A5354">
            <v>18019250</v>
          </cell>
          <cell r="C5354">
            <v>8.15</v>
          </cell>
        </row>
        <row r="5355">
          <cell r="A5355">
            <v>8029250</v>
          </cell>
          <cell r="C5355">
            <v>8.15</v>
          </cell>
        </row>
        <row r="5356">
          <cell r="A5356">
            <v>9002250</v>
          </cell>
          <cell r="C5356">
            <v>8.15</v>
          </cell>
        </row>
        <row r="5357">
          <cell r="A5357">
            <v>9005250</v>
          </cell>
          <cell r="C5357">
            <v>7.41</v>
          </cell>
        </row>
        <row r="5358">
          <cell r="A5358">
            <v>29005250</v>
          </cell>
          <cell r="C5358">
            <v>8.15</v>
          </cell>
        </row>
        <row r="5359">
          <cell r="A5359">
            <v>19005250</v>
          </cell>
          <cell r="C5359">
            <v>8.15</v>
          </cell>
        </row>
        <row r="5360">
          <cell r="A5360">
            <v>9006250</v>
          </cell>
          <cell r="C5360">
            <v>7.41</v>
          </cell>
        </row>
        <row r="5361">
          <cell r="A5361">
            <v>19006250</v>
          </cell>
          <cell r="C5361">
            <v>8.15</v>
          </cell>
        </row>
        <row r="5362">
          <cell r="A5362">
            <v>9010250</v>
          </cell>
          <cell r="C5362">
            <v>7.41</v>
          </cell>
        </row>
        <row r="5363">
          <cell r="A5363">
            <v>19010250</v>
          </cell>
          <cell r="C5363">
            <v>8.15</v>
          </cell>
        </row>
        <row r="5364">
          <cell r="A5364">
            <v>9016250</v>
          </cell>
          <cell r="C5364">
            <v>8.15</v>
          </cell>
        </row>
        <row r="5365">
          <cell r="A5365">
            <v>19016250</v>
          </cell>
          <cell r="C5365">
            <v>8.15</v>
          </cell>
        </row>
        <row r="5366">
          <cell r="A5366">
            <v>68019250</v>
          </cell>
          <cell r="C5366">
            <v>8.33</v>
          </cell>
        </row>
        <row r="5367">
          <cell r="A5367">
            <v>5803240</v>
          </cell>
          <cell r="C5367">
            <v>11.84</v>
          </cell>
        </row>
        <row r="5368">
          <cell r="A5368">
            <v>1011240</v>
          </cell>
          <cell r="C5368">
            <v>8.68</v>
          </cell>
        </row>
        <row r="5369">
          <cell r="A5369">
            <v>1015240</v>
          </cell>
          <cell r="C5369">
            <v>8.68</v>
          </cell>
        </row>
        <row r="5370">
          <cell r="A5370">
            <v>1021240</v>
          </cell>
          <cell r="C5370">
            <v>8.68</v>
          </cell>
        </row>
        <row r="5371">
          <cell r="A5371">
            <v>13000240</v>
          </cell>
          <cell r="C5371">
            <v>8.68</v>
          </cell>
        </row>
        <row r="5372">
          <cell r="A5372">
            <v>3003240</v>
          </cell>
          <cell r="C5372">
            <v>8.68</v>
          </cell>
        </row>
        <row r="5373">
          <cell r="A5373">
            <v>3005240</v>
          </cell>
          <cell r="C5373">
            <v>7.89</v>
          </cell>
        </row>
        <row r="5374">
          <cell r="A5374">
            <v>3009240</v>
          </cell>
          <cell r="C5374">
            <v>7.89</v>
          </cell>
        </row>
        <row r="5375">
          <cell r="A5375">
            <v>23009240</v>
          </cell>
          <cell r="C5375">
            <v>8.68</v>
          </cell>
        </row>
        <row r="5376">
          <cell r="A5376">
            <v>13009240</v>
          </cell>
          <cell r="C5376">
            <v>8.68</v>
          </cell>
        </row>
        <row r="5377">
          <cell r="A5377">
            <v>3011240</v>
          </cell>
          <cell r="C5377">
            <v>7.89</v>
          </cell>
        </row>
        <row r="5378">
          <cell r="A5378">
            <v>23011240</v>
          </cell>
          <cell r="C5378">
            <v>8.68</v>
          </cell>
        </row>
        <row r="5379">
          <cell r="A5379">
            <v>13011240</v>
          </cell>
          <cell r="C5379">
            <v>8.68</v>
          </cell>
        </row>
        <row r="5380">
          <cell r="A5380">
            <v>5010240</v>
          </cell>
          <cell r="C5380">
            <v>7.89</v>
          </cell>
        </row>
        <row r="5381">
          <cell r="A5381">
            <v>5019240</v>
          </cell>
          <cell r="C5381">
            <v>8.68</v>
          </cell>
        </row>
        <row r="5382">
          <cell r="A5382">
            <v>6005240</v>
          </cell>
          <cell r="C5382">
            <v>7.89</v>
          </cell>
        </row>
        <row r="5383">
          <cell r="A5383">
            <v>6011240</v>
          </cell>
          <cell r="C5383">
            <v>8.68</v>
          </cell>
        </row>
        <row r="5384">
          <cell r="A5384">
            <v>6020240</v>
          </cell>
          <cell r="C5384">
            <v>8.68</v>
          </cell>
        </row>
        <row r="5385">
          <cell r="A5385">
            <v>26020240</v>
          </cell>
          <cell r="C5385">
            <v>8.68</v>
          </cell>
        </row>
        <row r="5386">
          <cell r="A5386">
            <v>16020240</v>
          </cell>
          <cell r="C5386">
            <v>8.68</v>
          </cell>
        </row>
        <row r="5387">
          <cell r="A5387">
            <v>6029240</v>
          </cell>
          <cell r="C5387">
            <v>8.68</v>
          </cell>
        </row>
        <row r="5388">
          <cell r="A5388">
            <v>17001240</v>
          </cell>
          <cell r="C5388">
            <v>8.68</v>
          </cell>
        </row>
        <row r="5389">
          <cell r="A5389">
            <v>7004240</v>
          </cell>
          <cell r="C5389">
            <v>8.68</v>
          </cell>
        </row>
        <row r="5390">
          <cell r="A5390">
            <v>17006240</v>
          </cell>
          <cell r="C5390">
            <v>8.68</v>
          </cell>
        </row>
        <row r="5391">
          <cell r="A5391">
            <v>17011240</v>
          </cell>
          <cell r="C5391">
            <v>8.68</v>
          </cell>
        </row>
        <row r="5392">
          <cell r="A5392">
            <v>7016240</v>
          </cell>
          <cell r="C5392">
            <v>7.89</v>
          </cell>
        </row>
        <row r="5393">
          <cell r="A5393">
            <v>27016240</v>
          </cell>
          <cell r="C5393">
            <v>8.68</v>
          </cell>
        </row>
        <row r="5394">
          <cell r="A5394">
            <v>17016240</v>
          </cell>
          <cell r="C5394">
            <v>8.68</v>
          </cell>
        </row>
        <row r="5395">
          <cell r="A5395">
            <v>7024240</v>
          </cell>
          <cell r="C5395">
            <v>8.68</v>
          </cell>
        </row>
        <row r="5396">
          <cell r="A5396">
            <v>17024240</v>
          </cell>
          <cell r="C5396">
            <v>8.68</v>
          </cell>
        </row>
        <row r="5397">
          <cell r="A5397">
            <v>7035240</v>
          </cell>
          <cell r="C5397">
            <v>8.68</v>
          </cell>
        </row>
        <row r="5398">
          <cell r="A5398">
            <v>7039240</v>
          </cell>
          <cell r="C5398">
            <v>8.68</v>
          </cell>
        </row>
        <row r="5399">
          <cell r="A5399">
            <v>7040240</v>
          </cell>
          <cell r="C5399">
            <v>8.68</v>
          </cell>
        </row>
        <row r="5400">
          <cell r="A5400">
            <v>8003240</v>
          </cell>
          <cell r="C5400">
            <v>7.89</v>
          </cell>
        </row>
        <row r="5401">
          <cell r="A5401">
            <v>18003240</v>
          </cell>
          <cell r="C5401">
            <v>8.68</v>
          </cell>
        </row>
        <row r="5402">
          <cell r="A5402">
            <v>8004240</v>
          </cell>
          <cell r="C5402">
            <v>7.89</v>
          </cell>
        </row>
        <row r="5403">
          <cell r="A5403">
            <v>28004240</v>
          </cell>
          <cell r="C5403">
            <v>8.68</v>
          </cell>
        </row>
        <row r="5404">
          <cell r="A5404">
            <v>18004240</v>
          </cell>
          <cell r="C5404">
            <v>8.68</v>
          </cell>
        </row>
        <row r="5405">
          <cell r="A5405">
            <v>8011240</v>
          </cell>
          <cell r="C5405">
            <v>8.68</v>
          </cell>
        </row>
        <row r="5406">
          <cell r="A5406">
            <v>28011240</v>
          </cell>
          <cell r="C5406">
            <v>8.68</v>
          </cell>
        </row>
        <row r="5407">
          <cell r="A5407">
            <v>8017240</v>
          </cell>
          <cell r="C5407">
            <v>7.89</v>
          </cell>
        </row>
        <row r="5408">
          <cell r="A5408">
            <v>28017240</v>
          </cell>
          <cell r="C5408">
            <v>8.68</v>
          </cell>
        </row>
        <row r="5409">
          <cell r="A5409">
            <v>18017240</v>
          </cell>
          <cell r="C5409">
            <v>8.68</v>
          </cell>
        </row>
        <row r="5410">
          <cell r="A5410">
            <v>8019240</v>
          </cell>
          <cell r="C5410">
            <v>7.89</v>
          </cell>
        </row>
        <row r="5411">
          <cell r="A5411">
            <v>28019240</v>
          </cell>
          <cell r="C5411">
            <v>8.68</v>
          </cell>
        </row>
        <row r="5412">
          <cell r="A5412">
            <v>18019240</v>
          </cell>
          <cell r="C5412">
            <v>8.68</v>
          </cell>
        </row>
        <row r="5413">
          <cell r="A5413">
            <v>9002240</v>
          </cell>
          <cell r="C5413">
            <v>8.68</v>
          </cell>
        </row>
        <row r="5414">
          <cell r="A5414">
            <v>9003240</v>
          </cell>
          <cell r="C5414">
            <v>8.68</v>
          </cell>
        </row>
        <row r="5415">
          <cell r="A5415">
            <v>9005240</v>
          </cell>
          <cell r="C5415">
            <v>7.89</v>
          </cell>
        </row>
        <row r="5416">
          <cell r="A5416">
            <v>29005240</v>
          </cell>
          <cell r="C5416">
            <v>8.68</v>
          </cell>
        </row>
        <row r="5417">
          <cell r="A5417">
            <v>9006240</v>
          </cell>
          <cell r="C5417">
            <v>7.89</v>
          </cell>
        </row>
        <row r="5418">
          <cell r="A5418">
            <v>9010240</v>
          </cell>
          <cell r="C5418">
            <v>7.89</v>
          </cell>
        </row>
        <row r="5419">
          <cell r="A5419">
            <v>7771</v>
          </cell>
          <cell r="C5419">
            <v>11.84</v>
          </cell>
        </row>
        <row r="5420">
          <cell r="A5420">
            <v>7652</v>
          </cell>
          <cell r="C5420">
            <v>11.84</v>
          </cell>
        </row>
        <row r="5421">
          <cell r="A5421">
            <v>9003241</v>
          </cell>
          <cell r="C5421">
            <v>10.29</v>
          </cell>
        </row>
        <row r="5422">
          <cell r="A5422">
            <v>1015230</v>
          </cell>
          <cell r="C5422">
            <v>9.67</v>
          </cell>
        </row>
        <row r="5423">
          <cell r="A5423">
            <v>3000230</v>
          </cell>
          <cell r="C5423">
            <v>9.67</v>
          </cell>
        </row>
        <row r="5424">
          <cell r="A5424">
            <v>13000230</v>
          </cell>
          <cell r="C5424">
            <v>9.67</v>
          </cell>
        </row>
        <row r="5425">
          <cell r="A5425">
            <v>3002230</v>
          </cell>
          <cell r="C5425">
            <v>9.67</v>
          </cell>
        </row>
        <row r="5426">
          <cell r="A5426">
            <v>3005230</v>
          </cell>
          <cell r="C5426">
            <v>8.7899999999999991</v>
          </cell>
        </row>
        <row r="5427">
          <cell r="A5427">
            <v>13005230</v>
          </cell>
          <cell r="C5427">
            <v>9.67</v>
          </cell>
        </row>
        <row r="5428">
          <cell r="A5428">
            <v>3009230</v>
          </cell>
          <cell r="C5428">
            <v>8.7899999999999991</v>
          </cell>
        </row>
        <row r="5429">
          <cell r="A5429">
            <v>23009230</v>
          </cell>
          <cell r="C5429">
            <v>9.67</v>
          </cell>
        </row>
        <row r="5430">
          <cell r="A5430">
            <v>13009230</v>
          </cell>
          <cell r="C5430">
            <v>9.67</v>
          </cell>
        </row>
        <row r="5431">
          <cell r="A5431">
            <v>3011230</v>
          </cell>
          <cell r="C5431">
            <v>8.7899999999999991</v>
          </cell>
        </row>
        <row r="5432">
          <cell r="A5432">
            <v>13016230</v>
          </cell>
          <cell r="C5432">
            <v>9.67</v>
          </cell>
        </row>
        <row r="5433">
          <cell r="A5433">
            <v>5010230</v>
          </cell>
          <cell r="C5433">
            <v>8.7899999999999991</v>
          </cell>
        </row>
        <row r="5434">
          <cell r="A5434">
            <v>6003230</v>
          </cell>
          <cell r="C5434">
            <v>9.67</v>
          </cell>
        </row>
        <row r="5435">
          <cell r="A5435">
            <v>6005230</v>
          </cell>
          <cell r="C5435">
            <v>8.7899999999999991</v>
          </cell>
        </row>
        <row r="5436">
          <cell r="A5436">
            <v>6020230</v>
          </cell>
          <cell r="C5436">
            <v>9.67</v>
          </cell>
        </row>
        <row r="5437">
          <cell r="A5437">
            <v>26020230</v>
          </cell>
          <cell r="C5437">
            <v>9.67</v>
          </cell>
        </row>
        <row r="5438">
          <cell r="A5438">
            <v>16020230</v>
          </cell>
          <cell r="C5438">
            <v>9.67</v>
          </cell>
        </row>
        <row r="5439">
          <cell r="A5439">
            <v>6029230</v>
          </cell>
          <cell r="C5439">
            <v>9.67</v>
          </cell>
        </row>
        <row r="5440">
          <cell r="A5440">
            <v>17000230</v>
          </cell>
          <cell r="C5440">
            <v>9.67</v>
          </cell>
        </row>
        <row r="5441">
          <cell r="A5441">
            <v>17005230</v>
          </cell>
          <cell r="C5441">
            <v>9.67</v>
          </cell>
        </row>
        <row r="5442">
          <cell r="A5442">
            <v>17006230</v>
          </cell>
          <cell r="C5442">
            <v>9.67</v>
          </cell>
        </row>
        <row r="5443">
          <cell r="A5443">
            <v>17011230</v>
          </cell>
          <cell r="C5443">
            <v>9.67</v>
          </cell>
        </row>
        <row r="5444">
          <cell r="A5444">
            <v>7016230</v>
          </cell>
          <cell r="C5444">
            <v>8.7899999999999991</v>
          </cell>
        </row>
        <row r="5445">
          <cell r="A5445">
            <v>27016230</v>
          </cell>
          <cell r="C5445">
            <v>9.67</v>
          </cell>
        </row>
        <row r="5446">
          <cell r="A5446">
            <v>17016230</v>
          </cell>
          <cell r="C5446">
            <v>9.67</v>
          </cell>
        </row>
        <row r="5447">
          <cell r="A5447">
            <v>7021230</v>
          </cell>
          <cell r="C5447">
            <v>9.67</v>
          </cell>
        </row>
        <row r="5448">
          <cell r="A5448">
            <v>7022230</v>
          </cell>
          <cell r="C5448">
            <v>9.67</v>
          </cell>
        </row>
        <row r="5449">
          <cell r="A5449">
            <v>7024230</v>
          </cell>
          <cell r="C5449">
            <v>9.67</v>
          </cell>
        </row>
        <row r="5450">
          <cell r="A5450">
            <v>7030230</v>
          </cell>
          <cell r="C5450">
            <v>9.67</v>
          </cell>
        </row>
        <row r="5451">
          <cell r="A5451">
            <v>7035230</v>
          </cell>
          <cell r="C5451">
            <v>9.67</v>
          </cell>
        </row>
        <row r="5452">
          <cell r="A5452">
            <v>17035230</v>
          </cell>
          <cell r="C5452">
            <v>9.67</v>
          </cell>
        </row>
        <row r="5453">
          <cell r="A5453">
            <v>17037230</v>
          </cell>
          <cell r="C5453">
            <v>9.67</v>
          </cell>
        </row>
        <row r="5454">
          <cell r="A5454">
            <v>7038230</v>
          </cell>
          <cell r="C5454">
            <v>9.67</v>
          </cell>
        </row>
        <row r="5455">
          <cell r="A5455">
            <v>7040230</v>
          </cell>
          <cell r="C5455">
            <v>9.67</v>
          </cell>
        </row>
        <row r="5456">
          <cell r="A5456">
            <v>7042230</v>
          </cell>
          <cell r="C5456">
            <v>9.67</v>
          </cell>
        </row>
        <row r="5457">
          <cell r="A5457">
            <v>7044230</v>
          </cell>
          <cell r="C5457">
            <v>9.67</v>
          </cell>
        </row>
        <row r="5458">
          <cell r="A5458">
            <v>8003230</v>
          </cell>
          <cell r="C5458">
            <v>8.7899999999999991</v>
          </cell>
        </row>
        <row r="5459">
          <cell r="A5459">
            <v>18003230</v>
          </cell>
          <cell r="C5459">
            <v>9.67</v>
          </cell>
        </row>
        <row r="5460">
          <cell r="A5460">
            <v>8004230</v>
          </cell>
          <cell r="C5460">
            <v>8.7899999999999991</v>
          </cell>
        </row>
        <row r="5461">
          <cell r="A5461">
            <v>28004230</v>
          </cell>
          <cell r="C5461">
            <v>9.67</v>
          </cell>
        </row>
        <row r="5462">
          <cell r="A5462">
            <v>8017230</v>
          </cell>
          <cell r="C5462">
            <v>8.7899999999999991</v>
          </cell>
        </row>
        <row r="5463">
          <cell r="A5463">
            <v>28017230</v>
          </cell>
          <cell r="C5463">
            <v>9.67</v>
          </cell>
        </row>
        <row r="5464">
          <cell r="A5464">
            <v>18017230</v>
          </cell>
          <cell r="C5464">
            <v>9.67</v>
          </cell>
        </row>
        <row r="5465">
          <cell r="A5465">
            <v>8019230</v>
          </cell>
          <cell r="C5465">
            <v>8.7899999999999991</v>
          </cell>
        </row>
        <row r="5466">
          <cell r="A5466">
            <v>28019230</v>
          </cell>
          <cell r="C5466">
            <v>9.67</v>
          </cell>
        </row>
        <row r="5467">
          <cell r="A5467">
            <v>18024230</v>
          </cell>
          <cell r="C5467">
            <v>9.67</v>
          </cell>
        </row>
        <row r="5468">
          <cell r="A5468">
            <v>9002230</v>
          </cell>
          <cell r="C5468">
            <v>9.67</v>
          </cell>
        </row>
        <row r="5469">
          <cell r="A5469">
            <v>19003230</v>
          </cell>
          <cell r="C5469">
            <v>9.67</v>
          </cell>
        </row>
        <row r="5470">
          <cell r="A5470">
            <v>9005230</v>
          </cell>
          <cell r="C5470">
            <v>8.7899999999999991</v>
          </cell>
        </row>
        <row r="5471">
          <cell r="A5471">
            <v>29005230</v>
          </cell>
          <cell r="C5471">
            <v>9.67</v>
          </cell>
        </row>
        <row r="5472">
          <cell r="A5472">
            <v>19005230</v>
          </cell>
          <cell r="C5472">
            <v>9.67</v>
          </cell>
        </row>
        <row r="5473">
          <cell r="A5473">
            <v>9006230</v>
          </cell>
          <cell r="C5473">
            <v>8.7899999999999991</v>
          </cell>
        </row>
        <row r="5474">
          <cell r="A5474">
            <v>9007230</v>
          </cell>
          <cell r="C5474">
            <v>9.67</v>
          </cell>
        </row>
        <row r="5475">
          <cell r="A5475">
            <v>19007230</v>
          </cell>
          <cell r="C5475">
            <v>9.67</v>
          </cell>
        </row>
        <row r="5476">
          <cell r="A5476">
            <v>9010230</v>
          </cell>
          <cell r="C5476">
            <v>8.7899999999999991</v>
          </cell>
        </row>
        <row r="5477">
          <cell r="A5477">
            <v>1015520</v>
          </cell>
          <cell r="C5477">
            <v>34.32</v>
          </cell>
        </row>
        <row r="5478">
          <cell r="A5478">
            <v>1023520</v>
          </cell>
          <cell r="C5478">
            <v>34.32</v>
          </cell>
        </row>
        <row r="5479">
          <cell r="A5479">
            <v>3000520</v>
          </cell>
          <cell r="C5479">
            <v>34.32</v>
          </cell>
        </row>
        <row r="5480">
          <cell r="A5480">
            <v>3011520</v>
          </cell>
          <cell r="C5480">
            <v>31.2</v>
          </cell>
        </row>
        <row r="5481">
          <cell r="A5481">
            <v>5010520</v>
          </cell>
          <cell r="C5481">
            <v>31.2</v>
          </cell>
        </row>
        <row r="5482">
          <cell r="A5482">
            <v>6005520</v>
          </cell>
          <cell r="C5482">
            <v>31.2</v>
          </cell>
        </row>
        <row r="5483">
          <cell r="A5483">
            <v>6011520</v>
          </cell>
          <cell r="C5483">
            <v>34.32</v>
          </cell>
        </row>
        <row r="5484">
          <cell r="A5484">
            <v>17011520</v>
          </cell>
          <cell r="C5484">
            <v>34.32</v>
          </cell>
        </row>
        <row r="5485">
          <cell r="A5485">
            <v>7016520</v>
          </cell>
          <cell r="C5485">
            <v>31.2</v>
          </cell>
        </row>
        <row r="5486">
          <cell r="A5486">
            <v>17016520</v>
          </cell>
          <cell r="C5486">
            <v>34.32</v>
          </cell>
        </row>
        <row r="5487">
          <cell r="A5487">
            <v>7035520</v>
          </cell>
          <cell r="C5487">
            <v>34.32</v>
          </cell>
        </row>
        <row r="5488">
          <cell r="A5488">
            <v>7038520</v>
          </cell>
          <cell r="C5488">
            <v>34.32</v>
          </cell>
        </row>
        <row r="5489">
          <cell r="A5489">
            <v>8004520</v>
          </cell>
          <cell r="C5489">
            <v>31.2</v>
          </cell>
        </row>
        <row r="5490">
          <cell r="A5490">
            <v>18004520</v>
          </cell>
          <cell r="C5490">
            <v>34.32</v>
          </cell>
        </row>
        <row r="5491">
          <cell r="A5491">
            <v>8017520</v>
          </cell>
          <cell r="C5491">
            <v>31.2</v>
          </cell>
        </row>
        <row r="5492">
          <cell r="A5492">
            <v>18017520</v>
          </cell>
          <cell r="C5492">
            <v>34.32</v>
          </cell>
        </row>
        <row r="5493">
          <cell r="A5493">
            <v>9002520</v>
          </cell>
          <cell r="C5493">
            <v>34.32</v>
          </cell>
        </row>
        <row r="5494">
          <cell r="A5494">
            <v>9005520</v>
          </cell>
          <cell r="C5494">
            <v>31.2</v>
          </cell>
        </row>
        <row r="5495">
          <cell r="A5495">
            <v>9006520</v>
          </cell>
          <cell r="C5495">
            <v>31.2</v>
          </cell>
        </row>
        <row r="5496">
          <cell r="A5496">
            <v>9007520</v>
          </cell>
          <cell r="C5496">
            <v>34.32</v>
          </cell>
        </row>
        <row r="5497">
          <cell r="A5497">
            <v>9010520</v>
          </cell>
          <cell r="C5497">
            <v>31.2</v>
          </cell>
        </row>
        <row r="5498">
          <cell r="A5498">
            <v>99826</v>
          </cell>
          <cell r="C5498">
            <v>6.59</v>
          </cell>
        </row>
        <row r="5499">
          <cell r="A5499">
            <v>917</v>
          </cell>
          <cell r="C5499">
            <v>22.31</v>
          </cell>
        </row>
        <row r="5500">
          <cell r="A5500">
            <v>927</v>
          </cell>
          <cell r="C5500">
            <v>26.47</v>
          </cell>
        </row>
        <row r="5501">
          <cell r="A5501">
            <v>3005422</v>
          </cell>
          <cell r="C5501">
            <v>14.4</v>
          </cell>
        </row>
        <row r="5502">
          <cell r="A5502">
            <v>3009422</v>
          </cell>
          <cell r="C5502">
            <v>14.4</v>
          </cell>
        </row>
        <row r="5503">
          <cell r="A5503">
            <v>3011422</v>
          </cell>
          <cell r="C5503">
            <v>14.4</v>
          </cell>
        </row>
        <row r="5504">
          <cell r="A5504">
            <v>5010422</v>
          </cell>
          <cell r="C5504">
            <v>14.4</v>
          </cell>
        </row>
        <row r="5505">
          <cell r="A5505">
            <v>7012422</v>
          </cell>
          <cell r="C5505">
            <v>15.84</v>
          </cell>
        </row>
        <row r="5506">
          <cell r="A5506">
            <v>7016422</v>
          </cell>
          <cell r="C5506">
            <v>14.4</v>
          </cell>
        </row>
        <row r="5507">
          <cell r="A5507">
            <v>8003422</v>
          </cell>
          <cell r="C5507">
            <v>14.4</v>
          </cell>
        </row>
        <row r="5508">
          <cell r="A5508">
            <v>8004422</v>
          </cell>
          <cell r="C5508">
            <v>14.4</v>
          </cell>
        </row>
        <row r="5509">
          <cell r="A5509">
            <v>8011422</v>
          </cell>
          <cell r="C5509">
            <v>15.84</v>
          </cell>
        </row>
        <row r="5510">
          <cell r="A5510">
            <v>8017422</v>
          </cell>
          <cell r="C5510">
            <v>14.4</v>
          </cell>
        </row>
        <row r="5511">
          <cell r="A5511">
            <v>8019422</v>
          </cell>
          <cell r="C5511">
            <v>14.4</v>
          </cell>
        </row>
        <row r="5512">
          <cell r="A5512">
            <v>9005422</v>
          </cell>
          <cell r="C5512">
            <v>14.4</v>
          </cell>
        </row>
        <row r="5513">
          <cell r="A5513">
            <v>9006422</v>
          </cell>
          <cell r="C5513">
            <v>14.4</v>
          </cell>
        </row>
        <row r="5514">
          <cell r="A5514">
            <v>9010422</v>
          </cell>
          <cell r="C5514">
            <v>14.4</v>
          </cell>
        </row>
        <row r="5515">
          <cell r="A5515">
            <v>1011421</v>
          </cell>
          <cell r="C5515">
            <v>16.39</v>
          </cell>
        </row>
        <row r="5516">
          <cell r="A5516">
            <v>3005421</v>
          </cell>
          <cell r="C5516">
            <v>14.9</v>
          </cell>
        </row>
        <row r="5517">
          <cell r="A5517">
            <v>3009421</v>
          </cell>
          <cell r="C5517">
            <v>14.9</v>
          </cell>
        </row>
        <row r="5518">
          <cell r="A5518">
            <v>3011421</v>
          </cell>
          <cell r="C5518">
            <v>14.9</v>
          </cell>
        </row>
        <row r="5519">
          <cell r="A5519">
            <v>5010421</v>
          </cell>
          <cell r="C5519">
            <v>14.9</v>
          </cell>
        </row>
        <row r="5520">
          <cell r="A5520">
            <v>6005421</v>
          </cell>
          <cell r="C5520">
            <v>14.9</v>
          </cell>
        </row>
        <row r="5521">
          <cell r="A5521">
            <v>6011421</v>
          </cell>
          <cell r="C5521">
            <v>16.39</v>
          </cell>
        </row>
        <row r="5522">
          <cell r="A5522">
            <v>7016421</v>
          </cell>
          <cell r="C5522">
            <v>14.9</v>
          </cell>
        </row>
        <row r="5523">
          <cell r="A5523">
            <v>8003421</v>
          </cell>
          <cell r="C5523">
            <v>14.9</v>
          </cell>
        </row>
        <row r="5524">
          <cell r="A5524">
            <v>18003421</v>
          </cell>
          <cell r="C5524">
            <v>16.39</v>
          </cell>
        </row>
        <row r="5525">
          <cell r="A5525">
            <v>8004421</v>
          </cell>
          <cell r="C5525">
            <v>14.9</v>
          </cell>
        </row>
        <row r="5526">
          <cell r="A5526">
            <v>8011421</v>
          </cell>
          <cell r="C5526">
            <v>16.39</v>
          </cell>
        </row>
        <row r="5527">
          <cell r="A5527">
            <v>8017421</v>
          </cell>
          <cell r="C5527">
            <v>14.9</v>
          </cell>
        </row>
        <row r="5528">
          <cell r="A5528">
            <v>9003421</v>
          </cell>
          <cell r="C5528">
            <v>16.39</v>
          </cell>
        </row>
        <row r="5529">
          <cell r="A5529">
            <v>9005421</v>
          </cell>
          <cell r="C5529">
            <v>14.9</v>
          </cell>
        </row>
        <row r="5530">
          <cell r="A5530">
            <v>9006421</v>
          </cell>
          <cell r="C5530">
            <v>14.9</v>
          </cell>
        </row>
        <row r="5531">
          <cell r="A5531">
            <v>9007421</v>
          </cell>
          <cell r="C5531">
            <v>16.39</v>
          </cell>
        </row>
        <row r="5532">
          <cell r="A5532">
            <v>9010421</v>
          </cell>
          <cell r="C5532">
            <v>14.9</v>
          </cell>
        </row>
        <row r="5533">
          <cell r="A5533">
            <v>27016421</v>
          </cell>
          <cell r="C5533">
            <v>16.39</v>
          </cell>
        </row>
        <row r="5534">
          <cell r="A5534">
            <v>29005421</v>
          </cell>
          <cell r="C5534">
            <v>16.39</v>
          </cell>
        </row>
        <row r="5535">
          <cell r="A5535">
            <v>3005420</v>
          </cell>
          <cell r="C5535">
            <v>18.850000000000001</v>
          </cell>
        </row>
        <row r="5536">
          <cell r="A5536">
            <v>3009420</v>
          </cell>
          <cell r="C5536">
            <v>18.850000000000001</v>
          </cell>
        </row>
        <row r="5537">
          <cell r="A5537">
            <v>3011420</v>
          </cell>
          <cell r="C5537">
            <v>18.850000000000001</v>
          </cell>
        </row>
        <row r="5538">
          <cell r="A5538">
            <v>5010420</v>
          </cell>
          <cell r="C5538">
            <v>18.850000000000001</v>
          </cell>
        </row>
        <row r="5539">
          <cell r="A5539">
            <v>17006420</v>
          </cell>
          <cell r="C5539">
            <v>20.74</v>
          </cell>
        </row>
        <row r="5540">
          <cell r="A5540">
            <v>17015420</v>
          </cell>
          <cell r="C5540">
            <v>20.74</v>
          </cell>
        </row>
        <row r="5541">
          <cell r="A5541">
            <v>7016420</v>
          </cell>
          <cell r="C5541">
            <v>18.850000000000001</v>
          </cell>
        </row>
        <row r="5542">
          <cell r="A5542">
            <v>7038420</v>
          </cell>
          <cell r="C5542">
            <v>20.74</v>
          </cell>
        </row>
        <row r="5543">
          <cell r="A5543">
            <v>8003420</v>
          </cell>
          <cell r="C5543">
            <v>18.850000000000001</v>
          </cell>
        </row>
        <row r="5544">
          <cell r="A5544">
            <v>8004420</v>
          </cell>
          <cell r="C5544">
            <v>18.850000000000001</v>
          </cell>
        </row>
        <row r="5545">
          <cell r="A5545">
            <v>8017420</v>
          </cell>
          <cell r="C5545">
            <v>18.850000000000001</v>
          </cell>
        </row>
        <row r="5546">
          <cell r="A5546">
            <v>8019420</v>
          </cell>
          <cell r="C5546">
            <v>18.850000000000001</v>
          </cell>
        </row>
        <row r="5547">
          <cell r="A5547">
            <v>18019420</v>
          </cell>
          <cell r="C5547">
            <v>20.74</v>
          </cell>
        </row>
        <row r="5548">
          <cell r="A5548">
            <v>9005420</v>
          </cell>
          <cell r="C5548">
            <v>18.850000000000001</v>
          </cell>
        </row>
        <row r="5549">
          <cell r="A5549">
            <v>9006420</v>
          </cell>
          <cell r="C5549">
            <v>18.850000000000001</v>
          </cell>
        </row>
        <row r="5550">
          <cell r="A5550">
            <v>9007420</v>
          </cell>
          <cell r="C5550">
            <v>20.74</v>
          </cell>
        </row>
        <row r="5551">
          <cell r="A5551">
            <v>9010420</v>
          </cell>
          <cell r="C5551">
            <v>18.850000000000001</v>
          </cell>
        </row>
        <row r="5552">
          <cell r="A5552">
            <v>19016422</v>
          </cell>
          <cell r="C5552">
            <v>15.84</v>
          </cell>
        </row>
        <row r="5553">
          <cell r="A5553">
            <v>68028230</v>
          </cell>
          <cell r="C5553">
            <v>13.6</v>
          </cell>
        </row>
        <row r="5554">
          <cell r="A5554">
            <v>3005390</v>
          </cell>
          <cell r="C5554">
            <v>9</v>
          </cell>
        </row>
        <row r="5555">
          <cell r="A5555">
            <v>3009390</v>
          </cell>
          <cell r="C5555">
            <v>9</v>
          </cell>
        </row>
        <row r="5556">
          <cell r="A5556">
            <v>3011390</v>
          </cell>
          <cell r="C5556">
            <v>9</v>
          </cell>
        </row>
        <row r="5557">
          <cell r="A5557">
            <v>5010390</v>
          </cell>
          <cell r="C5557">
            <v>9</v>
          </cell>
        </row>
        <row r="5558">
          <cell r="A5558">
            <v>7016390</v>
          </cell>
          <cell r="C5558">
            <v>9</v>
          </cell>
        </row>
        <row r="5559">
          <cell r="A5559">
            <v>8019390</v>
          </cell>
          <cell r="C5559">
            <v>9</v>
          </cell>
        </row>
        <row r="5560">
          <cell r="A5560">
            <v>9005390</v>
          </cell>
          <cell r="C5560">
            <v>9</v>
          </cell>
        </row>
        <row r="5561">
          <cell r="A5561">
            <v>3009380</v>
          </cell>
          <cell r="C5561">
            <v>10.199999999999999</v>
          </cell>
        </row>
        <row r="5562">
          <cell r="A5562">
            <v>3011380</v>
          </cell>
          <cell r="C5562">
            <v>10.199999999999999</v>
          </cell>
        </row>
        <row r="5563">
          <cell r="A5563">
            <v>6005380</v>
          </cell>
          <cell r="C5563">
            <v>10.199999999999999</v>
          </cell>
        </row>
        <row r="5564">
          <cell r="A5564">
            <v>7016380</v>
          </cell>
          <cell r="C5564">
            <v>10.199999999999999</v>
          </cell>
        </row>
        <row r="5565">
          <cell r="A5565">
            <v>8003380</v>
          </cell>
          <cell r="C5565">
            <v>10.199999999999999</v>
          </cell>
        </row>
        <row r="5566">
          <cell r="A5566">
            <v>8019380</v>
          </cell>
          <cell r="C5566">
            <v>10.199999999999999</v>
          </cell>
        </row>
        <row r="5567">
          <cell r="A5567">
            <v>9006380</v>
          </cell>
          <cell r="C5567">
            <v>10.199999999999999</v>
          </cell>
        </row>
        <row r="5568">
          <cell r="A5568">
            <v>9010380</v>
          </cell>
          <cell r="C5568">
            <v>10.199999999999999</v>
          </cell>
        </row>
        <row r="5569">
          <cell r="A5569">
            <v>5010370</v>
          </cell>
          <cell r="C5569">
            <v>13</v>
          </cell>
        </row>
        <row r="5570">
          <cell r="A5570">
            <v>6005370</v>
          </cell>
          <cell r="C5570">
            <v>13</v>
          </cell>
        </row>
        <row r="5571">
          <cell r="A5571">
            <v>8003370</v>
          </cell>
          <cell r="C5571">
            <v>13</v>
          </cell>
        </row>
        <row r="5572">
          <cell r="A5572">
            <v>3005393</v>
          </cell>
          <cell r="C5572">
            <v>8.3000000000000007</v>
          </cell>
        </row>
        <row r="5573">
          <cell r="A5573">
            <v>3009393</v>
          </cell>
          <cell r="C5573">
            <v>8.3000000000000007</v>
          </cell>
        </row>
        <row r="5574">
          <cell r="A5574">
            <v>6003393</v>
          </cell>
          <cell r="C5574">
            <v>9.1300000000000008</v>
          </cell>
        </row>
        <row r="5575">
          <cell r="A5575">
            <v>6005393</v>
          </cell>
          <cell r="C5575">
            <v>8.3000000000000007</v>
          </cell>
        </row>
        <row r="5576">
          <cell r="A5576">
            <v>7016393</v>
          </cell>
          <cell r="C5576">
            <v>8.3000000000000007</v>
          </cell>
        </row>
        <row r="5577">
          <cell r="A5577">
            <v>17016391</v>
          </cell>
          <cell r="C5577">
            <v>9.1300000000000008</v>
          </cell>
        </row>
        <row r="5578">
          <cell r="A5578">
            <v>27016393</v>
          </cell>
          <cell r="C5578">
            <v>9.1300000000000008</v>
          </cell>
        </row>
        <row r="5579">
          <cell r="A5579">
            <v>7022393</v>
          </cell>
          <cell r="C5579">
            <v>9.1300000000000008</v>
          </cell>
        </row>
        <row r="5580">
          <cell r="A5580">
            <v>8003393</v>
          </cell>
          <cell r="C5580">
            <v>8.3000000000000007</v>
          </cell>
        </row>
        <row r="5581">
          <cell r="A5581">
            <v>18003393</v>
          </cell>
          <cell r="C5581">
            <v>9.1300000000000008</v>
          </cell>
        </row>
        <row r="5582">
          <cell r="A5582">
            <v>8004393</v>
          </cell>
          <cell r="C5582">
            <v>8.3000000000000007</v>
          </cell>
        </row>
        <row r="5583">
          <cell r="A5583">
            <v>18004393</v>
          </cell>
          <cell r="C5583">
            <v>9.1300000000000008</v>
          </cell>
        </row>
        <row r="5584">
          <cell r="A5584">
            <v>8011393</v>
          </cell>
          <cell r="C5584">
            <v>9.1300000000000008</v>
          </cell>
        </row>
        <row r="5585">
          <cell r="A5585">
            <v>8017393</v>
          </cell>
          <cell r="C5585">
            <v>8.3000000000000007</v>
          </cell>
        </row>
        <row r="5586">
          <cell r="A5586">
            <v>28017393</v>
          </cell>
          <cell r="C5586">
            <v>9.1300000000000008</v>
          </cell>
        </row>
        <row r="5587">
          <cell r="A5587">
            <v>18017393</v>
          </cell>
          <cell r="C5587">
            <v>9.1300000000000008</v>
          </cell>
        </row>
        <row r="5588">
          <cell r="A5588">
            <v>8019393</v>
          </cell>
          <cell r="C5588">
            <v>8.3000000000000007</v>
          </cell>
        </row>
        <row r="5589">
          <cell r="A5589">
            <v>9005393</v>
          </cell>
          <cell r="C5589">
            <v>8.3000000000000007</v>
          </cell>
        </row>
        <row r="5590">
          <cell r="A5590">
            <v>9006393</v>
          </cell>
          <cell r="C5590">
            <v>8.3000000000000007</v>
          </cell>
        </row>
        <row r="5591">
          <cell r="A5591">
            <v>9010393</v>
          </cell>
          <cell r="C5591">
            <v>8.3000000000000007</v>
          </cell>
        </row>
        <row r="5592">
          <cell r="A5592">
            <v>23009393</v>
          </cell>
          <cell r="C5592">
            <v>9.1300000000000008</v>
          </cell>
        </row>
        <row r="5593">
          <cell r="A5593">
            <v>28004393</v>
          </cell>
          <cell r="C5593">
            <v>9.1300000000000008</v>
          </cell>
        </row>
        <row r="5594">
          <cell r="A5594">
            <v>29005393</v>
          </cell>
          <cell r="C5594">
            <v>9.1300000000000008</v>
          </cell>
        </row>
        <row r="5595">
          <cell r="A5595">
            <v>5803393</v>
          </cell>
          <cell r="C5595">
            <v>9.9600000000000009</v>
          </cell>
        </row>
        <row r="5596">
          <cell r="A5596">
            <v>1002392</v>
          </cell>
          <cell r="C5596">
            <v>10.19</v>
          </cell>
        </row>
        <row r="5597">
          <cell r="A5597">
            <v>1019392</v>
          </cell>
          <cell r="C5597">
            <v>10.19</v>
          </cell>
        </row>
        <row r="5598">
          <cell r="A5598">
            <v>3005392</v>
          </cell>
          <cell r="C5598">
            <v>10.18</v>
          </cell>
        </row>
        <row r="5599">
          <cell r="A5599">
            <v>3009392</v>
          </cell>
          <cell r="C5599">
            <v>10.18</v>
          </cell>
        </row>
        <row r="5600">
          <cell r="A5600">
            <v>3011392</v>
          </cell>
          <cell r="C5600">
            <v>10.18</v>
          </cell>
        </row>
        <row r="5601">
          <cell r="A5601">
            <v>5010392</v>
          </cell>
          <cell r="C5601">
            <v>10.18</v>
          </cell>
        </row>
        <row r="5602">
          <cell r="A5602">
            <v>6005392</v>
          </cell>
          <cell r="C5602">
            <v>10.18</v>
          </cell>
        </row>
        <row r="5603">
          <cell r="A5603">
            <v>6020392</v>
          </cell>
          <cell r="C5603">
            <v>10.19</v>
          </cell>
        </row>
        <row r="5604">
          <cell r="A5604">
            <v>7016392</v>
          </cell>
          <cell r="C5604">
            <v>10.18</v>
          </cell>
        </row>
        <row r="5605">
          <cell r="A5605">
            <v>8003392</v>
          </cell>
          <cell r="C5605">
            <v>10.18</v>
          </cell>
        </row>
        <row r="5606">
          <cell r="A5606">
            <v>8004392</v>
          </cell>
          <cell r="C5606">
            <v>10.18</v>
          </cell>
        </row>
        <row r="5607">
          <cell r="A5607">
            <v>8011392</v>
          </cell>
          <cell r="C5607">
            <v>10.18</v>
          </cell>
        </row>
        <row r="5608">
          <cell r="A5608">
            <v>8017392</v>
          </cell>
          <cell r="C5608">
            <v>10.18</v>
          </cell>
        </row>
        <row r="5609">
          <cell r="A5609">
            <v>8019392</v>
          </cell>
          <cell r="C5609">
            <v>10.18</v>
          </cell>
        </row>
        <row r="5610">
          <cell r="A5610">
            <v>9002392</v>
          </cell>
          <cell r="C5610">
            <v>10.19</v>
          </cell>
        </row>
        <row r="5611">
          <cell r="A5611">
            <v>9005392</v>
          </cell>
          <cell r="C5611">
            <v>10.18</v>
          </cell>
        </row>
        <row r="5612">
          <cell r="A5612">
            <v>9006392</v>
          </cell>
          <cell r="C5612">
            <v>10.18</v>
          </cell>
        </row>
        <row r="5613">
          <cell r="A5613">
            <v>9007392</v>
          </cell>
          <cell r="C5613">
            <v>10.19</v>
          </cell>
        </row>
        <row r="5614">
          <cell r="A5614">
            <v>9010392</v>
          </cell>
          <cell r="C5614">
            <v>10.18</v>
          </cell>
        </row>
        <row r="5615">
          <cell r="A5615">
            <v>27016392</v>
          </cell>
          <cell r="C5615">
            <v>10.19</v>
          </cell>
        </row>
        <row r="5616">
          <cell r="A5616">
            <v>29005392</v>
          </cell>
          <cell r="C5616">
            <v>10.19</v>
          </cell>
        </row>
        <row r="5617">
          <cell r="A5617">
            <v>5803392</v>
          </cell>
          <cell r="C5617">
            <v>12.22</v>
          </cell>
        </row>
        <row r="5618">
          <cell r="A5618">
            <v>3000391</v>
          </cell>
          <cell r="C5618">
            <v>13.97</v>
          </cell>
        </row>
        <row r="5619">
          <cell r="A5619">
            <v>3005391</v>
          </cell>
          <cell r="C5619">
            <v>12.7</v>
          </cell>
        </row>
        <row r="5620">
          <cell r="A5620">
            <v>3009391</v>
          </cell>
          <cell r="C5620">
            <v>12.7</v>
          </cell>
        </row>
        <row r="5621">
          <cell r="A5621">
            <v>23009391</v>
          </cell>
          <cell r="C5621">
            <v>13.97</v>
          </cell>
        </row>
        <row r="5622">
          <cell r="A5622">
            <v>5010391</v>
          </cell>
          <cell r="C5622">
            <v>12.7</v>
          </cell>
        </row>
        <row r="5623">
          <cell r="A5623">
            <v>6005391</v>
          </cell>
          <cell r="C5623">
            <v>12.7</v>
          </cell>
        </row>
        <row r="5624">
          <cell r="A5624">
            <v>26020391</v>
          </cell>
          <cell r="C5624">
            <v>13.97</v>
          </cell>
        </row>
        <row r="5625">
          <cell r="A5625">
            <v>6022391</v>
          </cell>
          <cell r="C5625">
            <v>13.97</v>
          </cell>
        </row>
        <row r="5626">
          <cell r="A5626">
            <v>7016391</v>
          </cell>
          <cell r="C5626">
            <v>12.7</v>
          </cell>
        </row>
        <row r="5627">
          <cell r="A5627">
            <v>27016391</v>
          </cell>
          <cell r="C5627">
            <v>13.97</v>
          </cell>
        </row>
        <row r="5628">
          <cell r="A5628">
            <v>7035391</v>
          </cell>
          <cell r="C5628">
            <v>13.97</v>
          </cell>
        </row>
        <row r="5629">
          <cell r="A5629">
            <v>17037391</v>
          </cell>
          <cell r="C5629">
            <v>13.97</v>
          </cell>
        </row>
        <row r="5630">
          <cell r="A5630">
            <v>7038391</v>
          </cell>
          <cell r="C5630">
            <v>13.97</v>
          </cell>
        </row>
        <row r="5631">
          <cell r="A5631">
            <v>8003391</v>
          </cell>
          <cell r="C5631">
            <v>12.7</v>
          </cell>
        </row>
        <row r="5632">
          <cell r="A5632">
            <v>18003391</v>
          </cell>
          <cell r="C5632">
            <v>13.97</v>
          </cell>
        </row>
        <row r="5633">
          <cell r="A5633">
            <v>8004391</v>
          </cell>
          <cell r="C5633">
            <v>12.7</v>
          </cell>
        </row>
        <row r="5634">
          <cell r="A5634">
            <v>18004391</v>
          </cell>
          <cell r="C5634">
            <v>13.97</v>
          </cell>
        </row>
        <row r="5635">
          <cell r="A5635">
            <v>8017391</v>
          </cell>
          <cell r="C5635">
            <v>12.7</v>
          </cell>
        </row>
        <row r="5636">
          <cell r="A5636">
            <v>28017391</v>
          </cell>
          <cell r="C5636">
            <v>13.97</v>
          </cell>
        </row>
        <row r="5637">
          <cell r="A5637">
            <v>8019391</v>
          </cell>
          <cell r="C5637">
            <v>12.7</v>
          </cell>
        </row>
        <row r="5638">
          <cell r="A5638">
            <v>28019391</v>
          </cell>
          <cell r="C5638">
            <v>13.97</v>
          </cell>
        </row>
        <row r="5639">
          <cell r="A5639">
            <v>9005391</v>
          </cell>
          <cell r="C5639">
            <v>12.7</v>
          </cell>
        </row>
        <row r="5640">
          <cell r="A5640">
            <v>29005391</v>
          </cell>
          <cell r="C5640">
            <v>13.97</v>
          </cell>
        </row>
        <row r="5641">
          <cell r="A5641">
            <v>9006391</v>
          </cell>
          <cell r="C5641">
            <v>12.7</v>
          </cell>
        </row>
        <row r="5642">
          <cell r="A5642">
            <v>9007391</v>
          </cell>
          <cell r="C5642">
            <v>13.97</v>
          </cell>
        </row>
        <row r="5643">
          <cell r="A5643">
            <v>9010391</v>
          </cell>
          <cell r="C5643">
            <v>12.7</v>
          </cell>
        </row>
        <row r="5644">
          <cell r="A5644">
            <v>100406</v>
          </cell>
          <cell r="C5644">
            <v>750</v>
          </cell>
        </row>
        <row r="5645">
          <cell r="A5645">
            <v>6523</v>
          </cell>
          <cell r="C5645">
            <v>17.920000000000002</v>
          </cell>
        </row>
        <row r="5646">
          <cell r="A5646">
            <v>9006341</v>
          </cell>
          <cell r="C5646">
            <v>1.19</v>
          </cell>
        </row>
        <row r="5647">
          <cell r="A5647">
            <v>10661</v>
          </cell>
          <cell r="C5647">
            <v>18</v>
          </cell>
        </row>
        <row r="5648">
          <cell r="A5648">
            <v>10325</v>
          </cell>
          <cell r="C5648">
            <v>37.6</v>
          </cell>
        </row>
        <row r="5649">
          <cell r="A5649">
            <v>2203</v>
          </cell>
          <cell r="C5649">
            <v>110</v>
          </cell>
        </row>
        <row r="5650">
          <cell r="A5650">
            <v>2204</v>
          </cell>
          <cell r="C5650">
            <v>115</v>
          </cell>
        </row>
        <row r="5651">
          <cell r="A5651">
            <v>2201</v>
          </cell>
          <cell r="C5651">
            <v>25</v>
          </cell>
        </row>
        <row r="5652">
          <cell r="A5652">
            <v>2202</v>
          </cell>
          <cell r="C5652">
            <v>30</v>
          </cell>
        </row>
        <row r="5653">
          <cell r="A5653">
            <v>11041</v>
          </cell>
          <cell r="C5653">
            <v>2.25</v>
          </cell>
        </row>
        <row r="5654">
          <cell r="A5654">
            <v>11040</v>
          </cell>
          <cell r="C5654">
            <v>6</v>
          </cell>
        </row>
        <row r="5655">
          <cell r="A5655">
            <v>11038</v>
          </cell>
          <cell r="C5655">
            <v>2.99</v>
          </cell>
        </row>
        <row r="5656">
          <cell r="A5656">
            <v>11039</v>
          </cell>
          <cell r="C5656">
            <v>3.39</v>
          </cell>
        </row>
        <row r="5657">
          <cell r="A5657">
            <v>11056</v>
          </cell>
          <cell r="C5657">
            <v>2.15</v>
          </cell>
        </row>
        <row r="5658">
          <cell r="A5658">
            <v>11139</v>
          </cell>
          <cell r="C5658">
            <v>3.39</v>
          </cell>
        </row>
        <row r="5659">
          <cell r="A5659">
            <v>11044</v>
          </cell>
          <cell r="C5659">
            <v>3.39</v>
          </cell>
        </row>
        <row r="5660">
          <cell r="A5660">
            <v>11059</v>
          </cell>
          <cell r="C5660">
            <v>2.65</v>
          </cell>
        </row>
        <row r="5661">
          <cell r="A5661">
            <v>99436</v>
          </cell>
          <cell r="C5661">
            <v>4.59</v>
          </cell>
        </row>
        <row r="5662">
          <cell r="A5662">
            <v>99350</v>
          </cell>
          <cell r="C5662">
            <v>4.8</v>
          </cell>
        </row>
        <row r="5663">
          <cell r="A5663">
            <v>100250</v>
          </cell>
          <cell r="C5663">
            <v>1.79</v>
          </cell>
        </row>
        <row r="5664">
          <cell r="A5664">
            <v>99933</v>
          </cell>
          <cell r="C5664">
            <v>1.79</v>
          </cell>
        </row>
        <row r="5665">
          <cell r="A5665">
            <v>10980</v>
          </cell>
          <cell r="C5665">
            <v>2.2999999999999998</v>
          </cell>
        </row>
        <row r="5666">
          <cell r="A5666">
            <v>11025</v>
          </cell>
          <cell r="C5666">
            <v>24.34</v>
          </cell>
        </row>
        <row r="5667">
          <cell r="A5667">
            <v>11026</v>
          </cell>
          <cell r="C5667">
            <v>39.89</v>
          </cell>
        </row>
        <row r="5668">
          <cell r="A5668">
            <v>10993</v>
          </cell>
          <cell r="C5668">
            <v>1.55</v>
          </cell>
        </row>
        <row r="5669">
          <cell r="A5669">
            <v>10994</v>
          </cell>
          <cell r="C5669">
            <v>1.61</v>
          </cell>
        </row>
        <row r="5670">
          <cell r="A5670">
            <v>10987</v>
          </cell>
          <cell r="C5670">
            <v>1.5</v>
          </cell>
        </row>
        <row r="5671">
          <cell r="A5671">
            <v>11011</v>
          </cell>
          <cell r="C5671">
            <v>1.31</v>
          </cell>
        </row>
        <row r="5672">
          <cell r="A5672">
            <v>10988</v>
          </cell>
          <cell r="C5672">
            <v>1.38</v>
          </cell>
        </row>
        <row r="5673">
          <cell r="A5673">
            <v>10989</v>
          </cell>
          <cell r="C5673">
            <v>1.47</v>
          </cell>
        </row>
        <row r="5674">
          <cell r="A5674">
            <v>10998</v>
          </cell>
          <cell r="C5674">
            <v>2</v>
          </cell>
        </row>
        <row r="5675">
          <cell r="A5675">
            <v>10999</v>
          </cell>
          <cell r="C5675">
            <v>1.56</v>
          </cell>
        </row>
        <row r="5676">
          <cell r="A5676">
            <v>10990</v>
          </cell>
          <cell r="C5676">
            <v>1.65</v>
          </cell>
        </row>
        <row r="5677">
          <cell r="A5677">
            <v>10995</v>
          </cell>
          <cell r="C5677">
            <v>1.65</v>
          </cell>
        </row>
        <row r="5678">
          <cell r="A5678">
            <v>10991</v>
          </cell>
          <cell r="C5678">
            <v>1.84</v>
          </cell>
        </row>
        <row r="5679">
          <cell r="A5679">
            <v>10992</v>
          </cell>
          <cell r="C5679">
            <v>2.25</v>
          </cell>
        </row>
        <row r="5680">
          <cell r="A5680">
            <v>11019</v>
          </cell>
          <cell r="C5680">
            <v>3.4</v>
          </cell>
        </row>
        <row r="5681">
          <cell r="A5681">
            <v>11024</v>
          </cell>
          <cell r="C5681">
            <v>3.7</v>
          </cell>
        </row>
        <row r="5682">
          <cell r="A5682">
            <v>103030057</v>
          </cell>
        </row>
        <row r="5683">
          <cell r="A5683">
            <v>103030026</v>
          </cell>
        </row>
        <row r="5684">
          <cell r="A5684">
            <v>6222</v>
          </cell>
          <cell r="C5684">
            <v>5.37</v>
          </cell>
        </row>
        <row r="5685">
          <cell r="A5685">
            <v>23009200</v>
          </cell>
          <cell r="C5685">
            <v>8.0299999999999994</v>
          </cell>
        </row>
        <row r="5686">
          <cell r="A5686">
            <v>26005200</v>
          </cell>
          <cell r="C5686">
            <v>8.0299999999999994</v>
          </cell>
        </row>
        <row r="5687">
          <cell r="A5687">
            <v>6009200</v>
          </cell>
          <cell r="C5687">
            <v>8.0299999999999994</v>
          </cell>
        </row>
        <row r="5688">
          <cell r="A5688">
            <v>26020200</v>
          </cell>
          <cell r="C5688">
            <v>8.0299999999999994</v>
          </cell>
        </row>
        <row r="5689">
          <cell r="A5689">
            <v>27016200</v>
          </cell>
          <cell r="C5689">
            <v>8.0299999999999994</v>
          </cell>
        </row>
        <row r="5690">
          <cell r="A5690">
            <v>7022200</v>
          </cell>
          <cell r="C5690">
            <v>8.0299999999999994</v>
          </cell>
        </row>
        <row r="5691">
          <cell r="A5691">
            <v>17023200</v>
          </cell>
          <cell r="C5691">
            <v>8.0299999999999994</v>
          </cell>
        </row>
        <row r="5692">
          <cell r="A5692">
            <v>28004200</v>
          </cell>
          <cell r="C5692">
            <v>8.0299999999999994</v>
          </cell>
        </row>
        <row r="5693">
          <cell r="A5693">
            <v>8011200</v>
          </cell>
          <cell r="C5693">
            <v>8.0299999999999994</v>
          </cell>
        </row>
        <row r="5694">
          <cell r="A5694">
            <v>28017200</v>
          </cell>
          <cell r="C5694">
            <v>8.0299999999999994</v>
          </cell>
        </row>
        <row r="5695">
          <cell r="A5695">
            <v>28019200</v>
          </cell>
          <cell r="C5695">
            <v>8.0299999999999994</v>
          </cell>
        </row>
        <row r="5696">
          <cell r="A5696">
            <v>29005200</v>
          </cell>
          <cell r="C5696">
            <v>8.0299999999999994</v>
          </cell>
        </row>
        <row r="5697">
          <cell r="A5697">
            <v>19006200</v>
          </cell>
          <cell r="C5697">
            <v>8.0299999999999994</v>
          </cell>
        </row>
        <row r="5698">
          <cell r="A5698">
            <v>1011190</v>
          </cell>
          <cell r="C5698">
            <v>8.58</v>
          </cell>
        </row>
        <row r="5699">
          <cell r="A5699">
            <v>1015190</v>
          </cell>
          <cell r="C5699">
            <v>8.58</v>
          </cell>
        </row>
        <row r="5700">
          <cell r="A5700">
            <v>13000190</v>
          </cell>
          <cell r="C5700">
            <v>8.58</v>
          </cell>
        </row>
        <row r="5701">
          <cell r="A5701">
            <v>3003190</v>
          </cell>
          <cell r="C5701">
            <v>8.58</v>
          </cell>
        </row>
        <row r="5702">
          <cell r="A5702">
            <v>23009190</v>
          </cell>
          <cell r="C5702">
            <v>8.58</v>
          </cell>
        </row>
        <row r="5703">
          <cell r="A5703">
            <v>13009190</v>
          </cell>
          <cell r="C5703">
            <v>8.58</v>
          </cell>
        </row>
        <row r="5704">
          <cell r="A5704">
            <v>26020190</v>
          </cell>
          <cell r="C5704">
            <v>8.58</v>
          </cell>
        </row>
        <row r="5705">
          <cell r="A5705">
            <v>17013190</v>
          </cell>
          <cell r="C5705">
            <v>8.58</v>
          </cell>
        </row>
        <row r="5706">
          <cell r="A5706">
            <v>27016190</v>
          </cell>
          <cell r="C5706">
            <v>8.58</v>
          </cell>
        </row>
        <row r="5707">
          <cell r="A5707">
            <v>28004190</v>
          </cell>
          <cell r="C5707">
            <v>8.58</v>
          </cell>
        </row>
        <row r="5708">
          <cell r="A5708">
            <v>8011190</v>
          </cell>
          <cell r="C5708">
            <v>8.58</v>
          </cell>
        </row>
        <row r="5709">
          <cell r="A5709">
            <v>28017190</v>
          </cell>
          <cell r="C5709">
            <v>8.58</v>
          </cell>
        </row>
        <row r="5710">
          <cell r="A5710">
            <v>28019190</v>
          </cell>
          <cell r="C5710">
            <v>8.58</v>
          </cell>
        </row>
        <row r="5711">
          <cell r="A5711">
            <v>18019190</v>
          </cell>
          <cell r="C5711">
            <v>8.58</v>
          </cell>
        </row>
        <row r="5712">
          <cell r="A5712">
            <v>29005190</v>
          </cell>
          <cell r="C5712">
            <v>8.58</v>
          </cell>
        </row>
        <row r="5713">
          <cell r="A5713">
            <v>7642</v>
          </cell>
          <cell r="C5713">
            <v>8.9</v>
          </cell>
        </row>
        <row r="5714">
          <cell r="A5714">
            <v>3000180</v>
          </cell>
          <cell r="C5714">
            <v>10.119999999999999</v>
          </cell>
        </row>
        <row r="5715">
          <cell r="A5715">
            <v>26020180</v>
          </cell>
          <cell r="C5715">
            <v>10.119999999999999</v>
          </cell>
        </row>
        <row r="5716">
          <cell r="A5716">
            <v>16020180</v>
          </cell>
          <cell r="C5716">
            <v>10.119999999999999</v>
          </cell>
        </row>
        <row r="5717">
          <cell r="A5717">
            <v>17000180</v>
          </cell>
          <cell r="C5717">
            <v>10.119999999999999</v>
          </cell>
        </row>
        <row r="5718">
          <cell r="A5718">
            <v>28004180</v>
          </cell>
          <cell r="C5718">
            <v>10.119999999999999</v>
          </cell>
        </row>
        <row r="5719">
          <cell r="A5719">
            <v>28017180</v>
          </cell>
          <cell r="C5719">
            <v>10.119999999999999</v>
          </cell>
        </row>
        <row r="5720">
          <cell r="A5720">
            <v>23009180</v>
          </cell>
          <cell r="C5720">
            <v>10.119999999999999</v>
          </cell>
        </row>
        <row r="5721">
          <cell r="A5721">
            <v>23011180</v>
          </cell>
          <cell r="C5721">
            <v>10.119999999999999</v>
          </cell>
        </row>
        <row r="5722">
          <cell r="A5722">
            <v>27016180</v>
          </cell>
          <cell r="C5722">
            <v>10.119999999999999</v>
          </cell>
        </row>
        <row r="5723">
          <cell r="A5723">
            <v>28019180</v>
          </cell>
          <cell r="C5723">
            <v>10.119999999999999</v>
          </cell>
        </row>
        <row r="5724">
          <cell r="A5724">
            <v>18024180</v>
          </cell>
          <cell r="C5724">
            <v>10.119999999999999</v>
          </cell>
        </row>
        <row r="5725">
          <cell r="A5725">
            <v>29005180</v>
          </cell>
          <cell r="C5725">
            <v>10.119999999999999</v>
          </cell>
        </row>
        <row r="5726">
          <cell r="A5726">
            <v>27016453</v>
          </cell>
          <cell r="C5726">
            <v>55</v>
          </cell>
        </row>
        <row r="5727">
          <cell r="A5727">
            <v>17016453</v>
          </cell>
          <cell r="C5727">
            <v>55</v>
          </cell>
        </row>
        <row r="5728">
          <cell r="A5728">
            <v>17016454</v>
          </cell>
          <cell r="C5728">
            <v>45.31</v>
          </cell>
        </row>
        <row r="5729">
          <cell r="A5729">
            <v>27016454</v>
          </cell>
          <cell r="C5729">
            <v>45.31</v>
          </cell>
        </row>
        <row r="5730">
          <cell r="A5730">
            <v>8004455</v>
          </cell>
          <cell r="C5730">
            <v>50</v>
          </cell>
        </row>
        <row r="5731">
          <cell r="A5731">
            <v>9010455</v>
          </cell>
          <cell r="C5731">
            <v>50</v>
          </cell>
        </row>
        <row r="5732">
          <cell r="A5732">
            <v>3011453</v>
          </cell>
          <cell r="C5732">
            <v>50</v>
          </cell>
        </row>
        <row r="5733">
          <cell r="A5733">
            <v>5010453</v>
          </cell>
          <cell r="C5733">
            <v>50</v>
          </cell>
        </row>
        <row r="5734">
          <cell r="A5734">
            <v>5012453</v>
          </cell>
          <cell r="C5734">
            <v>55</v>
          </cell>
        </row>
        <row r="5735">
          <cell r="A5735">
            <v>6018453</v>
          </cell>
          <cell r="C5735">
            <v>50</v>
          </cell>
        </row>
        <row r="5736">
          <cell r="A5736">
            <v>7000453</v>
          </cell>
          <cell r="C5736">
            <v>55</v>
          </cell>
        </row>
        <row r="5737">
          <cell r="A5737">
            <v>17006453</v>
          </cell>
          <cell r="C5737">
            <v>55</v>
          </cell>
        </row>
        <row r="5738">
          <cell r="A5738">
            <v>7011453</v>
          </cell>
          <cell r="C5738">
            <v>55</v>
          </cell>
        </row>
        <row r="5739">
          <cell r="A5739">
            <v>7016453</v>
          </cell>
          <cell r="C5739">
            <v>50</v>
          </cell>
        </row>
        <row r="5740">
          <cell r="A5740">
            <v>7024453</v>
          </cell>
          <cell r="C5740">
            <v>55</v>
          </cell>
        </row>
        <row r="5741">
          <cell r="A5741">
            <v>17024453</v>
          </cell>
          <cell r="C5741">
            <v>55</v>
          </cell>
        </row>
        <row r="5742">
          <cell r="A5742">
            <v>17035453</v>
          </cell>
          <cell r="C5742">
            <v>55</v>
          </cell>
        </row>
        <row r="5743">
          <cell r="A5743">
            <v>7039453</v>
          </cell>
          <cell r="C5743">
            <v>55</v>
          </cell>
        </row>
        <row r="5744">
          <cell r="A5744">
            <v>18004453</v>
          </cell>
          <cell r="C5744">
            <v>55</v>
          </cell>
        </row>
        <row r="5745">
          <cell r="A5745">
            <v>8017453</v>
          </cell>
          <cell r="C5745">
            <v>50</v>
          </cell>
        </row>
        <row r="5746">
          <cell r="A5746">
            <v>18017453</v>
          </cell>
          <cell r="C5746">
            <v>55</v>
          </cell>
        </row>
        <row r="5747">
          <cell r="A5747">
            <v>18019453</v>
          </cell>
          <cell r="C5747">
            <v>55</v>
          </cell>
        </row>
        <row r="5748">
          <cell r="A5748">
            <v>9005453</v>
          </cell>
          <cell r="C5748">
            <v>50</v>
          </cell>
        </row>
        <row r="5749">
          <cell r="A5749">
            <v>19005452</v>
          </cell>
          <cell r="C5749">
            <v>55</v>
          </cell>
        </row>
        <row r="5750">
          <cell r="A5750">
            <v>9006453</v>
          </cell>
          <cell r="C5750">
            <v>50</v>
          </cell>
        </row>
        <row r="5751">
          <cell r="A5751">
            <v>9007453</v>
          </cell>
          <cell r="C5751">
            <v>55</v>
          </cell>
        </row>
        <row r="5752">
          <cell r="A5752">
            <v>9010453</v>
          </cell>
          <cell r="C5752">
            <v>50</v>
          </cell>
        </row>
        <row r="5753">
          <cell r="A5753">
            <v>13009453</v>
          </cell>
          <cell r="C5753">
            <v>55</v>
          </cell>
        </row>
        <row r="5754">
          <cell r="A5754">
            <v>13000454</v>
          </cell>
          <cell r="C5754">
            <v>55</v>
          </cell>
        </row>
        <row r="5755">
          <cell r="A5755">
            <v>13009454</v>
          </cell>
          <cell r="C5755">
            <v>55</v>
          </cell>
        </row>
        <row r="5756">
          <cell r="A5756">
            <v>5010454</v>
          </cell>
          <cell r="C5756">
            <v>50</v>
          </cell>
        </row>
        <row r="5757">
          <cell r="A5757">
            <v>6029454</v>
          </cell>
          <cell r="C5757">
            <v>55</v>
          </cell>
        </row>
        <row r="5758">
          <cell r="A5758">
            <v>17006454</v>
          </cell>
          <cell r="C5758">
            <v>55</v>
          </cell>
        </row>
        <row r="5759">
          <cell r="A5759">
            <v>7016454</v>
          </cell>
          <cell r="C5759">
            <v>50</v>
          </cell>
        </row>
        <row r="5760">
          <cell r="A5760">
            <v>7035454</v>
          </cell>
          <cell r="C5760">
            <v>55</v>
          </cell>
        </row>
        <row r="5761">
          <cell r="A5761">
            <v>17037454</v>
          </cell>
          <cell r="C5761">
            <v>50</v>
          </cell>
        </row>
        <row r="5762">
          <cell r="A5762">
            <v>18017454</v>
          </cell>
          <cell r="C5762">
            <v>55</v>
          </cell>
        </row>
        <row r="5763">
          <cell r="A5763">
            <v>19005454</v>
          </cell>
          <cell r="C5763">
            <v>55</v>
          </cell>
        </row>
        <row r="5764">
          <cell r="A5764">
            <v>9006454</v>
          </cell>
          <cell r="C5764">
            <v>50</v>
          </cell>
        </row>
        <row r="5765">
          <cell r="A5765">
            <v>9007454</v>
          </cell>
          <cell r="C5765">
            <v>55</v>
          </cell>
        </row>
        <row r="5766">
          <cell r="A5766">
            <v>9010454</v>
          </cell>
          <cell r="C5766">
            <v>50</v>
          </cell>
        </row>
        <row r="5767">
          <cell r="A5767">
            <v>5010455</v>
          </cell>
          <cell r="C5767">
            <v>55</v>
          </cell>
        </row>
        <row r="5768">
          <cell r="A5768">
            <v>7037455</v>
          </cell>
          <cell r="C5768">
            <v>66</v>
          </cell>
        </row>
        <row r="5769">
          <cell r="A5769">
            <v>8019455</v>
          </cell>
          <cell r="C5769">
            <v>60</v>
          </cell>
        </row>
        <row r="5770">
          <cell r="A5770">
            <v>9006455</v>
          </cell>
          <cell r="C5770">
            <v>60</v>
          </cell>
        </row>
        <row r="5771">
          <cell r="A5771">
            <v>7016456</v>
          </cell>
          <cell r="C5771">
            <v>55</v>
          </cell>
        </row>
        <row r="5772">
          <cell r="A5772">
            <v>7016452</v>
          </cell>
          <cell r="C5772">
            <v>50</v>
          </cell>
        </row>
        <row r="5773">
          <cell r="A5773">
            <v>17016452</v>
          </cell>
          <cell r="C5773">
            <v>55</v>
          </cell>
        </row>
        <row r="5774">
          <cell r="A5774">
            <v>19005453</v>
          </cell>
          <cell r="C5774">
            <v>55</v>
          </cell>
        </row>
        <row r="5775">
          <cell r="A5775">
            <v>9006452</v>
          </cell>
          <cell r="C5775">
            <v>50</v>
          </cell>
        </row>
        <row r="5776">
          <cell r="A5776">
            <v>7763</v>
          </cell>
          <cell r="C5776">
            <v>60</v>
          </cell>
        </row>
        <row r="5777">
          <cell r="A5777">
            <v>1015516</v>
          </cell>
          <cell r="C5777">
            <v>26.4</v>
          </cell>
        </row>
        <row r="5778">
          <cell r="A5778">
            <v>3000516</v>
          </cell>
          <cell r="C5778">
            <v>26.4</v>
          </cell>
        </row>
        <row r="5779">
          <cell r="A5779">
            <v>9005516</v>
          </cell>
          <cell r="C5779">
            <v>24</v>
          </cell>
        </row>
        <row r="5780">
          <cell r="A5780">
            <v>9006516</v>
          </cell>
          <cell r="C5780">
            <v>24</v>
          </cell>
        </row>
        <row r="5781">
          <cell r="A5781">
            <v>9007516</v>
          </cell>
          <cell r="C5781">
            <v>26.4</v>
          </cell>
        </row>
        <row r="5782">
          <cell r="A5782">
            <v>9010516</v>
          </cell>
          <cell r="C5782">
            <v>24</v>
          </cell>
        </row>
        <row r="5783">
          <cell r="A5783">
            <v>9006515</v>
          </cell>
          <cell r="C5783">
            <v>26.7</v>
          </cell>
        </row>
        <row r="5784">
          <cell r="A5784">
            <v>9007515</v>
          </cell>
          <cell r="C5784">
            <v>29.37</v>
          </cell>
        </row>
        <row r="5785">
          <cell r="A5785">
            <v>9010515</v>
          </cell>
          <cell r="C5785">
            <v>26.7</v>
          </cell>
        </row>
        <row r="5786">
          <cell r="A5786">
            <v>7016497</v>
          </cell>
          <cell r="C5786">
            <v>14.8</v>
          </cell>
        </row>
        <row r="5787">
          <cell r="A5787">
            <v>27016497</v>
          </cell>
          <cell r="C5787">
            <v>16.28</v>
          </cell>
        </row>
        <row r="5788">
          <cell r="A5788">
            <v>17016497</v>
          </cell>
          <cell r="C5788">
            <v>16.28</v>
          </cell>
        </row>
        <row r="5789">
          <cell r="A5789">
            <v>7024497</v>
          </cell>
          <cell r="C5789">
            <v>16.28</v>
          </cell>
        </row>
        <row r="5790">
          <cell r="A5790">
            <v>7035497</v>
          </cell>
          <cell r="C5790">
            <v>16.28</v>
          </cell>
        </row>
        <row r="5791">
          <cell r="A5791">
            <v>7037497</v>
          </cell>
          <cell r="C5791">
            <v>16.28</v>
          </cell>
        </row>
        <row r="5792">
          <cell r="A5792">
            <v>8003497</v>
          </cell>
          <cell r="C5792">
            <v>14.8</v>
          </cell>
        </row>
        <row r="5793">
          <cell r="A5793">
            <v>18003497</v>
          </cell>
          <cell r="C5793">
            <v>16.28</v>
          </cell>
        </row>
        <row r="5794">
          <cell r="A5794">
            <v>8004497</v>
          </cell>
          <cell r="C5794">
            <v>14.8</v>
          </cell>
        </row>
        <row r="5795">
          <cell r="A5795">
            <v>8011497</v>
          </cell>
          <cell r="C5795">
            <v>16.28</v>
          </cell>
        </row>
        <row r="5796">
          <cell r="A5796">
            <v>8017497</v>
          </cell>
          <cell r="C5796">
            <v>14.8</v>
          </cell>
        </row>
        <row r="5797">
          <cell r="A5797">
            <v>18017497</v>
          </cell>
          <cell r="C5797">
            <v>16.28</v>
          </cell>
        </row>
        <row r="5798">
          <cell r="A5798">
            <v>8019497</v>
          </cell>
          <cell r="C5798">
            <v>14.8</v>
          </cell>
        </row>
        <row r="5799">
          <cell r="A5799">
            <v>9005497</v>
          </cell>
          <cell r="C5799">
            <v>14.8</v>
          </cell>
        </row>
        <row r="5800">
          <cell r="A5800">
            <v>19005497</v>
          </cell>
          <cell r="C5800">
            <v>16.28</v>
          </cell>
        </row>
        <row r="5801">
          <cell r="A5801">
            <v>9006497</v>
          </cell>
          <cell r="C5801">
            <v>14.8</v>
          </cell>
        </row>
        <row r="5802">
          <cell r="A5802">
            <v>9010497</v>
          </cell>
          <cell r="C5802">
            <v>14.8</v>
          </cell>
        </row>
        <row r="5803">
          <cell r="A5803">
            <v>5803200</v>
          </cell>
          <cell r="C5803">
            <v>8.76</v>
          </cell>
        </row>
        <row r="5804">
          <cell r="A5804">
            <v>11019200</v>
          </cell>
          <cell r="C5804">
            <v>8.0299999999999994</v>
          </cell>
        </row>
        <row r="5805">
          <cell r="A5805">
            <v>3005200</v>
          </cell>
          <cell r="C5805">
            <v>7.3</v>
          </cell>
        </row>
        <row r="5806">
          <cell r="A5806">
            <v>3009200</v>
          </cell>
          <cell r="C5806">
            <v>7.3</v>
          </cell>
        </row>
        <row r="5807">
          <cell r="A5807">
            <v>3011200</v>
          </cell>
          <cell r="C5807">
            <v>7.3</v>
          </cell>
        </row>
        <row r="5808">
          <cell r="A5808">
            <v>5010200</v>
          </cell>
          <cell r="C5808">
            <v>7.3</v>
          </cell>
        </row>
        <row r="5809">
          <cell r="A5809">
            <v>5012200</v>
          </cell>
          <cell r="C5809">
            <v>8.0299999999999994</v>
          </cell>
        </row>
        <row r="5810">
          <cell r="A5810">
            <v>6003200</v>
          </cell>
          <cell r="C5810">
            <v>8.0299999999999994</v>
          </cell>
        </row>
        <row r="5811">
          <cell r="A5811">
            <v>6005200</v>
          </cell>
          <cell r="C5811">
            <v>7.3</v>
          </cell>
        </row>
        <row r="5812">
          <cell r="A5812">
            <v>6020200</v>
          </cell>
          <cell r="C5812">
            <v>8.0299999999999994</v>
          </cell>
        </row>
        <row r="5813">
          <cell r="A5813">
            <v>16020200</v>
          </cell>
          <cell r="C5813">
            <v>8.0299999999999994</v>
          </cell>
        </row>
        <row r="5814">
          <cell r="A5814">
            <v>7016200</v>
          </cell>
          <cell r="C5814">
            <v>7.3</v>
          </cell>
        </row>
        <row r="5815">
          <cell r="A5815">
            <v>17016200</v>
          </cell>
          <cell r="C5815">
            <v>8.0299999999999994</v>
          </cell>
        </row>
        <row r="5816">
          <cell r="A5816">
            <v>7035200</v>
          </cell>
          <cell r="C5816">
            <v>8.0299999999999994</v>
          </cell>
        </row>
        <row r="5817">
          <cell r="A5817">
            <v>17035200</v>
          </cell>
          <cell r="C5817">
            <v>8.0299999999999994</v>
          </cell>
        </row>
        <row r="5818">
          <cell r="A5818">
            <v>7040200</v>
          </cell>
          <cell r="C5818">
            <v>8.0299999999999994</v>
          </cell>
        </row>
        <row r="5819">
          <cell r="A5819">
            <v>17042200</v>
          </cell>
          <cell r="C5819">
            <v>8.0299999999999994</v>
          </cell>
        </row>
        <row r="5820">
          <cell r="A5820">
            <v>7044200</v>
          </cell>
          <cell r="C5820">
            <v>8.0299999999999994</v>
          </cell>
        </row>
        <row r="5821">
          <cell r="A5821">
            <v>8003201</v>
          </cell>
          <cell r="C5821">
            <v>7.3</v>
          </cell>
        </row>
        <row r="5822">
          <cell r="A5822">
            <v>8003200</v>
          </cell>
          <cell r="C5822">
            <v>7.3</v>
          </cell>
        </row>
        <row r="5823">
          <cell r="A5823">
            <v>18003200</v>
          </cell>
          <cell r="C5823">
            <v>8.0299999999999994</v>
          </cell>
        </row>
        <row r="5824">
          <cell r="A5824">
            <v>8004200</v>
          </cell>
          <cell r="C5824">
            <v>7.3</v>
          </cell>
        </row>
        <row r="5825">
          <cell r="A5825">
            <v>18011200</v>
          </cell>
          <cell r="C5825">
            <v>8.0299999999999994</v>
          </cell>
        </row>
        <row r="5826">
          <cell r="A5826">
            <v>18014200</v>
          </cell>
          <cell r="C5826">
            <v>8.0299999999999994</v>
          </cell>
        </row>
        <row r="5827">
          <cell r="A5827">
            <v>8017200</v>
          </cell>
          <cell r="C5827">
            <v>7.3</v>
          </cell>
        </row>
        <row r="5828">
          <cell r="A5828">
            <v>18017200</v>
          </cell>
          <cell r="C5828">
            <v>8.0299999999999994</v>
          </cell>
        </row>
        <row r="5829">
          <cell r="A5829">
            <v>8019200</v>
          </cell>
          <cell r="C5829">
            <v>7.3</v>
          </cell>
        </row>
        <row r="5830">
          <cell r="A5830">
            <v>18019200</v>
          </cell>
          <cell r="C5830">
            <v>8.0299999999999994</v>
          </cell>
        </row>
        <row r="5831">
          <cell r="A5831">
            <v>8029200</v>
          </cell>
          <cell r="C5831">
            <v>8.0299999999999994</v>
          </cell>
        </row>
        <row r="5832">
          <cell r="A5832">
            <v>9002200</v>
          </cell>
          <cell r="C5832">
            <v>8.0299999999999994</v>
          </cell>
        </row>
        <row r="5833">
          <cell r="A5833">
            <v>9005200</v>
          </cell>
          <cell r="C5833">
            <v>7.3</v>
          </cell>
        </row>
        <row r="5834">
          <cell r="A5834">
            <v>9006200</v>
          </cell>
          <cell r="C5834">
            <v>7.3</v>
          </cell>
        </row>
        <row r="5835">
          <cell r="A5835">
            <v>9007200</v>
          </cell>
          <cell r="C5835">
            <v>8.0299999999999994</v>
          </cell>
        </row>
        <row r="5836">
          <cell r="A5836">
            <v>9010200</v>
          </cell>
          <cell r="C5836">
            <v>7.3</v>
          </cell>
        </row>
        <row r="5837">
          <cell r="A5837">
            <v>19010200</v>
          </cell>
          <cell r="C5837">
            <v>8.0299999999999994</v>
          </cell>
        </row>
        <row r="5838">
          <cell r="A5838">
            <v>9016200</v>
          </cell>
          <cell r="C5838">
            <v>8.0299999999999994</v>
          </cell>
        </row>
        <row r="5839">
          <cell r="A5839">
            <v>19016200</v>
          </cell>
          <cell r="C5839">
            <v>8.0299999999999994</v>
          </cell>
        </row>
        <row r="5840">
          <cell r="A5840">
            <v>68019200</v>
          </cell>
          <cell r="C5840">
            <v>7.69</v>
          </cell>
        </row>
        <row r="5841">
          <cell r="A5841">
            <v>5803190</v>
          </cell>
          <cell r="C5841">
            <v>9.36</v>
          </cell>
        </row>
        <row r="5842">
          <cell r="A5842">
            <v>2003190</v>
          </cell>
          <cell r="C5842">
            <v>8.58</v>
          </cell>
        </row>
        <row r="5843">
          <cell r="A5843">
            <v>3000190</v>
          </cell>
          <cell r="C5843">
            <v>8.58</v>
          </cell>
        </row>
        <row r="5844">
          <cell r="A5844">
            <v>3005190</v>
          </cell>
          <cell r="C5844">
            <v>7.8</v>
          </cell>
        </row>
        <row r="5845">
          <cell r="A5845">
            <v>3009190</v>
          </cell>
          <cell r="C5845">
            <v>7.8</v>
          </cell>
        </row>
        <row r="5846">
          <cell r="A5846">
            <v>3011190</v>
          </cell>
          <cell r="C5846">
            <v>7.8</v>
          </cell>
        </row>
        <row r="5847">
          <cell r="A5847">
            <v>13011190</v>
          </cell>
          <cell r="C5847">
            <v>8.58</v>
          </cell>
        </row>
        <row r="5848">
          <cell r="A5848">
            <v>5010190</v>
          </cell>
          <cell r="C5848">
            <v>7.8</v>
          </cell>
        </row>
        <row r="5849">
          <cell r="A5849">
            <v>6005190</v>
          </cell>
          <cell r="C5849">
            <v>7.8</v>
          </cell>
        </row>
        <row r="5850">
          <cell r="A5850">
            <v>6011190</v>
          </cell>
          <cell r="C5850">
            <v>8.58</v>
          </cell>
        </row>
        <row r="5851">
          <cell r="A5851">
            <v>6020190</v>
          </cell>
          <cell r="C5851">
            <v>8.58</v>
          </cell>
        </row>
        <row r="5852">
          <cell r="A5852">
            <v>16020190</v>
          </cell>
          <cell r="C5852">
            <v>8.58</v>
          </cell>
        </row>
        <row r="5853">
          <cell r="A5853">
            <v>6029190</v>
          </cell>
          <cell r="C5853">
            <v>8.58</v>
          </cell>
        </row>
        <row r="5854">
          <cell r="A5854">
            <v>17011190</v>
          </cell>
          <cell r="C5854">
            <v>8.58</v>
          </cell>
        </row>
        <row r="5855">
          <cell r="A5855">
            <v>7016190</v>
          </cell>
          <cell r="C5855">
            <v>7.8</v>
          </cell>
        </row>
        <row r="5856">
          <cell r="A5856">
            <v>17016190</v>
          </cell>
          <cell r="C5856">
            <v>8.58</v>
          </cell>
        </row>
        <row r="5857">
          <cell r="A5857">
            <v>7024190</v>
          </cell>
          <cell r="C5857">
            <v>8.58</v>
          </cell>
        </row>
        <row r="5858">
          <cell r="A5858">
            <v>17024190</v>
          </cell>
          <cell r="C5858">
            <v>8.58</v>
          </cell>
        </row>
        <row r="5859">
          <cell r="A5859">
            <v>7035190</v>
          </cell>
          <cell r="C5859">
            <v>8.58</v>
          </cell>
        </row>
        <row r="5860">
          <cell r="A5860">
            <v>7040190</v>
          </cell>
          <cell r="C5860">
            <v>8.58</v>
          </cell>
        </row>
        <row r="5861">
          <cell r="A5861">
            <v>8003190</v>
          </cell>
          <cell r="C5861">
            <v>7.8</v>
          </cell>
        </row>
        <row r="5862">
          <cell r="A5862">
            <v>18003190</v>
          </cell>
          <cell r="C5862">
            <v>8.58</v>
          </cell>
        </row>
        <row r="5863">
          <cell r="A5863">
            <v>8004190</v>
          </cell>
          <cell r="C5863">
            <v>7.8</v>
          </cell>
        </row>
        <row r="5864">
          <cell r="A5864">
            <v>18004190</v>
          </cell>
          <cell r="C5864">
            <v>8.58</v>
          </cell>
        </row>
        <row r="5865">
          <cell r="A5865">
            <v>8017190</v>
          </cell>
          <cell r="C5865">
            <v>7.8</v>
          </cell>
        </row>
        <row r="5866">
          <cell r="A5866">
            <v>18017190</v>
          </cell>
          <cell r="C5866">
            <v>8.58</v>
          </cell>
        </row>
        <row r="5867">
          <cell r="A5867">
            <v>8019190</v>
          </cell>
          <cell r="C5867">
            <v>7.8</v>
          </cell>
        </row>
        <row r="5868">
          <cell r="A5868">
            <v>9002190</v>
          </cell>
          <cell r="C5868">
            <v>8.58</v>
          </cell>
        </row>
        <row r="5869">
          <cell r="A5869">
            <v>9003190</v>
          </cell>
          <cell r="C5869">
            <v>8.58</v>
          </cell>
        </row>
        <row r="5870">
          <cell r="A5870">
            <v>19003190</v>
          </cell>
          <cell r="C5870">
            <v>8.58</v>
          </cell>
        </row>
        <row r="5871">
          <cell r="A5871">
            <v>9005190</v>
          </cell>
          <cell r="C5871">
            <v>7.8</v>
          </cell>
        </row>
        <row r="5872">
          <cell r="A5872">
            <v>9006190</v>
          </cell>
          <cell r="C5872">
            <v>7.8</v>
          </cell>
        </row>
        <row r="5873">
          <cell r="A5873">
            <v>9007190</v>
          </cell>
          <cell r="C5873">
            <v>8.58</v>
          </cell>
        </row>
        <row r="5874">
          <cell r="A5874">
            <v>9010190</v>
          </cell>
          <cell r="C5874">
            <v>7.8</v>
          </cell>
        </row>
        <row r="5875">
          <cell r="A5875">
            <v>5803180</v>
          </cell>
          <cell r="C5875">
            <v>11.04</v>
          </cell>
        </row>
        <row r="5876">
          <cell r="A5876">
            <v>1015180</v>
          </cell>
          <cell r="C5876">
            <v>10.119999999999999</v>
          </cell>
        </row>
        <row r="5877">
          <cell r="A5877">
            <v>1021180</v>
          </cell>
          <cell r="C5877">
            <v>10.119999999999999</v>
          </cell>
        </row>
        <row r="5878">
          <cell r="A5878">
            <v>13000180</v>
          </cell>
          <cell r="C5878">
            <v>10.119999999999999</v>
          </cell>
        </row>
        <row r="5879">
          <cell r="A5879">
            <v>3002180</v>
          </cell>
          <cell r="C5879">
            <v>10.119999999999999</v>
          </cell>
        </row>
        <row r="5880">
          <cell r="A5880">
            <v>3005180</v>
          </cell>
          <cell r="C5880">
            <v>9.1999999999999993</v>
          </cell>
        </row>
        <row r="5881">
          <cell r="A5881">
            <v>13005180</v>
          </cell>
          <cell r="C5881">
            <v>10.119999999999999</v>
          </cell>
        </row>
        <row r="5882">
          <cell r="A5882">
            <v>3009180</v>
          </cell>
          <cell r="C5882">
            <v>9.1999999999999993</v>
          </cell>
        </row>
        <row r="5883">
          <cell r="A5883">
            <v>13009180</v>
          </cell>
          <cell r="C5883">
            <v>10.119999999999999</v>
          </cell>
        </row>
        <row r="5884">
          <cell r="A5884">
            <v>3011180</v>
          </cell>
          <cell r="C5884">
            <v>9.1999999999999993</v>
          </cell>
        </row>
        <row r="5885">
          <cell r="A5885">
            <v>5010180</v>
          </cell>
          <cell r="C5885">
            <v>9.1999999999999993</v>
          </cell>
        </row>
        <row r="5886">
          <cell r="A5886">
            <v>6003180</v>
          </cell>
          <cell r="C5886">
            <v>10.119999999999999</v>
          </cell>
        </row>
        <row r="5887">
          <cell r="A5887">
            <v>6005180</v>
          </cell>
          <cell r="C5887">
            <v>9.1999999999999993</v>
          </cell>
        </row>
        <row r="5888">
          <cell r="A5888">
            <v>6020180</v>
          </cell>
          <cell r="C5888">
            <v>10.119999999999999</v>
          </cell>
        </row>
        <row r="5889">
          <cell r="A5889">
            <v>6029180</v>
          </cell>
          <cell r="C5889">
            <v>10.119999999999999</v>
          </cell>
        </row>
        <row r="5890">
          <cell r="A5890">
            <v>17005180</v>
          </cell>
          <cell r="C5890">
            <v>10.119999999999999</v>
          </cell>
        </row>
        <row r="5891">
          <cell r="A5891">
            <v>17011180</v>
          </cell>
          <cell r="C5891">
            <v>10.119999999999999</v>
          </cell>
        </row>
        <row r="5892">
          <cell r="A5892">
            <v>7016180</v>
          </cell>
          <cell r="C5892">
            <v>9.1999999999999993</v>
          </cell>
        </row>
        <row r="5893">
          <cell r="A5893">
            <v>17016180</v>
          </cell>
          <cell r="C5893">
            <v>10.119999999999999</v>
          </cell>
        </row>
        <row r="5894">
          <cell r="A5894">
            <v>7022180</v>
          </cell>
          <cell r="C5894">
            <v>10.119999999999999</v>
          </cell>
        </row>
        <row r="5895">
          <cell r="A5895">
            <v>7024180</v>
          </cell>
          <cell r="C5895">
            <v>10.119999999999999</v>
          </cell>
        </row>
        <row r="5896">
          <cell r="A5896">
            <v>7035180</v>
          </cell>
          <cell r="C5896">
            <v>10.119999999999999</v>
          </cell>
        </row>
        <row r="5897">
          <cell r="A5897">
            <v>17035180</v>
          </cell>
          <cell r="C5897">
            <v>10.119999999999999</v>
          </cell>
        </row>
        <row r="5898">
          <cell r="A5898">
            <v>7038180</v>
          </cell>
          <cell r="C5898">
            <v>10.119999999999999</v>
          </cell>
        </row>
        <row r="5899">
          <cell r="A5899">
            <v>7040180</v>
          </cell>
          <cell r="C5899">
            <v>10.119999999999999</v>
          </cell>
        </row>
        <row r="5900">
          <cell r="A5900">
            <v>7042180</v>
          </cell>
          <cell r="C5900">
            <v>10.119999999999999</v>
          </cell>
        </row>
        <row r="5901">
          <cell r="A5901">
            <v>7044180</v>
          </cell>
          <cell r="C5901">
            <v>10.119999999999999</v>
          </cell>
        </row>
        <row r="5902">
          <cell r="A5902">
            <v>8003180</v>
          </cell>
          <cell r="C5902">
            <v>9.1999999999999993</v>
          </cell>
        </row>
        <row r="5903">
          <cell r="A5903">
            <v>18003180</v>
          </cell>
          <cell r="C5903">
            <v>10.119999999999999</v>
          </cell>
        </row>
        <row r="5904">
          <cell r="A5904">
            <v>8004180</v>
          </cell>
          <cell r="C5904">
            <v>9.1999999999999993</v>
          </cell>
        </row>
        <row r="5905">
          <cell r="A5905">
            <v>8017180</v>
          </cell>
          <cell r="C5905">
            <v>9.1999999999999993</v>
          </cell>
        </row>
        <row r="5906">
          <cell r="A5906">
            <v>18017180</v>
          </cell>
          <cell r="C5906">
            <v>11.4</v>
          </cell>
        </row>
        <row r="5907">
          <cell r="A5907">
            <v>8019180</v>
          </cell>
          <cell r="C5907">
            <v>9.1999999999999993</v>
          </cell>
        </row>
        <row r="5908">
          <cell r="A5908">
            <v>9002180</v>
          </cell>
          <cell r="C5908">
            <v>10.119999999999999</v>
          </cell>
        </row>
        <row r="5909">
          <cell r="A5909">
            <v>9005180</v>
          </cell>
          <cell r="C5909">
            <v>9.1999999999999993</v>
          </cell>
        </row>
        <row r="5910">
          <cell r="A5910">
            <v>9006180</v>
          </cell>
          <cell r="C5910">
            <v>9.1999999999999993</v>
          </cell>
        </row>
        <row r="5911">
          <cell r="A5911">
            <v>9007180</v>
          </cell>
          <cell r="C5911">
            <v>10.119999999999999</v>
          </cell>
        </row>
        <row r="5912">
          <cell r="A5912">
            <v>19007180</v>
          </cell>
          <cell r="C5912">
            <v>10.119999999999999</v>
          </cell>
        </row>
        <row r="5913">
          <cell r="A5913">
            <v>9010180</v>
          </cell>
          <cell r="C5913">
            <v>9.1999999999999993</v>
          </cell>
        </row>
        <row r="5914">
          <cell r="A5914">
            <v>8003516</v>
          </cell>
          <cell r="C5914">
            <v>26.7</v>
          </cell>
        </row>
        <row r="5915">
          <cell r="A5915">
            <v>3009516</v>
          </cell>
          <cell r="C5915">
            <v>24</v>
          </cell>
        </row>
        <row r="5916">
          <cell r="A5916">
            <v>5010517</v>
          </cell>
          <cell r="C5916">
            <v>24</v>
          </cell>
        </row>
        <row r="5917">
          <cell r="A5917">
            <v>6003516</v>
          </cell>
          <cell r="C5917">
            <v>26.4</v>
          </cell>
        </row>
        <row r="5918">
          <cell r="A5918">
            <v>6005517</v>
          </cell>
          <cell r="C5918">
            <v>24</v>
          </cell>
        </row>
        <row r="5919">
          <cell r="A5919">
            <v>6020516</v>
          </cell>
          <cell r="C5919">
            <v>26.4</v>
          </cell>
        </row>
        <row r="5920">
          <cell r="A5920">
            <v>16020516</v>
          </cell>
          <cell r="C5920">
            <v>26.4</v>
          </cell>
        </row>
        <row r="5921">
          <cell r="A5921">
            <v>7016516</v>
          </cell>
          <cell r="C5921">
            <v>24</v>
          </cell>
        </row>
        <row r="5922">
          <cell r="A5922">
            <v>7035516</v>
          </cell>
          <cell r="C5922">
            <v>26.4</v>
          </cell>
        </row>
        <row r="5923">
          <cell r="A5923">
            <v>17037516</v>
          </cell>
          <cell r="C5923">
            <v>26.4</v>
          </cell>
        </row>
        <row r="5924">
          <cell r="A5924">
            <v>18004516</v>
          </cell>
          <cell r="C5924">
            <v>26.4</v>
          </cell>
        </row>
        <row r="5925">
          <cell r="A5925">
            <v>8017516</v>
          </cell>
          <cell r="C5925">
            <v>24</v>
          </cell>
        </row>
        <row r="5926">
          <cell r="A5926">
            <v>1015515</v>
          </cell>
          <cell r="C5926">
            <v>29.37</v>
          </cell>
        </row>
        <row r="5927">
          <cell r="A5927">
            <v>3000515</v>
          </cell>
          <cell r="C5927">
            <v>29.37</v>
          </cell>
        </row>
        <row r="5928">
          <cell r="A5928">
            <v>5010515</v>
          </cell>
          <cell r="C5928">
            <v>26.7</v>
          </cell>
        </row>
        <row r="5929">
          <cell r="A5929">
            <v>6005515</v>
          </cell>
          <cell r="C5929">
            <v>26.7</v>
          </cell>
        </row>
        <row r="5930">
          <cell r="A5930">
            <v>17011515</v>
          </cell>
          <cell r="C5930">
            <v>29.37</v>
          </cell>
        </row>
        <row r="5931">
          <cell r="A5931">
            <v>7016515</v>
          </cell>
          <cell r="C5931">
            <v>26.7</v>
          </cell>
        </row>
        <row r="5932">
          <cell r="A5932">
            <v>7035515</v>
          </cell>
          <cell r="C5932">
            <v>29.37</v>
          </cell>
        </row>
        <row r="5933">
          <cell r="A5933">
            <v>8003515</v>
          </cell>
          <cell r="C5933">
            <v>26.7</v>
          </cell>
        </row>
        <row r="5934">
          <cell r="A5934">
            <v>8004515</v>
          </cell>
          <cell r="C5934">
            <v>26.7</v>
          </cell>
        </row>
        <row r="5935">
          <cell r="A5935">
            <v>18004517</v>
          </cell>
          <cell r="C5935">
            <v>29.37</v>
          </cell>
        </row>
        <row r="5936">
          <cell r="A5936">
            <v>8017515</v>
          </cell>
          <cell r="C5936">
            <v>26.7</v>
          </cell>
        </row>
        <row r="5937">
          <cell r="A5937">
            <v>18017515</v>
          </cell>
          <cell r="C5937">
            <v>29.37</v>
          </cell>
        </row>
        <row r="5938">
          <cell r="A5938">
            <v>9002515</v>
          </cell>
          <cell r="C5938">
            <v>30.01</v>
          </cell>
        </row>
        <row r="5939">
          <cell r="A5939">
            <v>6005206</v>
          </cell>
          <cell r="C5939">
            <v>22.4</v>
          </cell>
        </row>
        <row r="5940">
          <cell r="A5940">
            <v>7016206</v>
          </cell>
          <cell r="C5940">
            <v>22.4</v>
          </cell>
        </row>
        <row r="5941">
          <cell r="A5941">
            <v>8004206</v>
          </cell>
          <cell r="C5941">
            <v>22.4</v>
          </cell>
        </row>
        <row r="5942">
          <cell r="A5942">
            <v>8017206</v>
          </cell>
          <cell r="C5942">
            <v>22.4</v>
          </cell>
        </row>
        <row r="5943">
          <cell r="A5943">
            <v>9005206</v>
          </cell>
          <cell r="C5943">
            <v>22.4</v>
          </cell>
        </row>
        <row r="5944">
          <cell r="A5944">
            <v>9006206</v>
          </cell>
          <cell r="C5944">
            <v>22.4</v>
          </cell>
        </row>
        <row r="5945">
          <cell r="A5945">
            <v>9010206</v>
          </cell>
          <cell r="C5945">
            <v>22.4</v>
          </cell>
        </row>
        <row r="5946">
          <cell r="A5946">
            <v>27016206</v>
          </cell>
          <cell r="C5946">
            <v>24.64</v>
          </cell>
        </row>
        <row r="5947">
          <cell r="A5947">
            <v>17016206</v>
          </cell>
          <cell r="C5947">
            <v>24.64</v>
          </cell>
        </row>
        <row r="5948">
          <cell r="A5948">
            <v>18017206</v>
          </cell>
          <cell r="C5948">
            <v>24.64</v>
          </cell>
        </row>
        <row r="5949">
          <cell r="A5949">
            <v>19005206</v>
          </cell>
          <cell r="C5949">
            <v>24.64</v>
          </cell>
        </row>
        <row r="5950">
          <cell r="A5950">
            <v>3005205</v>
          </cell>
          <cell r="C5950">
            <v>26</v>
          </cell>
        </row>
        <row r="5951">
          <cell r="A5951">
            <v>3009205</v>
          </cell>
          <cell r="C5951">
            <v>26</v>
          </cell>
        </row>
        <row r="5952">
          <cell r="A5952">
            <v>3011205</v>
          </cell>
          <cell r="C5952">
            <v>26</v>
          </cell>
        </row>
        <row r="5953">
          <cell r="A5953">
            <v>6005205</v>
          </cell>
          <cell r="C5953">
            <v>26</v>
          </cell>
        </row>
        <row r="5954">
          <cell r="A5954">
            <v>7016205</v>
          </cell>
          <cell r="C5954">
            <v>26</v>
          </cell>
        </row>
        <row r="5955">
          <cell r="A5955">
            <v>8003205</v>
          </cell>
          <cell r="C5955">
            <v>26</v>
          </cell>
        </row>
        <row r="5956">
          <cell r="A5956">
            <v>8004205</v>
          </cell>
          <cell r="C5956">
            <v>26</v>
          </cell>
        </row>
        <row r="5957">
          <cell r="A5957">
            <v>8017205</v>
          </cell>
          <cell r="C5957">
            <v>26</v>
          </cell>
        </row>
        <row r="5958">
          <cell r="A5958">
            <v>18017205</v>
          </cell>
          <cell r="C5958">
            <v>26</v>
          </cell>
        </row>
        <row r="5959">
          <cell r="A5959">
            <v>8019205</v>
          </cell>
          <cell r="C5959">
            <v>26</v>
          </cell>
        </row>
        <row r="5960">
          <cell r="A5960">
            <v>9005205</v>
          </cell>
          <cell r="C5960">
            <v>26</v>
          </cell>
        </row>
        <row r="5961">
          <cell r="A5961">
            <v>9006205</v>
          </cell>
          <cell r="C5961">
            <v>26</v>
          </cell>
        </row>
        <row r="5962">
          <cell r="A5962">
            <v>7016207</v>
          </cell>
          <cell r="C5962">
            <v>20</v>
          </cell>
        </row>
        <row r="5963">
          <cell r="A5963">
            <v>103070059</v>
          </cell>
        </row>
        <row r="5964">
          <cell r="A5964">
            <v>103070058</v>
          </cell>
        </row>
        <row r="5965">
          <cell r="A5965">
            <v>103010028</v>
          </cell>
        </row>
        <row r="5966">
          <cell r="A5966">
            <v>103010029</v>
          </cell>
        </row>
        <row r="5967">
          <cell r="A5967">
            <v>100379</v>
          </cell>
          <cell r="C5967">
            <v>0.1</v>
          </cell>
        </row>
        <row r="5968">
          <cell r="A5968">
            <v>99834</v>
          </cell>
          <cell r="C5968">
            <v>2.5</v>
          </cell>
        </row>
        <row r="5969">
          <cell r="A5969">
            <v>100277</v>
          </cell>
          <cell r="C5969">
            <v>0.1</v>
          </cell>
        </row>
        <row r="5970">
          <cell r="A5970">
            <v>1500001500</v>
          </cell>
          <cell r="C5970">
            <v>184</v>
          </cell>
        </row>
        <row r="5971">
          <cell r="A5971">
            <v>111650</v>
          </cell>
          <cell r="C5971">
            <v>22</v>
          </cell>
        </row>
        <row r="5972">
          <cell r="A5972">
            <v>104010054</v>
          </cell>
        </row>
        <row r="5973">
          <cell r="A5973">
            <v>99087</v>
          </cell>
          <cell r="C5973">
            <v>1.1000000000000001</v>
          </cell>
        </row>
        <row r="5974">
          <cell r="A5974">
            <v>99079</v>
          </cell>
          <cell r="C5974">
            <v>0.8</v>
          </cell>
        </row>
        <row r="5975">
          <cell r="A5975">
            <v>99078</v>
          </cell>
          <cell r="C5975">
            <v>0.9</v>
          </cell>
        </row>
        <row r="5976">
          <cell r="A5976">
            <v>11082</v>
          </cell>
          <cell r="C5976">
            <v>2.4700000000000002</v>
          </cell>
        </row>
        <row r="5977">
          <cell r="A5977">
            <v>11085</v>
          </cell>
          <cell r="C5977">
            <v>2.4700000000000002</v>
          </cell>
        </row>
        <row r="5978">
          <cell r="A5978">
            <v>6538</v>
          </cell>
          <cell r="C5978">
            <v>2.4</v>
          </cell>
        </row>
        <row r="5979">
          <cell r="A5979">
            <v>6559</v>
          </cell>
          <cell r="C5979">
            <v>2.4</v>
          </cell>
        </row>
        <row r="5980">
          <cell r="A5980">
            <v>6518</v>
          </cell>
          <cell r="C5980">
            <v>3.31</v>
          </cell>
        </row>
        <row r="5981">
          <cell r="A5981">
            <v>6539</v>
          </cell>
          <cell r="C5981">
            <v>2.4</v>
          </cell>
        </row>
        <row r="5982">
          <cell r="A5982">
            <v>200000014</v>
          </cell>
        </row>
        <row r="5983">
          <cell r="A5983">
            <v>101030001</v>
          </cell>
        </row>
        <row r="5984">
          <cell r="A5984">
            <v>111620</v>
          </cell>
          <cell r="C5984">
            <v>54</v>
          </cell>
        </row>
        <row r="5985">
          <cell r="A5985">
            <v>6981</v>
          </cell>
          <cell r="C5985">
            <v>0.56000000000000005</v>
          </cell>
        </row>
        <row r="5986">
          <cell r="A5986">
            <v>6982</v>
          </cell>
          <cell r="C5986">
            <v>0.56000000000000005</v>
          </cell>
        </row>
        <row r="5987">
          <cell r="A5987">
            <v>103040011</v>
          </cell>
        </row>
        <row r="5988">
          <cell r="A5988">
            <v>103040010</v>
          </cell>
        </row>
        <row r="5989">
          <cell r="A5989">
            <v>11076</v>
          </cell>
          <cell r="C5989">
            <v>4.41</v>
          </cell>
        </row>
        <row r="5990">
          <cell r="A5990">
            <v>8177</v>
          </cell>
          <cell r="C5990">
            <v>15.11</v>
          </cell>
        </row>
        <row r="5991">
          <cell r="A5991">
            <v>8561</v>
          </cell>
          <cell r="C5991">
            <v>7.65</v>
          </cell>
        </row>
        <row r="5992">
          <cell r="A5992">
            <v>8195</v>
          </cell>
          <cell r="C5992">
            <v>13.06</v>
          </cell>
        </row>
        <row r="5993">
          <cell r="A5993">
            <v>8196</v>
          </cell>
          <cell r="C5993">
            <v>13.06</v>
          </cell>
        </row>
        <row r="5994">
          <cell r="A5994">
            <v>3517</v>
          </cell>
          <cell r="C5994">
            <v>64.98</v>
          </cell>
        </row>
        <row r="5995">
          <cell r="A5995">
            <v>3514</v>
          </cell>
          <cell r="C5995">
            <v>11</v>
          </cell>
        </row>
        <row r="5996">
          <cell r="A5996">
            <v>3026</v>
          </cell>
          <cell r="C5996">
            <v>9.1</v>
          </cell>
        </row>
        <row r="5997">
          <cell r="A5997">
            <v>3025</v>
          </cell>
          <cell r="C5997">
            <v>7.95</v>
          </cell>
        </row>
        <row r="5998">
          <cell r="A5998">
            <v>3027</v>
          </cell>
          <cell r="C5998">
            <v>14.33</v>
          </cell>
        </row>
        <row r="5999">
          <cell r="A5999">
            <v>3076</v>
          </cell>
          <cell r="C5999">
            <v>8.3000000000000007</v>
          </cell>
        </row>
        <row r="6000">
          <cell r="A6000">
            <v>3065</v>
          </cell>
          <cell r="C6000">
            <v>8.3000000000000007</v>
          </cell>
        </row>
        <row r="6001">
          <cell r="A6001">
            <v>3069</v>
          </cell>
          <cell r="C6001">
            <v>9.1</v>
          </cell>
        </row>
        <row r="6002">
          <cell r="A6002">
            <v>3067</v>
          </cell>
          <cell r="C6002">
            <v>9.9</v>
          </cell>
        </row>
        <row r="6003">
          <cell r="A6003">
            <v>3075</v>
          </cell>
          <cell r="C6003">
            <v>9.1</v>
          </cell>
        </row>
        <row r="6004">
          <cell r="A6004">
            <v>3070</v>
          </cell>
          <cell r="C6004">
            <v>13.9</v>
          </cell>
        </row>
        <row r="6005">
          <cell r="A6005">
            <v>3064</v>
          </cell>
          <cell r="C6005">
            <v>8.1999999999999993</v>
          </cell>
        </row>
        <row r="6006">
          <cell r="A6006">
            <v>3063</v>
          </cell>
          <cell r="C6006">
            <v>8.1999999999999993</v>
          </cell>
        </row>
        <row r="6007">
          <cell r="A6007">
            <v>3074</v>
          </cell>
          <cell r="C6007">
            <v>11.1</v>
          </cell>
        </row>
        <row r="6008">
          <cell r="A6008">
            <v>3084</v>
          </cell>
          <cell r="C6008">
            <v>8.8000000000000007</v>
          </cell>
        </row>
        <row r="6009">
          <cell r="A6009">
            <v>8150</v>
          </cell>
          <cell r="C6009">
            <v>6.99</v>
          </cell>
        </row>
        <row r="6010">
          <cell r="A6010">
            <v>3009</v>
          </cell>
          <cell r="C6010">
            <v>8.9</v>
          </cell>
        </row>
        <row r="6011">
          <cell r="A6011">
            <v>3010</v>
          </cell>
          <cell r="C6011">
            <v>8.1999999999999993</v>
          </cell>
        </row>
        <row r="6012">
          <cell r="A6012">
            <v>3013</v>
          </cell>
          <cell r="C6012">
            <v>8.1999999999999993</v>
          </cell>
        </row>
        <row r="6013">
          <cell r="A6013">
            <v>7928</v>
          </cell>
          <cell r="C6013">
            <v>9.1199999999999992</v>
          </cell>
        </row>
        <row r="6014">
          <cell r="A6014">
            <v>7923</v>
          </cell>
          <cell r="C6014">
            <v>7.57</v>
          </cell>
        </row>
        <row r="6015">
          <cell r="A6015">
            <v>99747</v>
          </cell>
          <cell r="C6015">
            <v>7.48</v>
          </cell>
        </row>
        <row r="6016">
          <cell r="A6016">
            <v>99663</v>
          </cell>
        </row>
        <row r="6017">
          <cell r="A6017">
            <v>5448</v>
          </cell>
          <cell r="C6017">
            <v>3.7</v>
          </cell>
        </row>
        <row r="6018">
          <cell r="A6018">
            <v>1100001455</v>
          </cell>
          <cell r="C6018">
            <v>5.1100000000000003</v>
          </cell>
        </row>
        <row r="6019">
          <cell r="A6019">
            <v>99377</v>
          </cell>
          <cell r="C6019">
            <v>1.39</v>
          </cell>
        </row>
        <row r="6020">
          <cell r="A6020">
            <v>99568</v>
          </cell>
          <cell r="C6020">
            <v>1.39</v>
          </cell>
        </row>
        <row r="6021">
          <cell r="A6021">
            <v>99748</v>
          </cell>
          <cell r="C6021">
            <v>3.1</v>
          </cell>
        </row>
        <row r="6022">
          <cell r="A6022">
            <v>99967</v>
          </cell>
          <cell r="C6022">
            <v>0.75</v>
          </cell>
        </row>
        <row r="6023">
          <cell r="A6023">
            <v>100016</v>
          </cell>
          <cell r="C6023">
            <v>1.1499999999999999</v>
          </cell>
        </row>
        <row r="6024">
          <cell r="A6024">
            <v>5499</v>
          </cell>
          <cell r="C6024">
            <v>1.22</v>
          </cell>
        </row>
        <row r="6025">
          <cell r="A6025">
            <v>5500</v>
          </cell>
          <cell r="C6025">
            <v>1.22</v>
          </cell>
        </row>
        <row r="6026">
          <cell r="A6026">
            <v>5497</v>
          </cell>
          <cell r="C6026">
            <v>0.81</v>
          </cell>
        </row>
        <row r="6027">
          <cell r="A6027">
            <v>104010035</v>
          </cell>
        </row>
        <row r="6028">
          <cell r="A6028">
            <v>9247</v>
          </cell>
          <cell r="C6028">
            <v>2.6</v>
          </cell>
        </row>
        <row r="6029">
          <cell r="A6029">
            <v>9248</v>
          </cell>
          <cell r="C6029">
            <v>2.9</v>
          </cell>
        </row>
        <row r="6030">
          <cell r="A6030">
            <v>459</v>
          </cell>
          <cell r="C6030">
            <v>8.6</v>
          </cell>
        </row>
        <row r="6031">
          <cell r="A6031">
            <v>454</v>
          </cell>
          <cell r="C6031">
            <v>8.6</v>
          </cell>
        </row>
        <row r="6032">
          <cell r="A6032">
            <v>443</v>
          </cell>
          <cell r="C6032">
            <v>1</v>
          </cell>
        </row>
        <row r="6033">
          <cell r="A6033">
            <v>455</v>
          </cell>
          <cell r="C6033">
            <v>2.5</v>
          </cell>
        </row>
        <row r="6034">
          <cell r="A6034">
            <v>445</v>
          </cell>
          <cell r="C6034">
            <v>200</v>
          </cell>
        </row>
        <row r="6035">
          <cell r="A6035">
            <v>452</v>
          </cell>
          <cell r="C6035">
            <v>2.5</v>
          </cell>
        </row>
        <row r="6036">
          <cell r="A6036">
            <v>444</v>
          </cell>
          <cell r="C6036">
            <v>1</v>
          </cell>
        </row>
        <row r="6037">
          <cell r="A6037">
            <v>437</v>
          </cell>
          <cell r="C6037">
            <v>3</v>
          </cell>
        </row>
        <row r="6038">
          <cell r="A6038">
            <v>449</v>
          </cell>
          <cell r="C6038">
            <v>8.6</v>
          </cell>
        </row>
        <row r="6039">
          <cell r="A6039">
            <v>453</v>
          </cell>
          <cell r="C6039">
            <v>8.6</v>
          </cell>
        </row>
        <row r="6040">
          <cell r="A6040">
            <v>418</v>
          </cell>
          <cell r="C6040">
            <v>1.17</v>
          </cell>
        </row>
        <row r="6041">
          <cell r="A6041">
            <v>414</v>
          </cell>
          <cell r="C6041">
            <v>1.2</v>
          </cell>
        </row>
        <row r="6042">
          <cell r="A6042">
            <v>413</v>
          </cell>
          <cell r="C6042">
            <v>1.4</v>
          </cell>
        </row>
        <row r="6043">
          <cell r="A6043">
            <v>446</v>
          </cell>
          <cell r="C6043">
            <v>2.1</v>
          </cell>
        </row>
        <row r="6044">
          <cell r="A6044">
            <v>422</v>
          </cell>
          <cell r="C6044">
            <v>3.58</v>
          </cell>
        </row>
        <row r="6045">
          <cell r="A6045">
            <v>407</v>
          </cell>
          <cell r="C6045">
            <v>2.79</v>
          </cell>
        </row>
        <row r="6046">
          <cell r="A6046">
            <v>406</v>
          </cell>
          <cell r="C6046">
            <v>3.58</v>
          </cell>
        </row>
        <row r="6047">
          <cell r="A6047">
            <v>425</v>
          </cell>
          <cell r="C6047">
            <v>2.79</v>
          </cell>
        </row>
        <row r="6048">
          <cell r="A6048">
            <v>428</v>
          </cell>
          <cell r="C6048">
            <v>3.58</v>
          </cell>
        </row>
        <row r="6049">
          <cell r="A6049">
            <v>420</v>
          </cell>
          <cell r="C6049">
            <v>4.5599999999999996</v>
          </cell>
        </row>
        <row r="6050">
          <cell r="A6050">
            <v>421</v>
          </cell>
          <cell r="C6050">
            <v>14</v>
          </cell>
        </row>
        <row r="6051">
          <cell r="A6051">
            <v>416</v>
          </cell>
          <cell r="C6051">
            <v>1.28</v>
          </cell>
        </row>
        <row r="6052">
          <cell r="A6052">
            <v>415</v>
          </cell>
          <cell r="C6052">
            <v>1.29</v>
          </cell>
        </row>
        <row r="6053">
          <cell r="A6053">
            <v>450</v>
          </cell>
          <cell r="C6053">
            <v>2.6</v>
          </cell>
        </row>
        <row r="6054">
          <cell r="A6054">
            <v>410</v>
          </cell>
          <cell r="C6054">
            <v>2.79</v>
          </cell>
        </row>
        <row r="6055">
          <cell r="A6055">
            <v>409</v>
          </cell>
          <cell r="C6055">
            <v>2.79</v>
          </cell>
        </row>
        <row r="6056">
          <cell r="A6056">
            <v>441</v>
          </cell>
          <cell r="C6056">
            <v>2.63</v>
          </cell>
        </row>
        <row r="6057">
          <cell r="A6057">
            <v>402</v>
          </cell>
          <cell r="C6057">
            <v>2.93</v>
          </cell>
        </row>
        <row r="6058">
          <cell r="A6058">
            <v>401</v>
          </cell>
          <cell r="C6058">
            <v>3.39</v>
          </cell>
        </row>
        <row r="6059">
          <cell r="A6059">
            <v>405</v>
          </cell>
          <cell r="C6059">
            <v>3.14</v>
          </cell>
        </row>
        <row r="6060">
          <cell r="A6060">
            <v>404</v>
          </cell>
          <cell r="C6060">
            <v>3.14</v>
          </cell>
        </row>
        <row r="6061">
          <cell r="A6061">
            <v>403</v>
          </cell>
          <cell r="C6061">
            <v>3.94</v>
          </cell>
        </row>
        <row r="6062">
          <cell r="A6062">
            <v>457</v>
          </cell>
          <cell r="C6062">
            <v>8.6</v>
          </cell>
        </row>
        <row r="6063">
          <cell r="A6063">
            <v>210113009205</v>
          </cell>
          <cell r="C6063">
            <v>15.8</v>
          </cell>
        </row>
        <row r="6064">
          <cell r="A6064">
            <v>210213009205</v>
          </cell>
          <cell r="C6064">
            <v>17</v>
          </cell>
        </row>
        <row r="6065">
          <cell r="A6065">
            <v>210313009205</v>
          </cell>
          <cell r="C6065">
            <v>18.899999999999999</v>
          </cell>
        </row>
        <row r="6066">
          <cell r="A6066">
            <v>210113011205</v>
          </cell>
          <cell r="C6066">
            <v>15.8</v>
          </cell>
        </row>
        <row r="6067">
          <cell r="A6067">
            <v>200115010205</v>
          </cell>
          <cell r="C6067">
            <v>12.8</v>
          </cell>
        </row>
        <row r="6068">
          <cell r="A6068">
            <v>210115010205</v>
          </cell>
          <cell r="C6068">
            <v>15.8</v>
          </cell>
        </row>
        <row r="6069">
          <cell r="A6069">
            <v>200116005205</v>
          </cell>
          <cell r="C6069">
            <v>12.8</v>
          </cell>
        </row>
        <row r="6070">
          <cell r="A6070">
            <v>210427016205</v>
          </cell>
          <cell r="C6070">
            <v>27.7</v>
          </cell>
        </row>
        <row r="6071">
          <cell r="A6071">
            <v>210417016205</v>
          </cell>
          <cell r="C6071">
            <v>22</v>
          </cell>
        </row>
        <row r="6072">
          <cell r="A6072">
            <v>200117016205</v>
          </cell>
          <cell r="C6072">
            <v>12.8</v>
          </cell>
        </row>
        <row r="6073">
          <cell r="A6073">
            <v>200227016205</v>
          </cell>
          <cell r="C6073">
            <v>13.1</v>
          </cell>
        </row>
        <row r="6074">
          <cell r="A6074">
            <v>210117016205</v>
          </cell>
          <cell r="C6074">
            <v>15.8</v>
          </cell>
        </row>
        <row r="6075">
          <cell r="A6075">
            <v>210127016205</v>
          </cell>
          <cell r="C6075">
            <v>15.5</v>
          </cell>
        </row>
        <row r="6076">
          <cell r="A6076">
            <v>210217016205</v>
          </cell>
          <cell r="C6076">
            <v>17</v>
          </cell>
        </row>
        <row r="6077">
          <cell r="A6077">
            <v>210317016205</v>
          </cell>
          <cell r="C6077">
            <v>18.899999999999999</v>
          </cell>
        </row>
        <row r="6078">
          <cell r="A6078">
            <v>210118004205</v>
          </cell>
          <cell r="C6078">
            <v>15.8</v>
          </cell>
        </row>
        <row r="6079">
          <cell r="A6079">
            <v>200118017205</v>
          </cell>
          <cell r="C6079">
            <v>12.8</v>
          </cell>
        </row>
        <row r="6080">
          <cell r="A6080">
            <v>200128017205</v>
          </cell>
          <cell r="C6080">
            <v>13.1</v>
          </cell>
        </row>
        <row r="6081">
          <cell r="A6081">
            <v>210118017205</v>
          </cell>
          <cell r="C6081">
            <v>15.8</v>
          </cell>
        </row>
        <row r="6082">
          <cell r="A6082">
            <v>210218017205</v>
          </cell>
          <cell r="C6082">
            <v>17</v>
          </cell>
        </row>
        <row r="6083">
          <cell r="A6083">
            <v>210318017205</v>
          </cell>
          <cell r="C6083">
            <v>18.899999999999999</v>
          </cell>
        </row>
        <row r="6084">
          <cell r="A6084">
            <v>210118019205</v>
          </cell>
          <cell r="C6084">
            <v>15.8</v>
          </cell>
        </row>
        <row r="6085">
          <cell r="A6085">
            <v>210119005205</v>
          </cell>
          <cell r="C6085">
            <v>15.8</v>
          </cell>
        </row>
        <row r="6086">
          <cell r="A6086">
            <v>210219005205</v>
          </cell>
          <cell r="C6086">
            <v>17</v>
          </cell>
        </row>
        <row r="6087">
          <cell r="A6087">
            <v>210319005205</v>
          </cell>
          <cell r="C6087">
            <v>18.899999999999999</v>
          </cell>
        </row>
        <row r="6088">
          <cell r="A6088">
            <v>210119006205</v>
          </cell>
          <cell r="C6088">
            <v>15.8</v>
          </cell>
        </row>
        <row r="6089">
          <cell r="A6089">
            <v>200119010205</v>
          </cell>
          <cell r="C6089">
            <v>12.8</v>
          </cell>
        </row>
        <row r="6090">
          <cell r="A6090">
            <v>210119010205</v>
          </cell>
          <cell r="C6090">
            <v>15.8</v>
          </cell>
        </row>
        <row r="6091">
          <cell r="A6091">
            <v>83000200</v>
          </cell>
          <cell r="C6091">
            <v>14.8</v>
          </cell>
        </row>
        <row r="6092">
          <cell r="A6092">
            <v>83009205</v>
          </cell>
          <cell r="C6092">
            <v>14.8</v>
          </cell>
        </row>
        <row r="6093">
          <cell r="A6093">
            <v>83009200</v>
          </cell>
          <cell r="C6093">
            <v>14.8</v>
          </cell>
        </row>
        <row r="6094">
          <cell r="A6094">
            <v>87016205</v>
          </cell>
          <cell r="C6094">
            <v>14.8</v>
          </cell>
        </row>
        <row r="6095">
          <cell r="A6095">
            <v>87016200</v>
          </cell>
          <cell r="C6095">
            <v>14.8</v>
          </cell>
        </row>
        <row r="6096">
          <cell r="A6096">
            <v>88004205</v>
          </cell>
          <cell r="C6096">
            <v>14.8</v>
          </cell>
        </row>
        <row r="6097">
          <cell r="A6097">
            <v>88004200</v>
          </cell>
          <cell r="C6097">
            <v>14.8</v>
          </cell>
        </row>
        <row r="6098">
          <cell r="A6098">
            <v>88017205</v>
          </cell>
          <cell r="C6098">
            <v>14.8</v>
          </cell>
        </row>
        <row r="6099">
          <cell r="A6099">
            <v>88017200</v>
          </cell>
          <cell r="C6099">
            <v>14.8</v>
          </cell>
        </row>
        <row r="6100">
          <cell r="A6100">
            <v>88019200</v>
          </cell>
          <cell r="C6100">
            <v>14.8</v>
          </cell>
        </row>
        <row r="6101">
          <cell r="A6101">
            <v>89003200</v>
          </cell>
          <cell r="C6101">
            <v>14.8</v>
          </cell>
        </row>
        <row r="6102">
          <cell r="A6102">
            <v>89005205</v>
          </cell>
          <cell r="C6102">
            <v>14.8</v>
          </cell>
        </row>
        <row r="6103">
          <cell r="A6103">
            <v>89005200</v>
          </cell>
          <cell r="C6103">
            <v>14.8</v>
          </cell>
        </row>
        <row r="6104">
          <cell r="A6104">
            <v>9354</v>
          </cell>
          <cell r="C6104">
            <v>4.8</v>
          </cell>
        </row>
        <row r="6105">
          <cell r="A6105">
            <v>88004206</v>
          </cell>
          <cell r="C6105">
            <v>14.8</v>
          </cell>
        </row>
        <row r="6106">
          <cell r="A6106">
            <v>79005206</v>
          </cell>
          <cell r="C6106">
            <v>14.8</v>
          </cell>
        </row>
        <row r="6107">
          <cell r="A6107">
            <v>99999200</v>
          </cell>
          <cell r="C6107">
            <v>14.8</v>
          </cell>
        </row>
        <row r="6108">
          <cell r="A6108">
            <v>73005200</v>
          </cell>
          <cell r="C6108">
            <v>14.5</v>
          </cell>
        </row>
        <row r="6109">
          <cell r="A6109">
            <v>73009205</v>
          </cell>
          <cell r="C6109">
            <v>14.5</v>
          </cell>
        </row>
        <row r="6110">
          <cell r="A6110">
            <v>73009200</v>
          </cell>
          <cell r="C6110">
            <v>14.5</v>
          </cell>
        </row>
        <row r="6111">
          <cell r="A6111">
            <v>73011205</v>
          </cell>
          <cell r="C6111">
            <v>14.5</v>
          </cell>
        </row>
        <row r="6112">
          <cell r="A6112">
            <v>73011200</v>
          </cell>
          <cell r="C6112">
            <v>14.5</v>
          </cell>
        </row>
        <row r="6113">
          <cell r="A6113">
            <v>75010200</v>
          </cell>
          <cell r="C6113">
            <v>14.5</v>
          </cell>
        </row>
        <row r="6114">
          <cell r="A6114">
            <v>76005200</v>
          </cell>
          <cell r="C6114">
            <v>14.5</v>
          </cell>
        </row>
        <row r="6115">
          <cell r="A6115">
            <v>76020205</v>
          </cell>
          <cell r="C6115">
            <v>14.5</v>
          </cell>
        </row>
        <row r="6116">
          <cell r="A6116">
            <v>77016205</v>
          </cell>
          <cell r="C6116">
            <v>14.5</v>
          </cell>
        </row>
        <row r="6117">
          <cell r="A6117">
            <v>77016200</v>
          </cell>
          <cell r="C6117">
            <v>14.5</v>
          </cell>
        </row>
        <row r="6118">
          <cell r="A6118">
            <v>78003200</v>
          </cell>
          <cell r="C6118">
            <v>14.8</v>
          </cell>
        </row>
        <row r="6119">
          <cell r="A6119">
            <v>78004205</v>
          </cell>
          <cell r="C6119">
            <v>14.5</v>
          </cell>
        </row>
        <row r="6120">
          <cell r="A6120">
            <v>78004200</v>
          </cell>
          <cell r="C6120">
            <v>14.5</v>
          </cell>
        </row>
        <row r="6121">
          <cell r="A6121">
            <v>78011205</v>
          </cell>
          <cell r="C6121">
            <v>14.5</v>
          </cell>
        </row>
        <row r="6122">
          <cell r="A6122">
            <v>78011200</v>
          </cell>
          <cell r="C6122">
            <v>14.5</v>
          </cell>
        </row>
        <row r="6123">
          <cell r="A6123">
            <v>78017205</v>
          </cell>
          <cell r="C6123">
            <v>14.5</v>
          </cell>
        </row>
        <row r="6124">
          <cell r="A6124">
            <v>78017200</v>
          </cell>
          <cell r="C6124">
            <v>14.5</v>
          </cell>
        </row>
        <row r="6125">
          <cell r="A6125">
            <v>78019200</v>
          </cell>
          <cell r="C6125">
            <v>14.5</v>
          </cell>
        </row>
        <row r="6126">
          <cell r="A6126">
            <v>79002200</v>
          </cell>
          <cell r="C6126">
            <v>14.5</v>
          </cell>
        </row>
        <row r="6127">
          <cell r="A6127">
            <v>79003200</v>
          </cell>
          <cell r="C6127">
            <v>14.5</v>
          </cell>
        </row>
        <row r="6128">
          <cell r="A6128">
            <v>79005205</v>
          </cell>
          <cell r="C6128">
            <v>14.5</v>
          </cell>
        </row>
        <row r="6129">
          <cell r="A6129">
            <v>79005200</v>
          </cell>
          <cell r="C6129">
            <v>14.5</v>
          </cell>
        </row>
        <row r="6130">
          <cell r="A6130">
            <v>79010200</v>
          </cell>
          <cell r="C6130">
            <v>14.5</v>
          </cell>
        </row>
        <row r="6131">
          <cell r="A6131">
            <v>99005205</v>
          </cell>
          <cell r="C6131">
            <v>17.5</v>
          </cell>
        </row>
        <row r="6132">
          <cell r="A6132">
            <v>99005200</v>
          </cell>
          <cell r="C6132">
            <v>17.5</v>
          </cell>
        </row>
        <row r="6133">
          <cell r="A6133">
            <v>98017205</v>
          </cell>
          <cell r="C6133">
            <v>17.5</v>
          </cell>
        </row>
        <row r="6134">
          <cell r="A6134">
            <v>98017200</v>
          </cell>
          <cell r="C6134">
            <v>17.5</v>
          </cell>
        </row>
        <row r="6135">
          <cell r="A6135">
            <v>97016205</v>
          </cell>
          <cell r="C6135">
            <v>17.5</v>
          </cell>
        </row>
        <row r="6136">
          <cell r="A6136">
            <v>97016200</v>
          </cell>
          <cell r="C6136">
            <v>17.5</v>
          </cell>
        </row>
        <row r="6137">
          <cell r="A6137">
            <v>210118028205</v>
          </cell>
          <cell r="C6137">
            <v>15.8</v>
          </cell>
        </row>
        <row r="6138">
          <cell r="A6138">
            <v>200158003205</v>
          </cell>
          <cell r="C6138">
            <v>14.3</v>
          </cell>
        </row>
        <row r="6139">
          <cell r="A6139">
            <v>103060012</v>
          </cell>
        </row>
        <row r="6140">
          <cell r="A6140">
            <v>749</v>
          </cell>
          <cell r="C6140">
            <v>5.07</v>
          </cell>
        </row>
        <row r="6141">
          <cell r="A6141">
            <v>750</v>
          </cell>
          <cell r="C6141">
            <v>11.7</v>
          </cell>
        </row>
        <row r="6142">
          <cell r="A6142">
            <v>6618</v>
          </cell>
          <cell r="C6142">
            <v>1.8</v>
          </cell>
        </row>
        <row r="6143">
          <cell r="A6143">
            <v>774</v>
          </cell>
          <cell r="C6143">
            <v>6.2</v>
          </cell>
        </row>
        <row r="6144">
          <cell r="A6144">
            <v>785</v>
          </cell>
          <cell r="C6144">
            <v>4.5</v>
          </cell>
        </row>
        <row r="6145">
          <cell r="A6145">
            <v>83009770</v>
          </cell>
          <cell r="C6145">
            <v>11.4</v>
          </cell>
        </row>
        <row r="6146">
          <cell r="A6146">
            <v>87016770</v>
          </cell>
          <cell r="C6146">
            <v>11.4</v>
          </cell>
        </row>
        <row r="6147">
          <cell r="A6147">
            <v>88004770</v>
          </cell>
          <cell r="C6147">
            <v>11.4</v>
          </cell>
        </row>
        <row r="6148">
          <cell r="A6148">
            <v>88017770</v>
          </cell>
          <cell r="C6148">
            <v>11.4</v>
          </cell>
        </row>
        <row r="6149">
          <cell r="A6149">
            <v>88019770</v>
          </cell>
          <cell r="C6149">
            <v>11.4</v>
          </cell>
        </row>
        <row r="6150">
          <cell r="A6150">
            <v>89005770</v>
          </cell>
          <cell r="C6150">
            <v>11.4</v>
          </cell>
        </row>
        <row r="6151">
          <cell r="A6151">
            <v>73009770</v>
          </cell>
          <cell r="C6151">
            <v>11.2</v>
          </cell>
        </row>
        <row r="6152">
          <cell r="A6152">
            <v>73011770</v>
          </cell>
          <cell r="C6152">
            <v>11.2</v>
          </cell>
        </row>
        <row r="6153">
          <cell r="A6153">
            <v>77016770</v>
          </cell>
          <cell r="C6153">
            <v>11.2</v>
          </cell>
        </row>
        <row r="6154">
          <cell r="A6154">
            <v>78004770</v>
          </cell>
          <cell r="C6154">
            <v>11.2</v>
          </cell>
        </row>
        <row r="6155">
          <cell r="A6155">
            <v>78017770</v>
          </cell>
          <cell r="C6155">
            <v>11.2</v>
          </cell>
        </row>
        <row r="6156">
          <cell r="A6156">
            <v>79002770</v>
          </cell>
          <cell r="C6156">
            <v>11.2</v>
          </cell>
        </row>
        <row r="6157">
          <cell r="A6157">
            <v>79005770</v>
          </cell>
          <cell r="C6157">
            <v>11.2</v>
          </cell>
        </row>
        <row r="6158">
          <cell r="A6158">
            <v>79006770</v>
          </cell>
          <cell r="C6158">
            <v>11.2</v>
          </cell>
        </row>
        <row r="6159">
          <cell r="A6159">
            <v>79007770</v>
          </cell>
          <cell r="C6159">
            <v>11.2</v>
          </cell>
        </row>
        <row r="6160">
          <cell r="A6160">
            <v>79010770</v>
          </cell>
          <cell r="C6160">
            <v>11.2</v>
          </cell>
        </row>
        <row r="6161">
          <cell r="A6161">
            <v>99005770</v>
          </cell>
          <cell r="C6161">
            <v>13.5</v>
          </cell>
        </row>
        <row r="6162">
          <cell r="A6162">
            <v>98017770</v>
          </cell>
          <cell r="C6162">
            <v>13.5</v>
          </cell>
        </row>
        <row r="6163">
          <cell r="A6163">
            <v>97016770</v>
          </cell>
          <cell r="C6163">
            <v>13.5</v>
          </cell>
        </row>
        <row r="6164">
          <cell r="A6164">
            <v>103010011</v>
          </cell>
        </row>
        <row r="6165">
          <cell r="A6165">
            <v>103010009</v>
          </cell>
        </row>
        <row r="6166">
          <cell r="A6166">
            <v>103010013</v>
          </cell>
        </row>
        <row r="6167">
          <cell r="A6167">
            <v>103010012</v>
          </cell>
        </row>
        <row r="6168">
          <cell r="A6168">
            <v>103010010</v>
          </cell>
        </row>
        <row r="6169">
          <cell r="A6169">
            <v>110992</v>
          </cell>
          <cell r="C6169">
            <v>264</v>
          </cell>
        </row>
        <row r="6170">
          <cell r="A6170">
            <v>99473</v>
          </cell>
          <cell r="C6170">
            <v>70</v>
          </cell>
        </row>
        <row r="6171">
          <cell r="A6171">
            <v>104010091</v>
          </cell>
        </row>
        <row r="6172">
          <cell r="A6172">
            <v>99022</v>
          </cell>
          <cell r="C6172">
            <v>40.049999999999997</v>
          </cell>
        </row>
        <row r="6173">
          <cell r="A6173">
            <v>99021</v>
          </cell>
          <cell r="C6173">
            <v>3.94</v>
          </cell>
        </row>
        <row r="6174">
          <cell r="A6174">
            <v>103030024</v>
          </cell>
        </row>
        <row r="6175">
          <cell r="A6175">
            <v>103030025</v>
          </cell>
        </row>
        <row r="6176">
          <cell r="A6176">
            <v>103070030</v>
          </cell>
        </row>
        <row r="6177">
          <cell r="A6177">
            <v>3174</v>
          </cell>
          <cell r="C6177">
            <v>9.26</v>
          </cell>
        </row>
        <row r="6178">
          <cell r="A6178">
            <v>99830</v>
          </cell>
          <cell r="C6178">
            <v>16.37</v>
          </cell>
        </row>
        <row r="6179">
          <cell r="A6179">
            <v>6706</v>
          </cell>
          <cell r="C6179">
            <v>8.3000000000000007</v>
          </cell>
        </row>
        <row r="6180">
          <cell r="A6180">
            <v>6252</v>
          </cell>
          <cell r="C6180">
            <v>2.3199999999999998</v>
          </cell>
        </row>
        <row r="6181">
          <cell r="A6181">
            <v>6272</v>
          </cell>
          <cell r="C6181">
            <v>4.4000000000000004</v>
          </cell>
        </row>
        <row r="6182">
          <cell r="A6182">
            <v>6255</v>
          </cell>
          <cell r="C6182">
            <v>5.48</v>
          </cell>
        </row>
        <row r="6183">
          <cell r="A6183">
            <v>6253</v>
          </cell>
          <cell r="C6183">
            <v>5.48</v>
          </cell>
        </row>
        <row r="6184">
          <cell r="A6184">
            <v>6254</v>
          </cell>
          <cell r="C6184">
            <v>6.32</v>
          </cell>
        </row>
        <row r="6185">
          <cell r="A6185">
            <v>6271</v>
          </cell>
          <cell r="C6185">
            <v>7.85</v>
          </cell>
        </row>
        <row r="6186">
          <cell r="A6186">
            <v>6648</v>
          </cell>
          <cell r="C6186">
            <v>6.75</v>
          </cell>
        </row>
        <row r="6187">
          <cell r="A6187">
            <v>6259</v>
          </cell>
          <cell r="C6187">
            <v>3.2</v>
          </cell>
        </row>
        <row r="6188">
          <cell r="A6188">
            <v>6258</v>
          </cell>
          <cell r="C6188">
            <v>4.8600000000000003</v>
          </cell>
        </row>
        <row r="6189">
          <cell r="A6189">
            <v>6257</v>
          </cell>
          <cell r="C6189">
            <v>6.66</v>
          </cell>
        </row>
        <row r="6190">
          <cell r="A6190">
            <v>6251</v>
          </cell>
          <cell r="C6190">
            <v>6.65</v>
          </cell>
        </row>
        <row r="6191">
          <cell r="A6191">
            <v>6256</v>
          </cell>
          <cell r="C6191">
            <v>6.65</v>
          </cell>
        </row>
        <row r="6192">
          <cell r="A6192">
            <v>6282</v>
          </cell>
          <cell r="C6192">
            <v>9.18</v>
          </cell>
        </row>
        <row r="6193">
          <cell r="A6193">
            <v>6339</v>
          </cell>
          <cell r="C6193">
            <v>155.83000000000001</v>
          </cell>
        </row>
        <row r="6194">
          <cell r="A6194">
            <v>6337</v>
          </cell>
          <cell r="C6194">
            <v>190</v>
          </cell>
        </row>
        <row r="6195">
          <cell r="A6195">
            <v>6333</v>
          </cell>
          <cell r="C6195">
            <v>48.33</v>
          </cell>
        </row>
        <row r="6196">
          <cell r="A6196">
            <v>6302</v>
          </cell>
          <cell r="C6196">
            <v>51.67</v>
          </cell>
        </row>
        <row r="6197">
          <cell r="A6197">
            <v>6307</v>
          </cell>
          <cell r="C6197">
            <v>55</v>
          </cell>
        </row>
        <row r="6198">
          <cell r="A6198">
            <v>6348</v>
          </cell>
          <cell r="C6198">
            <v>59.71</v>
          </cell>
        </row>
        <row r="6199">
          <cell r="A6199">
            <v>6326</v>
          </cell>
          <cell r="C6199">
            <v>60</v>
          </cell>
        </row>
        <row r="6200">
          <cell r="A6200">
            <v>6303</v>
          </cell>
          <cell r="C6200">
            <v>62.5</v>
          </cell>
        </row>
        <row r="6201">
          <cell r="A6201">
            <v>6314</v>
          </cell>
          <cell r="C6201">
            <v>125.83</v>
          </cell>
        </row>
        <row r="6202">
          <cell r="A6202">
            <v>6340</v>
          </cell>
          <cell r="C6202">
            <v>72.5</v>
          </cell>
        </row>
        <row r="6203">
          <cell r="A6203">
            <v>6313</v>
          </cell>
          <cell r="C6203">
            <v>66.67</v>
          </cell>
        </row>
        <row r="6204">
          <cell r="A6204">
            <v>6322</v>
          </cell>
          <cell r="C6204">
            <v>70</v>
          </cell>
        </row>
        <row r="6205">
          <cell r="A6205">
            <v>7107</v>
          </cell>
          <cell r="C6205">
            <v>116.67</v>
          </cell>
        </row>
        <row r="6206">
          <cell r="A6206">
            <v>6311</v>
          </cell>
          <cell r="C6206">
            <v>170</v>
          </cell>
        </row>
        <row r="6207">
          <cell r="A6207">
            <v>6312</v>
          </cell>
          <cell r="C6207">
            <v>106</v>
          </cell>
        </row>
        <row r="6208">
          <cell r="A6208">
            <v>6327</v>
          </cell>
          <cell r="C6208">
            <v>159.16999999999999</v>
          </cell>
        </row>
        <row r="6209">
          <cell r="A6209">
            <v>100215</v>
          </cell>
          <cell r="C6209">
            <v>90</v>
          </cell>
        </row>
        <row r="6210">
          <cell r="A6210">
            <v>99862</v>
          </cell>
          <cell r="C6210">
            <v>90</v>
          </cell>
        </row>
        <row r="6211">
          <cell r="A6211">
            <v>99863</v>
          </cell>
          <cell r="C6211">
            <v>90</v>
          </cell>
        </row>
        <row r="6212">
          <cell r="A6212">
            <v>99867</v>
          </cell>
          <cell r="C6212">
            <v>90</v>
          </cell>
        </row>
        <row r="6213">
          <cell r="A6213">
            <v>6132</v>
          </cell>
          <cell r="C6213">
            <v>7.2</v>
          </cell>
        </row>
        <row r="6214">
          <cell r="A6214">
            <v>6133</v>
          </cell>
          <cell r="C6214">
            <v>7.2</v>
          </cell>
        </row>
        <row r="6215">
          <cell r="A6215">
            <v>6383</v>
          </cell>
          <cell r="C6215">
            <v>30</v>
          </cell>
        </row>
        <row r="6216">
          <cell r="A6216">
            <v>6384</v>
          </cell>
          <cell r="C6216">
            <v>19.5</v>
          </cell>
        </row>
        <row r="6217">
          <cell r="A6217">
            <v>6954</v>
          </cell>
          <cell r="C6217">
            <v>31.63</v>
          </cell>
        </row>
        <row r="6218">
          <cell r="A6218">
            <v>11338</v>
          </cell>
          <cell r="C6218">
            <v>49.13</v>
          </cell>
        </row>
        <row r="6219">
          <cell r="A6219">
            <v>99028</v>
          </cell>
          <cell r="C6219">
            <v>2.5</v>
          </cell>
        </row>
        <row r="6220">
          <cell r="A6220">
            <v>103070050</v>
          </cell>
        </row>
        <row r="6221">
          <cell r="A6221">
            <v>103070061</v>
          </cell>
        </row>
        <row r="6222">
          <cell r="A6222">
            <v>103030045</v>
          </cell>
        </row>
        <row r="6223">
          <cell r="A6223">
            <v>100158</v>
          </cell>
          <cell r="C6223">
            <v>12.5</v>
          </cell>
        </row>
        <row r="6224">
          <cell r="A6224">
            <v>305</v>
          </cell>
          <cell r="C6224">
            <v>4.42</v>
          </cell>
        </row>
        <row r="6225">
          <cell r="A6225">
            <v>111703</v>
          </cell>
          <cell r="C6225">
            <v>121</v>
          </cell>
        </row>
        <row r="6226">
          <cell r="A6226">
            <v>1100000663</v>
          </cell>
          <cell r="C6226">
            <v>89.5</v>
          </cell>
        </row>
        <row r="6227">
          <cell r="A6227">
            <v>1100000668</v>
          </cell>
          <cell r="C6227">
            <v>89.5</v>
          </cell>
        </row>
        <row r="6228">
          <cell r="A6228">
            <v>1100000664</v>
          </cell>
          <cell r="C6228">
            <v>89.5</v>
          </cell>
        </row>
        <row r="6229">
          <cell r="A6229">
            <v>1100000669</v>
          </cell>
          <cell r="C6229">
            <v>79.900000000000006</v>
          </cell>
        </row>
        <row r="6230">
          <cell r="A6230">
            <v>1100000794</v>
          </cell>
          <cell r="C6230">
            <v>119.38</v>
          </cell>
        </row>
        <row r="6231">
          <cell r="A6231">
            <v>1100000661</v>
          </cell>
          <cell r="C6231">
            <v>111.63</v>
          </cell>
        </row>
        <row r="6232">
          <cell r="A6232">
            <v>1100000674</v>
          </cell>
          <cell r="C6232">
            <v>119.38</v>
          </cell>
        </row>
        <row r="6233">
          <cell r="A6233">
            <v>1100000665</v>
          </cell>
          <cell r="C6233">
            <v>73.53</v>
          </cell>
        </row>
        <row r="6234">
          <cell r="A6234">
            <v>1100001282</v>
          </cell>
          <cell r="C6234">
            <v>73.53</v>
          </cell>
        </row>
        <row r="6235">
          <cell r="A6235">
            <v>1100000888</v>
          </cell>
          <cell r="C6235">
            <v>73.53</v>
          </cell>
        </row>
        <row r="6236">
          <cell r="A6236">
            <v>1100000733</v>
          </cell>
          <cell r="C6236">
            <v>73.53</v>
          </cell>
        </row>
        <row r="6237">
          <cell r="A6237">
            <v>1100000717</v>
          </cell>
          <cell r="C6237">
            <v>73.53</v>
          </cell>
        </row>
        <row r="6238">
          <cell r="A6238">
            <v>1100000691</v>
          </cell>
          <cell r="C6238">
            <v>112.39</v>
          </cell>
        </row>
        <row r="6239">
          <cell r="A6239">
            <v>1100000186</v>
          </cell>
          <cell r="C6239">
            <v>17.82</v>
          </cell>
        </row>
        <row r="6240">
          <cell r="A6240">
            <v>1100000364</v>
          </cell>
          <cell r="C6240">
            <v>17.82</v>
          </cell>
        </row>
        <row r="6241">
          <cell r="A6241">
            <v>1100000171</v>
          </cell>
          <cell r="C6241">
            <v>17.82</v>
          </cell>
        </row>
        <row r="6242">
          <cell r="A6242">
            <v>1100000228</v>
          </cell>
          <cell r="C6242">
            <v>17.82</v>
          </cell>
        </row>
        <row r="6243">
          <cell r="A6243">
            <v>1100000178</v>
          </cell>
          <cell r="C6243">
            <v>17.82</v>
          </cell>
        </row>
        <row r="6244">
          <cell r="A6244">
            <v>1100000236</v>
          </cell>
          <cell r="C6244">
            <v>17.82</v>
          </cell>
        </row>
        <row r="6245">
          <cell r="A6245">
            <v>1100000237</v>
          </cell>
          <cell r="C6245">
            <v>17.82</v>
          </cell>
        </row>
        <row r="6246">
          <cell r="A6246">
            <v>1100000464</v>
          </cell>
          <cell r="C6246">
            <v>16.829999999999998</v>
          </cell>
        </row>
        <row r="6247">
          <cell r="A6247">
            <v>1100000468</v>
          </cell>
          <cell r="C6247">
            <v>16.829999999999998</v>
          </cell>
        </row>
        <row r="6248">
          <cell r="A6248">
            <v>1100000471</v>
          </cell>
          <cell r="C6248">
            <v>16.829999999999998</v>
          </cell>
        </row>
        <row r="6249">
          <cell r="A6249">
            <v>1100000455</v>
          </cell>
          <cell r="C6249">
            <v>16.829999999999998</v>
          </cell>
        </row>
        <row r="6250">
          <cell r="A6250">
            <v>1100000456</v>
          </cell>
          <cell r="C6250">
            <v>16.829999999999998</v>
          </cell>
        </row>
        <row r="6251">
          <cell r="A6251">
            <v>4177</v>
          </cell>
          <cell r="C6251">
            <v>24</v>
          </cell>
        </row>
        <row r="6252">
          <cell r="A6252">
            <v>1100000354</v>
          </cell>
          <cell r="C6252">
            <v>25.87</v>
          </cell>
        </row>
        <row r="6253">
          <cell r="A6253">
            <v>1100000311</v>
          </cell>
          <cell r="C6253">
            <v>25.87</v>
          </cell>
        </row>
        <row r="6254">
          <cell r="A6254">
            <v>1100000313</v>
          </cell>
          <cell r="C6254">
            <v>25.87</v>
          </cell>
        </row>
        <row r="6255">
          <cell r="A6255">
            <v>1100000395</v>
          </cell>
          <cell r="C6255">
            <v>25.87</v>
          </cell>
        </row>
        <row r="6256">
          <cell r="A6256">
            <v>1100000446</v>
          </cell>
          <cell r="C6256">
            <v>25.87</v>
          </cell>
        </row>
        <row r="6257">
          <cell r="A6257">
            <v>1100000510</v>
          </cell>
          <cell r="C6257">
            <v>24.3</v>
          </cell>
        </row>
        <row r="6258">
          <cell r="A6258">
            <v>1100000397</v>
          </cell>
          <cell r="C6258">
            <v>24.3</v>
          </cell>
        </row>
        <row r="6259">
          <cell r="A6259">
            <v>1100000505</v>
          </cell>
          <cell r="C6259">
            <v>24.3</v>
          </cell>
        </row>
        <row r="6260">
          <cell r="A6260">
            <v>1100000507</v>
          </cell>
          <cell r="C6260">
            <v>24.3</v>
          </cell>
        </row>
        <row r="6261">
          <cell r="A6261">
            <v>1100000497</v>
          </cell>
          <cell r="C6261">
            <v>24.3</v>
          </cell>
        </row>
        <row r="6262">
          <cell r="A6262">
            <v>1100000496</v>
          </cell>
          <cell r="C6262">
            <v>24.3</v>
          </cell>
        </row>
        <row r="6263">
          <cell r="A6263">
            <v>1100000653</v>
          </cell>
          <cell r="C6263">
            <v>24.3</v>
          </cell>
        </row>
        <row r="6264">
          <cell r="A6264">
            <v>1100000305</v>
          </cell>
          <cell r="C6264">
            <v>25.38</v>
          </cell>
        </row>
        <row r="6265">
          <cell r="A6265">
            <v>1100000997</v>
          </cell>
          <cell r="C6265">
            <v>25.38</v>
          </cell>
        </row>
        <row r="6266">
          <cell r="A6266">
            <v>1100000995</v>
          </cell>
          <cell r="C6266">
            <v>25.38</v>
          </cell>
        </row>
        <row r="6267">
          <cell r="A6267">
            <v>1100000371</v>
          </cell>
          <cell r="C6267">
            <v>40.03</v>
          </cell>
        </row>
        <row r="6268">
          <cell r="A6268">
            <v>1100000370</v>
          </cell>
          <cell r="C6268">
            <v>40.03</v>
          </cell>
        </row>
        <row r="6269">
          <cell r="A6269">
            <v>1100000368</v>
          </cell>
          <cell r="C6269">
            <v>37.53</v>
          </cell>
        </row>
        <row r="6270">
          <cell r="A6270">
            <v>1100001072</v>
          </cell>
          <cell r="C6270">
            <v>35.75</v>
          </cell>
        </row>
        <row r="6271">
          <cell r="A6271">
            <v>1100000369</v>
          </cell>
          <cell r="C6271">
            <v>37.53</v>
          </cell>
        </row>
        <row r="6272">
          <cell r="A6272">
            <v>1100000535</v>
          </cell>
          <cell r="C6272">
            <v>11.56</v>
          </cell>
        </row>
        <row r="6273">
          <cell r="A6273">
            <v>1100000487</v>
          </cell>
          <cell r="C6273">
            <v>11.27</v>
          </cell>
        </row>
        <row r="6274">
          <cell r="A6274">
            <v>1100000221</v>
          </cell>
          <cell r="C6274">
            <v>14.87</v>
          </cell>
        </row>
        <row r="6275">
          <cell r="A6275">
            <v>1100000219</v>
          </cell>
          <cell r="C6275">
            <v>14.87</v>
          </cell>
        </row>
        <row r="6276">
          <cell r="A6276">
            <v>1100000218</v>
          </cell>
          <cell r="C6276">
            <v>11.34</v>
          </cell>
        </row>
        <row r="6277">
          <cell r="A6277">
            <v>1100000215</v>
          </cell>
          <cell r="C6277">
            <v>13.95</v>
          </cell>
        </row>
        <row r="6278">
          <cell r="A6278">
            <v>1100000216</v>
          </cell>
          <cell r="C6278">
            <v>13.95</v>
          </cell>
        </row>
        <row r="6279">
          <cell r="A6279">
            <v>1100000224</v>
          </cell>
          <cell r="C6279">
            <v>14.8</v>
          </cell>
        </row>
        <row r="6280">
          <cell r="A6280">
            <v>1100000223</v>
          </cell>
          <cell r="C6280">
            <v>13.95</v>
          </cell>
        </row>
        <row r="6281">
          <cell r="A6281">
            <v>1100000210</v>
          </cell>
          <cell r="C6281">
            <v>18.2</v>
          </cell>
        </row>
        <row r="6282">
          <cell r="A6282">
            <v>1100000201</v>
          </cell>
          <cell r="C6282">
            <v>18.2</v>
          </cell>
        </row>
        <row r="6283">
          <cell r="A6283">
            <v>1100000205</v>
          </cell>
          <cell r="C6283">
            <v>18.2</v>
          </cell>
        </row>
        <row r="6284">
          <cell r="A6284">
            <v>1100000485</v>
          </cell>
          <cell r="C6284">
            <v>16.09</v>
          </cell>
        </row>
        <row r="6285">
          <cell r="A6285">
            <v>1100000441</v>
          </cell>
          <cell r="C6285">
            <v>17.059999999999999</v>
          </cell>
        </row>
        <row r="6286">
          <cell r="A6286">
            <v>1100000436</v>
          </cell>
          <cell r="C6286">
            <v>17.059999999999999</v>
          </cell>
        </row>
        <row r="6287">
          <cell r="A6287">
            <v>1100000179</v>
          </cell>
          <cell r="C6287">
            <v>17.89</v>
          </cell>
        </row>
        <row r="6288">
          <cell r="A6288">
            <v>1100000141</v>
          </cell>
          <cell r="C6288">
            <v>15.52</v>
          </cell>
        </row>
        <row r="6289">
          <cell r="A6289">
            <v>1100000440</v>
          </cell>
          <cell r="C6289">
            <v>15.52</v>
          </cell>
        </row>
        <row r="6290">
          <cell r="A6290">
            <v>3999</v>
          </cell>
          <cell r="C6290">
            <v>1.07</v>
          </cell>
        </row>
        <row r="6291">
          <cell r="A6291">
            <v>3438</v>
          </cell>
          <cell r="C6291">
            <v>11.04</v>
          </cell>
        </row>
        <row r="6292">
          <cell r="A6292">
            <v>3432</v>
          </cell>
          <cell r="C6292">
            <v>8.64</v>
          </cell>
        </row>
        <row r="6293">
          <cell r="A6293">
            <v>3431</v>
          </cell>
          <cell r="C6293">
            <v>9.14</v>
          </cell>
        </row>
        <row r="6294">
          <cell r="A6294">
            <v>3404</v>
          </cell>
          <cell r="C6294">
            <v>9.82</v>
          </cell>
        </row>
        <row r="6295">
          <cell r="A6295">
            <v>3406</v>
          </cell>
          <cell r="C6295">
            <v>10.75</v>
          </cell>
        </row>
        <row r="6296">
          <cell r="A6296">
            <v>3435</v>
          </cell>
          <cell r="C6296">
            <v>0.05</v>
          </cell>
        </row>
        <row r="6297">
          <cell r="A6297">
            <v>3434</v>
          </cell>
          <cell r="C6297">
            <v>3.39</v>
          </cell>
        </row>
        <row r="6298">
          <cell r="A6298">
            <v>3415</v>
          </cell>
        </row>
        <row r="6299">
          <cell r="A6299">
            <v>3402</v>
          </cell>
          <cell r="C6299">
            <v>24.65</v>
          </cell>
        </row>
        <row r="6300">
          <cell r="A6300">
            <v>3445</v>
          </cell>
          <cell r="C6300">
            <v>0.55000000000000004</v>
          </cell>
        </row>
        <row r="6301">
          <cell r="A6301">
            <v>3443</v>
          </cell>
          <cell r="C6301">
            <v>4.26</v>
          </cell>
        </row>
        <row r="6302">
          <cell r="A6302">
            <v>3446</v>
          </cell>
          <cell r="C6302">
            <v>4.26</v>
          </cell>
        </row>
        <row r="6303">
          <cell r="A6303">
            <v>3407</v>
          </cell>
          <cell r="C6303">
            <v>12.02</v>
          </cell>
        </row>
        <row r="6304">
          <cell r="A6304">
            <v>3421</v>
          </cell>
          <cell r="C6304">
            <v>36.44</v>
          </cell>
        </row>
        <row r="6305">
          <cell r="A6305">
            <v>3411</v>
          </cell>
          <cell r="C6305">
            <v>28.32</v>
          </cell>
        </row>
        <row r="6306">
          <cell r="A6306">
            <v>3401</v>
          </cell>
          <cell r="C6306">
            <v>42.48</v>
          </cell>
        </row>
        <row r="6307">
          <cell r="A6307">
            <v>3413</v>
          </cell>
        </row>
        <row r="6308">
          <cell r="A6308">
            <v>3403</v>
          </cell>
          <cell r="C6308">
            <v>3.36</v>
          </cell>
        </row>
        <row r="6309">
          <cell r="A6309">
            <v>3416</v>
          </cell>
          <cell r="C6309">
            <v>4.13</v>
          </cell>
        </row>
        <row r="6310">
          <cell r="A6310">
            <v>3400</v>
          </cell>
          <cell r="C6310">
            <v>5.49</v>
          </cell>
        </row>
        <row r="6311">
          <cell r="A6311">
            <v>3436</v>
          </cell>
          <cell r="C6311">
            <v>5.65</v>
          </cell>
        </row>
        <row r="6312">
          <cell r="A6312">
            <v>3410</v>
          </cell>
          <cell r="C6312">
            <v>4.91</v>
          </cell>
        </row>
        <row r="6313">
          <cell r="A6313">
            <v>3412</v>
          </cell>
          <cell r="C6313">
            <v>26.23</v>
          </cell>
        </row>
        <row r="6314">
          <cell r="A6314">
            <v>103030041</v>
          </cell>
        </row>
        <row r="6315">
          <cell r="A6315">
            <v>99744</v>
          </cell>
          <cell r="C6315">
            <v>169</v>
          </cell>
        </row>
        <row r="6316">
          <cell r="A6316">
            <v>51015769</v>
          </cell>
          <cell r="C6316">
            <v>26</v>
          </cell>
        </row>
        <row r="6317">
          <cell r="A6317">
            <v>57016769</v>
          </cell>
          <cell r="C6317">
            <v>26</v>
          </cell>
        </row>
        <row r="6318">
          <cell r="A6318">
            <v>59007770</v>
          </cell>
          <cell r="C6318">
            <v>26</v>
          </cell>
        </row>
        <row r="6319">
          <cell r="A6319">
            <v>53009769</v>
          </cell>
          <cell r="C6319">
            <v>46</v>
          </cell>
        </row>
        <row r="6320">
          <cell r="A6320">
            <v>57016768</v>
          </cell>
          <cell r="C6320">
            <v>46</v>
          </cell>
        </row>
        <row r="6321">
          <cell r="A6321">
            <v>58004768</v>
          </cell>
          <cell r="C6321">
            <v>46</v>
          </cell>
        </row>
        <row r="6322">
          <cell r="A6322">
            <v>58017768</v>
          </cell>
          <cell r="C6322">
            <v>46</v>
          </cell>
        </row>
        <row r="6323">
          <cell r="A6323">
            <v>57016767</v>
          </cell>
          <cell r="C6323">
            <v>68</v>
          </cell>
        </row>
        <row r="6324">
          <cell r="A6324">
            <v>53009762</v>
          </cell>
          <cell r="C6324">
            <v>1.9</v>
          </cell>
        </row>
        <row r="6325">
          <cell r="A6325">
            <v>53009763</v>
          </cell>
          <cell r="C6325">
            <v>1.9</v>
          </cell>
        </row>
        <row r="6326">
          <cell r="A6326">
            <v>58028212</v>
          </cell>
          <cell r="C6326">
            <v>4.37</v>
          </cell>
        </row>
        <row r="6327">
          <cell r="A6327">
            <v>59006212</v>
          </cell>
          <cell r="C6327">
            <v>4.37</v>
          </cell>
        </row>
        <row r="6328">
          <cell r="A6328">
            <v>53009116</v>
          </cell>
          <cell r="C6328">
            <v>3.6</v>
          </cell>
        </row>
        <row r="6329">
          <cell r="A6329">
            <v>57016116</v>
          </cell>
          <cell r="C6329">
            <v>3.6</v>
          </cell>
        </row>
        <row r="6330">
          <cell r="A6330">
            <v>58004116</v>
          </cell>
          <cell r="C6330">
            <v>3.6</v>
          </cell>
        </row>
        <row r="6331">
          <cell r="A6331">
            <v>58017116</v>
          </cell>
          <cell r="C6331">
            <v>3.6</v>
          </cell>
        </row>
        <row r="6332">
          <cell r="A6332">
            <v>58019116</v>
          </cell>
          <cell r="C6332">
            <v>3.8</v>
          </cell>
        </row>
        <row r="6333">
          <cell r="A6333">
            <v>59005116</v>
          </cell>
          <cell r="C6333">
            <v>3.6</v>
          </cell>
        </row>
        <row r="6334">
          <cell r="A6334">
            <v>59010116</v>
          </cell>
          <cell r="C6334">
            <v>3.9</v>
          </cell>
        </row>
        <row r="6335">
          <cell r="A6335">
            <v>59006116</v>
          </cell>
          <cell r="C6335">
            <v>3.9</v>
          </cell>
        </row>
        <row r="6336">
          <cell r="A6336">
            <v>58028116</v>
          </cell>
          <cell r="C6336">
            <v>3.9</v>
          </cell>
        </row>
        <row r="6337">
          <cell r="A6337">
            <v>58003106</v>
          </cell>
          <cell r="C6337">
            <v>4.3</v>
          </cell>
        </row>
        <row r="6338">
          <cell r="A6338">
            <v>53009106</v>
          </cell>
          <cell r="C6338">
            <v>4</v>
          </cell>
        </row>
        <row r="6339">
          <cell r="A6339">
            <v>56005170</v>
          </cell>
          <cell r="C6339">
            <v>4</v>
          </cell>
        </row>
        <row r="6340">
          <cell r="A6340">
            <v>56020170</v>
          </cell>
          <cell r="C6340">
            <v>5.35</v>
          </cell>
        </row>
        <row r="6341">
          <cell r="A6341">
            <v>57016106</v>
          </cell>
          <cell r="C6341">
            <v>4</v>
          </cell>
        </row>
        <row r="6342">
          <cell r="A6342">
            <v>58004106</v>
          </cell>
          <cell r="C6342">
            <v>4</v>
          </cell>
        </row>
        <row r="6343">
          <cell r="A6343">
            <v>58017106</v>
          </cell>
          <cell r="C6343">
            <v>4</v>
          </cell>
        </row>
        <row r="6344">
          <cell r="A6344">
            <v>58019106</v>
          </cell>
          <cell r="C6344">
            <v>4</v>
          </cell>
        </row>
        <row r="6345">
          <cell r="A6345">
            <v>59005106</v>
          </cell>
          <cell r="C6345">
            <v>4</v>
          </cell>
        </row>
        <row r="6346">
          <cell r="A6346">
            <v>59010106</v>
          </cell>
          <cell r="C6346">
            <v>4.3</v>
          </cell>
        </row>
        <row r="6347">
          <cell r="A6347">
            <v>59006106</v>
          </cell>
          <cell r="C6347">
            <v>4.3</v>
          </cell>
        </row>
        <row r="6348">
          <cell r="A6348">
            <v>58028106</v>
          </cell>
          <cell r="C6348">
            <v>4.3</v>
          </cell>
        </row>
        <row r="6349">
          <cell r="A6349">
            <v>53009240</v>
          </cell>
          <cell r="C6349">
            <v>5.4</v>
          </cell>
        </row>
        <row r="6350">
          <cell r="A6350">
            <v>57016240</v>
          </cell>
          <cell r="C6350">
            <v>5.4</v>
          </cell>
        </row>
        <row r="6351">
          <cell r="A6351">
            <v>58004240</v>
          </cell>
          <cell r="C6351">
            <v>5.4</v>
          </cell>
        </row>
        <row r="6352">
          <cell r="A6352">
            <v>58017240</v>
          </cell>
          <cell r="C6352">
            <v>5.4</v>
          </cell>
        </row>
        <row r="6353">
          <cell r="A6353">
            <v>58019240</v>
          </cell>
          <cell r="C6353">
            <v>5.4</v>
          </cell>
        </row>
        <row r="6354">
          <cell r="A6354">
            <v>59005240</v>
          </cell>
          <cell r="C6354">
            <v>5.4</v>
          </cell>
        </row>
        <row r="6355">
          <cell r="A6355">
            <v>59010240</v>
          </cell>
          <cell r="C6355">
            <v>5.4</v>
          </cell>
        </row>
        <row r="6356">
          <cell r="A6356">
            <v>59006240</v>
          </cell>
          <cell r="C6356">
            <v>5.4</v>
          </cell>
        </row>
        <row r="6357">
          <cell r="A6357">
            <v>58028240</v>
          </cell>
          <cell r="C6357">
            <v>5.4</v>
          </cell>
        </row>
        <row r="6358">
          <cell r="A6358">
            <v>55010238</v>
          </cell>
          <cell r="C6358">
            <v>8.5</v>
          </cell>
        </row>
        <row r="6359">
          <cell r="A6359">
            <v>58017241</v>
          </cell>
          <cell r="C6359">
            <v>9.4</v>
          </cell>
        </row>
        <row r="6360">
          <cell r="A6360">
            <v>53009230</v>
          </cell>
          <cell r="C6360">
            <v>7.5</v>
          </cell>
        </row>
        <row r="6361">
          <cell r="A6361">
            <v>57016230</v>
          </cell>
          <cell r="C6361">
            <v>7.5</v>
          </cell>
        </row>
        <row r="6362">
          <cell r="A6362">
            <v>58004230</v>
          </cell>
          <cell r="C6362">
            <v>7.5</v>
          </cell>
        </row>
        <row r="6363">
          <cell r="A6363">
            <v>58017230</v>
          </cell>
          <cell r="C6363">
            <v>7.5</v>
          </cell>
        </row>
        <row r="6364">
          <cell r="A6364">
            <v>58019230</v>
          </cell>
          <cell r="C6364">
            <v>7.5</v>
          </cell>
        </row>
        <row r="6365">
          <cell r="A6365">
            <v>59005230</v>
          </cell>
          <cell r="C6365">
            <v>7.5</v>
          </cell>
        </row>
        <row r="6366">
          <cell r="A6366">
            <v>59010230</v>
          </cell>
          <cell r="C6366">
            <v>7.5</v>
          </cell>
        </row>
        <row r="6367">
          <cell r="A6367">
            <v>59006230</v>
          </cell>
          <cell r="C6367">
            <v>7.5</v>
          </cell>
        </row>
        <row r="6368">
          <cell r="A6368">
            <v>58028230</v>
          </cell>
          <cell r="C6368">
            <v>7.5</v>
          </cell>
        </row>
        <row r="6369">
          <cell r="A6369">
            <v>53009250</v>
          </cell>
          <cell r="C6369">
            <v>5.3</v>
          </cell>
        </row>
        <row r="6370">
          <cell r="A6370">
            <v>57016250</v>
          </cell>
          <cell r="C6370">
            <v>5.3</v>
          </cell>
        </row>
        <row r="6371">
          <cell r="A6371">
            <v>58004250</v>
          </cell>
          <cell r="C6371">
            <v>5.3</v>
          </cell>
        </row>
        <row r="6372">
          <cell r="A6372">
            <v>58017250</v>
          </cell>
          <cell r="C6372">
            <v>5.3</v>
          </cell>
        </row>
        <row r="6373">
          <cell r="A6373">
            <v>58019250</v>
          </cell>
          <cell r="C6373">
            <v>5.3</v>
          </cell>
        </row>
        <row r="6374">
          <cell r="A6374">
            <v>59005250</v>
          </cell>
          <cell r="C6374">
            <v>5.3</v>
          </cell>
        </row>
        <row r="6375">
          <cell r="A6375">
            <v>59010250</v>
          </cell>
          <cell r="C6375">
            <v>5.3</v>
          </cell>
        </row>
        <row r="6376">
          <cell r="A6376">
            <v>59006250</v>
          </cell>
          <cell r="C6376">
            <v>5.3</v>
          </cell>
        </row>
        <row r="6377">
          <cell r="A6377">
            <v>58028250</v>
          </cell>
          <cell r="C6377">
            <v>5.3</v>
          </cell>
        </row>
        <row r="6378">
          <cell r="A6378">
            <v>59005241</v>
          </cell>
          <cell r="C6378">
            <v>31.64</v>
          </cell>
        </row>
        <row r="6379">
          <cell r="A6379">
            <v>59006242</v>
          </cell>
          <cell r="C6379">
            <v>31.64</v>
          </cell>
        </row>
        <row r="6380">
          <cell r="A6380">
            <v>53009421</v>
          </cell>
          <cell r="C6380">
            <v>11</v>
          </cell>
        </row>
        <row r="6381">
          <cell r="A6381">
            <v>57016421</v>
          </cell>
          <cell r="C6381">
            <v>11</v>
          </cell>
        </row>
        <row r="6382">
          <cell r="A6382">
            <v>58004421</v>
          </cell>
          <cell r="C6382">
            <v>11</v>
          </cell>
        </row>
        <row r="6383">
          <cell r="A6383">
            <v>58017421</v>
          </cell>
          <cell r="C6383">
            <v>11</v>
          </cell>
        </row>
        <row r="6384">
          <cell r="A6384">
            <v>58019421</v>
          </cell>
          <cell r="C6384">
            <v>11</v>
          </cell>
        </row>
        <row r="6385">
          <cell r="A6385">
            <v>59005421</v>
          </cell>
          <cell r="C6385">
            <v>11</v>
          </cell>
        </row>
        <row r="6386">
          <cell r="A6386">
            <v>59010421</v>
          </cell>
          <cell r="C6386">
            <v>11</v>
          </cell>
        </row>
        <row r="6387">
          <cell r="A6387">
            <v>59006421</v>
          </cell>
          <cell r="C6387">
            <v>11</v>
          </cell>
        </row>
        <row r="6388">
          <cell r="A6388">
            <v>58028421</v>
          </cell>
          <cell r="C6388">
            <v>11</v>
          </cell>
        </row>
        <row r="6389">
          <cell r="A6389">
            <v>58003420</v>
          </cell>
          <cell r="C6389">
            <v>16</v>
          </cell>
        </row>
        <row r="6390">
          <cell r="A6390">
            <v>53009420</v>
          </cell>
          <cell r="C6390">
            <v>16</v>
          </cell>
        </row>
        <row r="6391">
          <cell r="A6391">
            <v>57016420</v>
          </cell>
          <cell r="C6391">
            <v>16</v>
          </cell>
        </row>
        <row r="6392">
          <cell r="A6392">
            <v>58004420</v>
          </cell>
          <cell r="C6392">
            <v>16</v>
          </cell>
        </row>
        <row r="6393">
          <cell r="A6393">
            <v>58017420</v>
          </cell>
          <cell r="C6393">
            <v>16</v>
          </cell>
        </row>
        <row r="6394">
          <cell r="A6394">
            <v>58019420</v>
          </cell>
          <cell r="C6394">
            <v>16</v>
          </cell>
        </row>
        <row r="6395">
          <cell r="A6395">
            <v>59005420</v>
          </cell>
          <cell r="C6395">
            <v>16</v>
          </cell>
        </row>
        <row r="6396">
          <cell r="A6396">
            <v>59010420</v>
          </cell>
          <cell r="C6396">
            <v>16</v>
          </cell>
        </row>
        <row r="6397">
          <cell r="A6397">
            <v>59006420</v>
          </cell>
          <cell r="C6397">
            <v>16</v>
          </cell>
        </row>
        <row r="6398">
          <cell r="A6398">
            <v>58028420</v>
          </cell>
          <cell r="C6398">
            <v>16</v>
          </cell>
        </row>
        <row r="6399">
          <cell r="A6399">
            <v>53009422</v>
          </cell>
          <cell r="C6399">
            <v>10.5</v>
          </cell>
        </row>
        <row r="6400">
          <cell r="A6400">
            <v>57016422</v>
          </cell>
          <cell r="C6400">
            <v>10.5</v>
          </cell>
        </row>
        <row r="6401">
          <cell r="A6401">
            <v>58004422</v>
          </cell>
          <cell r="C6401">
            <v>10.5</v>
          </cell>
        </row>
        <row r="6402">
          <cell r="A6402">
            <v>58017422</v>
          </cell>
          <cell r="C6402">
            <v>10.5</v>
          </cell>
        </row>
        <row r="6403">
          <cell r="A6403">
            <v>58019422</v>
          </cell>
          <cell r="C6403">
            <v>10.5</v>
          </cell>
        </row>
        <row r="6404">
          <cell r="A6404">
            <v>59005422</v>
          </cell>
          <cell r="C6404">
            <v>10.5</v>
          </cell>
        </row>
        <row r="6405">
          <cell r="A6405">
            <v>59010422</v>
          </cell>
          <cell r="C6405">
            <v>10.5</v>
          </cell>
        </row>
        <row r="6406">
          <cell r="A6406">
            <v>59006422</v>
          </cell>
          <cell r="C6406">
            <v>10.5</v>
          </cell>
        </row>
        <row r="6407">
          <cell r="A6407">
            <v>58028422</v>
          </cell>
          <cell r="C6407">
            <v>10.5</v>
          </cell>
        </row>
        <row r="6408">
          <cell r="A6408">
            <v>57016245</v>
          </cell>
          <cell r="C6408">
            <v>5.8</v>
          </cell>
        </row>
        <row r="6409">
          <cell r="A6409">
            <v>58004245</v>
          </cell>
          <cell r="C6409">
            <v>5.8</v>
          </cell>
        </row>
        <row r="6410">
          <cell r="A6410">
            <v>59005245</v>
          </cell>
          <cell r="C6410">
            <v>5.8</v>
          </cell>
        </row>
        <row r="6411">
          <cell r="A6411">
            <v>53009245</v>
          </cell>
          <cell r="C6411">
            <v>5.8</v>
          </cell>
        </row>
        <row r="6412">
          <cell r="A6412">
            <v>55010237</v>
          </cell>
          <cell r="C6412">
            <v>8.5</v>
          </cell>
        </row>
        <row r="6413">
          <cell r="A6413">
            <v>58017245</v>
          </cell>
          <cell r="C6413">
            <v>5.8</v>
          </cell>
        </row>
        <row r="6414">
          <cell r="A6414">
            <v>59010245</v>
          </cell>
          <cell r="C6414">
            <v>5.8</v>
          </cell>
        </row>
        <row r="6415">
          <cell r="A6415">
            <v>59006245</v>
          </cell>
          <cell r="C6415">
            <v>5.8</v>
          </cell>
        </row>
        <row r="6416">
          <cell r="A6416">
            <v>58028245</v>
          </cell>
          <cell r="C6416">
            <v>5.8</v>
          </cell>
        </row>
        <row r="6417">
          <cell r="A6417">
            <v>57016246</v>
          </cell>
          <cell r="C6417">
            <v>9</v>
          </cell>
        </row>
        <row r="6418">
          <cell r="A6418">
            <v>56005236</v>
          </cell>
          <cell r="C6418">
            <v>8.5</v>
          </cell>
        </row>
        <row r="6419">
          <cell r="A6419">
            <v>56020236</v>
          </cell>
          <cell r="C6419">
            <v>8.01</v>
          </cell>
        </row>
        <row r="6420">
          <cell r="A6420">
            <v>56005235</v>
          </cell>
          <cell r="C6420">
            <v>8.5</v>
          </cell>
        </row>
        <row r="6421">
          <cell r="A6421">
            <v>57016235</v>
          </cell>
          <cell r="C6421">
            <v>8.5</v>
          </cell>
        </row>
        <row r="6422">
          <cell r="A6422">
            <v>58004235</v>
          </cell>
          <cell r="C6422">
            <v>8.5</v>
          </cell>
        </row>
        <row r="6423">
          <cell r="A6423">
            <v>59005235</v>
          </cell>
          <cell r="C6423">
            <v>8.5</v>
          </cell>
        </row>
        <row r="6424">
          <cell r="A6424">
            <v>58003235</v>
          </cell>
          <cell r="C6424">
            <v>8.5</v>
          </cell>
        </row>
        <row r="6425">
          <cell r="A6425">
            <v>51015236</v>
          </cell>
          <cell r="C6425">
            <v>8.5</v>
          </cell>
        </row>
        <row r="6426">
          <cell r="A6426">
            <v>53009235</v>
          </cell>
          <cell r="C6426">
            <v>8.5</v>
          </cell>
        </row>
        <row r="6427">
          <cell r="A6427">
            <v>55010236</v>
          </cell>
          <cell r="C6427">
            <v>8.5</v>
          </cell>
        </row>
        <row r="6428">
          <cell r="A6428">
            <v>58017235</v>
          </cell>
          <cell r="C6428">
            <v>8.5</v>
          </cell>
        </row>
        <row r="6429">
          <cell r="A6429">
            <v>59010235</v>
          </cell>
          <cell r="C6429">
            <v>8.5</v>
          </cell>
        </row>
        <row r="6430">
          <cell r="A6430">
            <v>59006235</v>
          </cell>
          <cell r="C6430">
            <v>8.5</v>
          </cell>
        </row>
        <row r="6431">
          <cell r="A6431">
            <v>58028235</v>
          </cell>
          <cell r="C6431">
            <v>8.5</v>
          </cell>
        </row>
        <row r="6432">
          <cell r="A6432">
            <v>57016255</v>
          </cell>
          <cell r="C6432">
            <v>5.6</v>
          </cell>
        </row>
        <row r="6433">
          <cell r="A6433">
            <v>58004255</v>
          </cell>
          <cell r="C6433">
            <v>5.6</v>
          </cell>
        </row>
        <row r="6434">
          <cell r="A6434">
            <v>58017255</v>
          </cell>
          <cell r="C6434">
            <v>5.6</v>
          </cell>
        </row>
        <row r="6435">
          <cell r="A6435">
            <v>59005255</v>
          </cell>
          <cell r="C6435">
            <v>5.6</v>
          </cell>
        </row>
        <row r="6436">
          <cell r="A6436">
            <v>53009255</v>
          </cell>
          <cell r="C6436">
            <v>5.6</v>
          </cell>
        </row>
        <row r="6437">
          <cell r="A6437">
            <v>59010255</v>
          </cell>
          <cell r="C6437">
            <v>5.6</v>
          </cell>
        </row>
        <row r="6438">
          <cell r="A6438">
            <v>59006255</v>
          </cell>
          <cell r="C6438">
            <v>5.6</v>
          </cell>
        </row>
        <row r="6439">
          <cell r="A6439">
            <v>58028255</v>
          </cell>
          <cell r="C6439">
            <v>5.6</v>
          </cell>
        </row>
        <row r="6440">
          <cell r="A6440">
            <v>57016194</v>
          </cell>
          <cell r="C6440">
            <v>68.8</v>
          </cell>
        </row>
        <row r="6441">
          <cell r="A6441">
            <v>58028191</v>
          </cell>
          <cell r="C6441">
            <v>49.02</v>
          </cell>
        </row>
        <row r="6442">
          <cell r="A6442">
            <v>59005191</v>
          </cell>
          <cell r="C6442">
            <v>49.02</v>
          </cell>
        </row>
        <row r="6443">
          <cell r="A6443">
            <v>59006191</v>
          </cell>
          <cell r="C6443">
            <v>49.02</v>
          </cell>
        </row>
        <row r="6444">
          <cell r="A6444">
            <v>59006193</v>
          </cell>
          <cell r="C6444">
            <v>75</v>
          </cell>
        </row>
        <row r="6445">
          <cell r="A6445">
            <v>57016195</v>
          </cell>
          <cell r="C6445">
            <v>75</v>
          </cell>
        </row>
        <row r="6446">
          <cell r="A6446">
            <v>59005192</v>
          </cell>
          <cell r="C6446">
            <v>69</v>
          </cell>
        </row>
        <row r="6447">
          <cell r="A6447">
            <v>53009200</v>
          </cell>
          <cell r="C6447">
            <v>5.8</v>
          </cell>
        </row>
        <row r="6448">
          <cell r="A6448">
            <v>56005201</v>
          </cell>
          <cell r="C6448">
            <v>5.8</v>
          </cell>
        </row>
        <row r="6449">
          <cell r="A6449">
            <v>57016200</v>
          </cell>
          <cell r="C6449">
            <v>5.8</v>
          </cell>
        </row>
        <row r="6450">
          <cell r="A6450">
            <v>58004200</v>
          </cell>
          <cell r="C6450">
            <v>5.8</v>
          </cell>
        </row>
        <row r="6451">
          <cell r="A6451">
            <v>58017200</v>
          </cell>
          <cell r="C6451">
            <v>5.8</v>
          </cell>
        </row>
        <row r="6452">
          <cell r="A6452">
            <v>58019200</v>
          </cell>
          <cell r="C6452">
            <v>5.8</v>
          </cell>
        </row>
        <row r="6453">
          <cell r="A6453">
            <v>59005200</v>
          </cell>
          <cell r="C6453">
            <v>5.8</v>
          </cell>
        </row>
        <row r="6454">
          <cell r="A6454">
            <v>59010200</v>
          </cell>
          <cell r="C6454">
            <v>5.8</v>
          </cell>
        </row>
        <row r="6455">
          <cell r="A6455">
            <v>59006200</v>
          </cell>
          <cell r="C6455">
            <v>5.8</v>
          </cell>
        </row>
        <row r="6456">
          <cell r="A6456">
            <v>58028200</v>
          </cell>
          <cell r="C6456">
            <v>5.8</v>
          </cell>
        </row>
        <row r="6457">
          <cell r="A6457">
            <v>53009190</v>
          </cell>
          <cell r="C6457">
            <v>6.8</v>
          </cell>
        </row>
        <row r="6458">
          <cell r="A6458">
            <v>55010181</v>
          </cell>
          <cell r="C6458">
            <v>8.6</v>
          </cell>
        </row>
        <row r="6459">
          <cell r="A6459">
            <v>56005192</v>
          </cell>
          <cell r="C6459">
            <v>6.8</v>
          </cell>
        </row>
        <row r="6460">
          <cell r="A6460">
            <v>56020192</v>
          </cell>
          <cell r="C6460">
            <v>8.42</v>
          </cell>
        </row>
        <row r="6461">
          <cell r="A6461">
            <v>57016190</v>
          </cell>
          <cell r="C6461">
            <v>6.8</v>
          </cell>
        </row>
        <row r="6462">
          <cell r="A6462">
            <v>58004190</v>
          </cell>
          <cell r="C6462">
            <v>6.8</v>
          </cell>
        </row>
        <row r="6463">
          <cell r="A6463">
            <v>58017190</v>
          </cell>
          <cell r="C6463">
            <v>6.8</v>
          </cell>
        </row>
        <row r="6464">
          <cell r="A6464">
            <v>58019190</v>
          </cell>
          <cell r="C6464">
            <v>6.8</v>
          </cell>
        </row>
        <row r="6465">
          <cell r="A6465">
            <v>59005190</v>
          </cell>
          <cell r="C6465">
            <v>6.8</v>
          </cell>
        </row>
        <row r="6466">
          <cell r="A6466">
            <v>59010190</v>
          </cell>
          <cell r="C6466">
            <v>6.8</v>
          </cell>
        </row>
        <row r="6467">
          <cell r="A6467">
            <v>59006190</v>
          </cell>
          <cell r="C6467">
            <v>6.8</v>
          </cell>
        </row>
        <row r="6468">
          <cell r="A6468">
            <v>58028190</v>
          </cell>
          <cell r="C6468">
            <v>6.8</v>
          </cell>
        </row>
        <row r="6469">
          <cell r="A6469">
            <v>53009180</v>
          </cell>
          <cell r="C6469">
            <v>8.1999999999999993</v>
          </cell>
        </row>
        <row r="6470">
          <cell r="A6470">
            <v>55010180</v>
          </cell>
          <cell r="C6470">
            <v>8.6</v>
          </cell>
        </row>
        <row r="6471">
          <cell r="A6471">
            <v>57016180</v>
          </cell>
          <cell r="C6471">
            <v>8.1999999999999993</v>
          </cell>
        </row>
        <row r="6472">
          <cell r="A6472">
            <v>58004180</v>
          </cell>
          <cell r="C6472">
            <v>8.1999999999999993</v>
          </cell>
        </row>
        <row r="6473">
          <cell r="A6473">
            <v>58017180</v>
          </cell>
          <cell r="C6473">
            <v>8.1999999999999993</v>
          </cell>
        </row>
        <row r="6474">
          <cell r="A6474">
            <v>58019180</v>
          </cell>
          <cell r="C6474">
            <v>8.1999999999999993</v>
          </cell>
        </row>
        <row r="6475">
          <cell r="A6475">
            <v>59005180</v>
          </cell>
          <cell r="C6475">
            <v>8.1999999999999993</v>
          </cell>
        </row>
        <row r="6476">
          <cell r="A6476">
            <v>58003180</v>
          </cell>
          <cell r="C6476">
            <v>8.1999999999999993</v>
          </cell>
        </row>
        <row r="6477">
          <cell r="A6477">
            <v>59010180</v>
          </cell>
          <cell r="C6477">
            <v>8.1999999999999993</v>
          </cell>
        </row>
        <row r="6478">
          <cell r="A6478">
            <v>59006180</v>
          </cell>
          <cell r="C6478">
            <v>8.1999999999999993</v>
          </cell>
        </row>
        <row r="6479">
          <cell r="A6479">
            <v>58028180</v>
          </cell>
          <cell r="C6479">
            <v>8.1999999999999993</v>
          </cell>
        </row>
        <row r="6480">
          <cell r="A6480">
            <v>56005180</v>
          </cell>
          <cell r="C6480">
            <v>8.1999999999999993</v>
          </cell>
        </row>
        <row r="6481">
          <cell r="A6481">
            <v>53009760</v>
          </cell>
          <cell r="C6481">
            <v>12</v>
          </cell>
        </row>
        <row r="6482">
          <cell r="A6482">
            <v>58004760</v>
          </cell>
          <cell r="C6482">
            <v>12</v>
          </cell>
        </row>
        <row r="6483">
          <cell r="A6483">
            <v>57016761</v>
          </cell>
          <cell r="C6483">
            <v>22</v>
          </cell>
        </row>
        <row r="6484">
          <cell r="A6484">
            <v>58017761</v>
          </cell>
          <cell r="C6484">
            <v>22</v>
          </cell>
        </row>
        <row r="6485">
          <cell r="A6485">
            <v>53009143</v>
          </cell>
          <cell r="C6485">
            <v>2.4500000000000002</v>
          </cell>
        </row>
        <row r="6486">
          <cell r="A6486">
            <v>55010143</v>
          </cell>
          <cell r="C6486">
            <v>3</v>
          </cell>
        </row>
        <row r="6487">
          <cell r="A6487">
            <v>56005143</v>
          </cell>
          <cell r="C6487">
            <v>2.4500000000000002</v>
          </cell>
        </row>
        <row r="6488">
          <cell r="A6488">
            <v>56020143</v>
          </cell>
          <cell r="C6488">
            <v>3.47</v>
          </cell>
        </row>
        <row r="6489">
          <cell r="A6489">
            <v>57016143</v>
          </cell>
          <cell r="C6489">
            <v>2.4500000000000002</v>
          </cell>
        </row>
        <row r="6490">
          <cell r="A6490">
            <v>58004143</v>
          </cell>
          <cell r="C6490">
            <v>2.4500000000000002</v>
          </cell>
        </row>
        <row r="6491">
          <cell r="A6491">
            <v>58017143</v>
          </cell>
          <cell r="C6491">
            <v>2.4500000000000002</v>
          </cell>
        </row>
        <row r="6492">
          <cell r="A6492">
            <v>58019143</v>
          </cell>
          <cell r="C6492">
            <v>2.4500000000000002</v>
          </cell>
        </row>
        <row r="6493">
          <cell r="A6493">
            <v>58028144</v>
          </cell>
          <cell r="C6493">
            <v>2.4500000000000002</v>
          </cell>
        </row>
        <row r="6494">
          <cell r="A6494">
            <v>59005143</v>
          </cell>
          <cell r="C6494">
            <v>2.4500000000000002</v>
          </cell>
        </row>
        <row r="6495">
          <cell r="A6495">
            <v>59010143</v>
          </cell>
          <cell r="C6495">
            <v>2.4500000000000002</v>
          </cell>
        </row>
        <row r="6496">
          <cell r="A6496">
            <v>59006143</v>
          </cell>
          <cell r="C6496">
            <v>2.4500000000000002</v>
          </cell>
        </row>
        <row r="6497">
          <cell r="A6497">
            <v>58028143</v>
          </cell>
          <cell r="C6497">
            <v>2.4500000000000002</v>
          </cell>
        </row>
        <row r="6498">
          <cell r="A6498">
            <v>58003123</v>
          </cell>
          <cell r="C6498">
            <v>2.9</v>
          </cell>
        </row>
        <row r="6499">
          <cell r="A6499">
            <v>53009123</v>
          </cell>
          <cell r="C6499">
            <v>2.9</v>
          </cell>
        </row>
        <row r="6500">
          <cell r="A6500">
            <v>55010123</v>
          </cell>
          <cell r="C6500">
            <v>3</v>
          </cell>
        </row>
        <row r="6501">
          <cell r="A6501">
            <v>57016123</v>
          </cell>
          <cell r="C6501">
            <v>2.9</v>
          </cell>
        </row>
        <row r="6502">
          <cell r="A6502">
            <v>58004123</v>
          </cell>
          <cell r="C6502">
            <v>2.9</v>
          </cell>
        </row>
        <row r="6503">
          <cell r="A6503">
            <v>58017123</v>
          </cell>
          <cell r="C6503">
            <v>2.9</v>
          </cell>
        </row>
        <row r="6504">
          <cell r="A6504">
            <v>59005123</v>
          </cell>
          <cell r="C6504">
            <v>2.9</v>
          </cell>
        </row>
        <row r="6505">
          <cell r="A6505">
            <v>59010123</v>
          </cell>
          <cell r="C6505">
            <v>2.9</v>
          </cell>
        </row>
        <row r="6506">
          <cell r="A6506">
            <v>59006123</v>
          </cell>
          <cell r="C6506">
            <v>2.9</v>
          </cell>
        </row>
        <row r="6507">
          <cell r="A6507">
            <v>58028123</v>
          </cell>
          <cell r="C6507">
            <v>2.9</v>
          </cell>
        </row>
        <row r="6508">
          <cell r="A6508">
            <v>51015163</v>
          </cell>
          <cell r="C6508">
            <v>10.5</v>
          </cell>
        </row>
        <row r="6509">
          <cell r="A6509">
            <v>59007164</v>
          </cell>
          <cell r="C6509">
            <v>3.4</v>
          </cell>
        </row>
        <row r="6510">
          <cell r="A6510">
            <v>53009163</v>
          </cell>
          <cell r="C6510">
            <v>2.4</v>
          </cell>
        </row>
        <row r="6511">
          <cell r="A6511">
            <v>57016163</v>
          </cell>
          <cell r="C6511">
            <v>2.4</v>
          </cell>
        </row>
        <row r="6512">
          <cell r="A6512">
            <v>58004163</v>
          </cell>
          <cell r="C6512">
            <v>2.4</v>
          </cell>
        </row>
        <row r="6513">
          <cell r="A6513">
            <v>58017163</v>
          </cell>
          <cell r="C6513">
            <v>2.4</v>
          </cell>
        </row>
        <row r="6514">
          <cell r="A6514">
            <v>59005163</v>
          </cell>
          <cell r="C6514">
            <v>2.4</v>
          </cell>
        </row>
        <row r="6515">
          <cell r="A6515">
            <v>59010163</v>
          </cell>
          <cell r="C6515">
            <v>2.4</v>
          </cell>
        </row>
        <row r="6516">
          <cell r="A6516">
            <v>59006163</v>
          </cell>
          <cell r="C6516">
            <v>2.4</v>
          </cell>
        </row>
        <row r="6517">
          <cell r="A6517">
            <v>58028163</v>
          </cell>
          <cell r="C6517">
            <v>2.4</v>
          </cell>
        </row>
        <row r="6518">
          <cell r="A6518">
            <v>59005141</v>
          </cell>
          <cell r="C6518">
            <v>8.36</v>
          </cell>
        </row>
        <row r="6519">
          <cell r="A6519">
            <v>59006141</v>
          </cell>
          <cell r="C6519">
            <v>8.36</v>
          </cell>
        </row>
        <row r="6520">
          <cell r="A6520">
            <v>58019120</v>
          </cell>
          <cell r="C6520">
            <v>2.9</v>
          </cell>
        </row>
        <row r="6521">
          <cell r="A6521">
            <v>58019140</v>
          </cell>
          <cell r="C6521">
            <v>2.4</v>
          </cell>
        </row>
        <row r="6522">
          <cell r="A6522">
            <v>59005543</v>
          </cell>
          <cell r="C6522">
            <v>21.85</v>
          </cell>
        </row>
        <row r="6523">
          <cell r="A6523">
            <v>59006545</v>
          </cell>
          <cell r="C6523">
            <v>21.85</v>
          </cell>
        </row>
        <row r="6524">
          <cell r="A6524">
            <v>59005544</v>
          </cell>
          <cell r="C6524">
            <v>35.46</v>
          </cell>
        </row>
        <row r="6525">
          <cell r="A6525">
            <v>53009049</v>
          </cell>
          <cell r="C6525">
            <v>4.5</v>
          </cell>
        </row>
        <row r="6526">
          <cell r="A6526">
            <v>57016049</v>
          </cell>
          <cell r="C6526">
            <v>4.5</v>
          </cell>
        </row>
        <row r="6527">
          <cell r="A6527">
            <v>58004049</v>
          </cell>
          <cell r="C6527">
            <v>4.5</v>
          </cell>
        </row>
        <row r="6528">
          <cell r="A6528">
            <v>58017049</v>
          </cell>
          <cell r="C6528">
            <v>4.5</v>
          </cell>
        </row>
        <row r="6529">
          <cell r="A6529">
            <v>58019049</v>
          </cell>
          <cell r="C6529">
            <v>4.5</v>
          </cell>
        </row>
        <row r="6530">
          <cell r="A6530">
            <v>59005049</v>
          </cell>
          <cell r="C6530">
            <v>4.5</v>
          </cell>
        </row>
        <row r="6531">
          <cell r="A6531">
            <v>59010049</v>
          </cell>
          <cell r="C6531">
            <v>4.5</v>
          </cell>
        </row>
        <row r="6532">
          <cell r="A6532">
            <v>59006049</v>
          </cell>
          <cell r="C6532">
            <v>4.5</v>
          </cell>
        </row>
        <row r="6533">
          <cell r="A6533">
            <v>58028049</v>
          </cell>
          <cell r="C6533">
            <v>4.5</v>
          </cell>
        </row>
        <row r="6534">
          <cell r="A6534">
            <v>53009039</v>
          </cell>
          <cell r="C6534">
            <v>4.9000000000000004</v>
          </cell>
        </row>
        <row r="6535">
          <cell r="A6535">
            <v>57016039</v>
          </cell>
          <cell r="C6535">
            <v>4.8</v>
          </cell>
        </row>
        <row r="6536">
          <cell r="A6536">
            <v>58004039</v>
          </cell>
          <cell r="C6536">
            <v>4.8</v>
          </cell>
        </row>
        <row r="6537">
          <cell r="A6537">
            <v>58017039</v>
          </cell>
          <cell r="C6537">
            <v>4.8</v>
          </cell>
        </row>
        <row r="6538">
          <cell r="A6538">
            <v>58019039</v>
          </cell>
          <cell r="C6538">
            <v>4.8</v>
          </cell>
        </row>
        <row r="6539">
          <cell r="A6539">
            <v>59005039</v>
          </cell>
          <cell r="C6539">
            <v>4.8</v>
          </cell>
        </row>
        <row r="6540">
          <cell r="A6540">
            <v>59010039</v>
          </cell>
          <cell r="C6540">
            <v>4.8</v>
          </cell>
        </row>
        <row r="6541">
          <cell r="A6541">
            <v>59006039</v>
          </cell>
          <cell r="C6541">
            <v>4.8</v>
          </cell>
        </row>
        <row r="6542">
          <cell r="A6542">
            <v>58028039</v>
          </cell>
          <cell r="C6542">
            <v>4.8</v>
          </cell>
        </row>
        <row r="6543">
          <cell r="A6543">
            <v>53009059</v>
          </cell>
          <cell r="C6543">
            <v>4</v>
          </cell>
        </row>
        <row r="6544">
          <cell r="A6544">
            <v>57016059</v>
          </cell>
          <cell r="C6544">
            <v>4</v>
          </cell>
        </row>
        <row r="6545">
          <cell r="A6545">
            <v>58004059</v>
          </cell>
          <cell r="C6545">
            <v>4</v>
          </cell>
        </row>
        <row r="6546">
          <cell r="A6546">
            <v>58017059</v>
          </cell>
          <cell r="C6546">
            <v>4</v>
          </cell>
        </row>
        <row r="6547">
          <cell r="A6547">
            <v>58019059</v>
          </cell>
          <cell r="C6547">
            <v>4</v>
          </cell>
        </row>
        <row r="6548">
          <cell r="A6548">
            <v>59005059</v>
          </cell>
          <cell r="C6548">
            <v>4</v>
          </cell>
        </row>
        <row r="6549">
          <cell r="A6549">
            <v>59010059</v>
          </cell>
          <cell r="C6549">
            <v>4</v>
          </cell>
        </row>
        <row r="6550">
          <cell r="A6550">
            <v>59006059</v>
          </cell>
          <cell r="C6550">
            <v>4</v>
          </cell>
        </row>
        <row r="6551">
          <cell r="A6551">
            <v>58028059</v>
          </cell>
          <cell r="C6551">
            <v>4</v>
          </cell>
        </row>
        <row r="6552">
          <cell r="A6552">
            <v>53009410</v>
          </cell>
          <cell r="C6552">
            <v>14</v>
          </cell>
        </row>
        <row r="6553">
          <cell r="A6553">
            <v>57016410</v>
          </cell>
          <cell r="C6553">
            <v>14</v>
          </cell>
        </row>
        <row r="6554">
          <cell r="A6554">
            <v>58004410</v>
          </cell>
          <cell r="C6554">
            <v>14</v>
          </cell>
        </row>
        <row r="6555">
          <cell r="A6555">
            <v>58017410</v>
          </cell>
          <cell r="C6555">
            <v>14</v>
          </cell>
        </row>
        <row r="6556">
          <cell r="A6556">
            <v>58019410</v>
          </cell>
          <cell r="C6556">
            <v>14</v>
          </cell>
        </row>
        <row r="6557">
          <cell r="A6557">
            <v>59005410</v>
          </cell>
          <cell r="C6557">
            <v>14</v>
          </cell>
        </row>
        <row r="6558">
          <cell r="A6558">
            <v>59010410</v>
          </cell>
          <cell r="C6558">
            <v>14</v>
          </cell>
        </row>
        <row r="6559">
          <cell r="A6559">
            <v>59006410</v>
          </cell>
          <cell r="C6559">
            <v>14</v>
          </cell>
        </row>
        <row r="6560">
          <cell r="A6560">
            <v>58028410</v>
          </cell>
          <cell r="C6560">
            <v>14</v>
          </cell>
        </row>
        <row r="6561">
          <cell r="A6561">
            <v>53009400</v>
          </cell>
          <cell r="C6561">
            <v>18</v>
          </cell>
        </row>
        <row r="6562">
          <cell r="A6562">
            <v>57016400</v>
          </cell>
          <cell r="C6562">
            <v>18</v>
          </cell>
        </row>
        <row r="6563">
          <cell r="A6563">
            <v>58004400</v>
          </cell>
          <cell r="C6563">
            <v>18</v>
          </cell>
        </row>
        <row r="6564">
          <cell r="A6564">
            <v>58017400</v>
          </cell>
          <cell r="C6564">
            <v>18</v>
          </cell>
        </row>
        <row r="6565">
          <cell r="A6565">
            <v>58019400</v>
          </cell>
          <cell r="C6565">
            <v>18</v>
          </cell>
        </row>
        <row r="6566">
          <cell r="A6566">
            <v>59005400</v>
          </cell>
          <cell r="C6566">
            <v>18</v>
          </cell>
        </row>
        <row r="6567">
          <cell r="A6567">
            <v>59010400</v>
          </cell>
          <cell r="C6567">
            <v>18</v>
          </cell>
        </row>
        <row r="6568">
          <cell r="A6568">
            <v>59006400</v>
          </cell>
          <cell r="C6568">
            <v>18</v>
          </cell>
        </row>
        <row r="6569">
          <cell r="A6569">
            <v>58028400</v>
          </cell>
          <cell r="C6569">
            <v>18</v>
          </cell>
        </row>
        <row r="6570">
          <cell r="A6570">
            <v>53009411</v>
          </cell>
          <cell r="C6570">
            <v>13.8</v>
          </cell>
        </row>
        <row r="6571">
          <cell r="A6571">
            <v>57016411</v>
          </cell>
          <cell r="C6571">
            <v>13.8</v>
          </cell>
        </row>
        <row r="6572">
          <cell r="A6572">
            <v>58004411</v>
          </cell>
          <cell r="C6572">
            <v>13.8</v>
          </cell>
        </row>
        <row r="6573">
          <cell r="A6573">
            <v>58017411</v>
          </cell>
          <cell r="C6573">
            <v>13.8</v>
          </cell>
        </row>
        <row r="6574">
          <cell r="A6574">
            <v>58019411</v>
          </cell>
          <cell r="C6574">
            <v>13.8</v>
          </cell>
        </row>
        <row r="6575">
          <cell r="A6575">
            <v>59005411</v>
          </cell>
          <cell r="C6575">
            <v>13.8</v>
          </cell>
        </row>
        <row r="6576">
          <cell r="A6576">
            <v>59010411</v>
          </cell>
          <cell r="C6576">
            <v>13.8</v>
          </cell>
        </row>
        <row r="6577">
          <cell r="A6577">
            <v>59006411</v>
          </cell>
          <cell r="C6577">
            <v>13.8</v>
          </cell>
        </row>
        <row r="6578">
          <cell r="A6578">
            <v>58028411</v>
          </cell>
          <cell r="C6578">
            <v>13.8</v>
          </cell>
        </row>
        <row r="6579">
          <cell r="A6579">
            <v>58028514</v>
          </cell>
          <cell r="C6579">
            <v>43</v>
          </cell>
        </row>
        <row r="6580">
          <cell r="A6580">
            <v>59005514</v>
          </cell>
          <cell r="C6580">
            <v>14.25</v>
          </cell>
        </row>
        <row r="6581">
          <cell r="A6581">
            <v>59006515</v>
          </cell>
          <cell r="C6581">
            <v>14.25</v>
          </cell>
        </row>
        <row r="6582">
          <cell r="A6582">
            <v>58028513</v>
          </cell>
          <cell r="C6582">
            <v>65</v>
          </cell>
        </row>
        <row r="6583">
          <cell r="A6583">
            <v>59005513</v>
          </cell>
          <cell r="C6583">
            <v>14.25</v>
          </cell>
        </row>
        <row r="6584">
          <cell r="A6584">
            <v>57016021</v>
          </cell>
          <cell r="C6584">
            <v>5.2</v>
          </cell>
        </row>
        <row r="6585">
          <cell r="A6585">
            <v>58017021</v>
          </cell>
          <cell r="C6585">
            <v>5.2</v>
          </cell>
        </row>
        <row r="6586">
          <cell r="A6586">
            <v>58019021</v>
          </cell>
          <cell r="C6586">
            <v>5.2</v>
          </cell>
        </row>
        <row r="6587">
          <cell r="A6587">
            <v>59005021</v>
          </cell>
          <cell r="C6587">
            <v>5.2</v>
          </cell>
        </row>
        <row r="6588">
          <cell r="A6588">
            <v>59010021</v>
          </cell>
          <cell r="C6588">
            <v>5.2</v>
          </cell>
        </row>
        <row r="6589">
          <cell r="A6589">
            <v>59006021</v>
          </cell>
          <cell r="C6589">
            <v>5.2</v>
          </cell>
        </row>
        <row r="6590">
          <cell r="A6590">
            <v>58028021</v>
          </cell>
          <cell r="C6590">
            <v>5.2</v>
          </cell>
        </row>
        <row r="6591">
          <cell r="A6591">
            <v>53009022</v>
          </cell>
          <cell r="C6591">
            <v>10.4</v>
          </cell>
        </row>
        <row r="6592">
          <cell r="A6592">
            <v>57016022</v>
          </cell>
          <cell r="C6592">
            <v>10.4</v>
          </cell>
        </row>
        <row r="6593">
          <cell r="A6593">
            <v>58004022</v>
          </cell>
          <cell r="C6593">
            <v>10.4</v>
          </cell>
        </row>
        <row r="6594">
          <cell r="A6594">
            <v>58017022</v>
          </cell>
          <cell r="C6594">
            <v>10.4</v>
          </cell>
        </row>
        <row r="6595">
          <cell r="A6595">
            <v>58019022</v>
          </cell>
          <cell r="C6595">
            <v>10.4</v>
          </cell>
        </row>
        <row r="6596">
          <cell r="A6596">
            <v>59005022</v>
          </cell>
          <cell r="C6596">
            <v>10.4</v>
          </cell>
        </row>
        <row r="6597">
          <cell r="A6597">
            <v>59010022</v>
          </cell>
          <cell r="C6597">
            <v>10.4</v>
          </cell>
        </row>
        <row r="6598">
          <cell r="A6598">
            <v>59006022</v>
          </cell>
          <cell r="C6598">
            <v>10.4</v>
          </cell>
        </row>
        <row r="6599">
          <cell r="A6599">
            <v>58028022</v>
          </cell>
          <cell r="C6599">
            <v>10.4</v>
          </cell>
        </row>
        <row r="6600">
          <cell r="A6600">
            <v>53009023</v>
          </cell>
          <cell r="C6600">
            <v>15.6</v>
          </cell>
        </row>
        <row r="6601">
          <cell r="A6601">
            <v>57016023</v>
          </cell>
          <cell r="C6601">
            <v>15.6</v>
          </cell>
        </row>
        <row r="6602">
          <cell r="A6602">
            <v>58004023</v>
          </cell>
          <cell r="C6602">
            <v>15.6</v>
          </cell>
        </row>
        <row r="6603">
          <cell r="A6603">
            <v>58017023</v>
          </cell>
          <cell r="C6603">
            <v>15.6</v>
          </cell>
        </row>
        <row r="6604">
          <cell r="A6604">
            <v>58019023</v>
          </cell>
          <cell r="C6604">
            <v>15.6</v>
          </cell>
        </row>
        <row r="6605">
          <cell r="A6605">
            <v>59005023</v>
          </cell>
          <cell r="C6605">
            <v>15.6</v>
          </cell>
        </row>
        <row r="6606">
          <cell r="A6606">
            <v>59010023</v>
          </cell>
          <cell r="C6606">
            <v>15.6</v>
          </cell>
        </row>
        <row r="6607">
          <cell r="A6607">
            <v>59006023</v>
          </cell>
          <cell r="C6607">
            <v>15.6</v>
          </cell>
        </row>
        <row r="6608">
          <cell r="A6608">
            <v>58028023</v>
          </cell>
          <cell r="C6608">
            <v>15.6</v>
          </cell>
        </row>
        <row r="6609">
          <cell r="A6609">
            <v>53009024</v>
          </cell>
          <cell r="C6609">
            <v>20.8</v>
          </cell>
        </row>
        <row r="6610">
          <cell r="A6610">
            <v>57016024</v>
          </cell>
          <cell r="C6610">
            <v>20.8</v>
          </cell>
        </row>
        <row r="6611">
          <cell r="A6611">
            <v>58004024</v>
          </cell>
          <cell r="C6611">
            <v>20.8</v>
          </cell>
        </row>
        <row r="6612">
          <cell r="A6612">
            <v>58017024</v>
          </cell>
          <cell r="C6612">
            <v>20.8</v>
          </cell>
        </row>
        <row r="6613">
          <cell r="A6613">
            <v>58019024</v>
          </cell>
          <cell r="C6613">
            <v>20.8</v>
          </cell>
        </row>
        <row r="6614">
          <cell r="A6614">
            <v>59005024</v>
          </cell>
          <cell r="C6614">
            <v>20.8</v>
          </cell>
        </row>
        <row r="6615">
          <cell r="A6615">
            <v>59010024</v>
          </cell>
          <cell r="C6615">
            <v>20.8</v>
          </cell>
        </row>
        <row r="6616">
          <cell r="A6616">
            <v>59006024</v>
          </cell>
          <cell r="C6616">
            <v>20.8</v>
          </cell>
        </row>
        <row r="6617">
          <cell r="A6617">
            <v>58028024</v>
          </cell>
          <cell r="C6617">
            <v>20.8</v>
          </cell>
        </row>
        <row r="6618">
          <cell r="A6618">
            <v>58017025</v>
          </cell>
          <cell r="C6618">
            <v>26</v>
          </cell>
        </row>
        <row r="6619">
          <cell r="A6619">
            <v>53009026</v>
          </cell>
          <cell r="C6619">
            <v>31.2</v>
          </cell>
        </row>
        <row r="6620">
          <cell r="A6620">
            <v>57016026</v>
          </cell>
          <cell r="C6620">
            <v>31.2</v>
          </cell>
        </row>
        <row r="6621">
          <cell r="A6621">
            <v>58004026</v>
          </cell>
          <cell r="C6621">
            <v>31.2</v>
          </cell>
        </row>
        <row r="6622">
          <cell r="A6622">
            <v>58017026</v>
          </cell>
          <cell r="C6622">
            <v>31.2</v>
          </cell>
        </row>
        <row r="6623">
          <cell r="A6623">
            <v>58019026</v>
          </cell>
          <cell r="C6623">
            <v>31.2</v>
          </cell>
        </row>
        <row r="6624">
          <cell r="A6624">
            <v>59005026</v>
          </cell>
          <cell r="C6624">
            <v>31.2</v>
          </cell>
        </row>
        <row r="6625">
          <cell r="A6625">
            <v>59010026</v>
          </cell>
          <cell r="C6625">
            <v>31.2</v>
          </cell>
        </row>
        <row r="6626">
          <cell r="A6626">
            <v>59006026</v>
          </cell>
          <cell r="C6626">
            <v>31.2</v>
          </cell>
        </row>
        <row r="6627">
          <cell r="A6627">
            <v>58028026</v>
          </cell>
          <cell r="C6627">
            <v>31.2</v>
          </cell>
        </row>
        <row r="6628">
          <cell r="A6628">
            <v>53009011</v>
          </cell>
          <cell r="C6628">
            <v>5.8</v>
          </cell>
        </row>
        <row r="6629">
          <cell r="A6629">
            <v>57016011</v>
          </cell>
          <cell r="C6629">
            <v>5.8</v>
          </cell>
        </row>
        <row r="6630">
          <cell r="A6630">
            <v>58004011</v>
          </cell>
          <cell r="C6630">
            <v>6</v>
          </cell>
        </row>
        <row r="6631">
          <cell r="A6631">
            <v>58017011</v>
          </cell>
          <cell r="C6631">
            <v>5.8</v>
          </cell>
        </row>
        <row r="6632">
          <cell r="A6632">
            <v>59010011</v>
          </cell>
          <cell r="C6632">
            <v>5.8</v>
          </cell>
        </row>
        <row r="6633">
          <cell r="A6633">
            <v>59006011</v>
          </cell>
          <cell r="C6633">
            <v>5.8</v>
          </cell>
        </row>
        <row r="6634">
          <cell r="A6634">
            <v>58028011</v>
          </cell>
          <cell r="C6634">
            <v>5.8</v>
          </cell>
        </row>
        <row r="6635">
          <cell r="A6635">
            <v>59005011</v>
          </cell>
          <cell r="C6635">
            <v>5.8</v>
          </cell>
        </row>
        <row r="6636">
          <cell r="A6636">
            <v>53009012</v>
          </cell>
          <cell r="C6636">
            <v>11.6</v>
          </cell>
        </row>
        <row r="6637">
          <cell r="A6637">
            <v>55010012</v>
          </cell>
          <cell r="C6637">
            <v>12</v>
          </cell>
        </row>
        <row r="6638">
          <cell r="A6638">
            <v>57016012</v>
          </cell>
          <cell r="C6638">
            <v>11.6</v>
          </cell>
        </row>
        <row r="6639">
          <cell r="A6639">
            <v>58004012</v>
          </cell>
          <cell r="C6639">
            <v>11.6</v>
          </cell>
        </row>
        <row r="6640">
          <cell r="A6640">
            <v>58017012</v>
          </cell>
          <cell r="C6640">
            <v>11.6</v>
          </cell>
        </row>
        <row r="6641">
          <cell r="A6641">
            <v>58019012</v>
          </cell>
          <cell r="C6641">
            <v>11.6</v>
          </cell>
        </row>
        <row r="6642">
          <cell r="A6642">
            <v>59005012</v>
          </cell>
          <cell r="C6642">
            <v>11.6</v>
          </cell>
        </row>
        <row r="6643">
          <cell r="A6643">
            <v>59010012</v>
          </cell>
          <cell r="C6643">
            <v>11.6</v>
          </cell>
        </row>
        <row r="6644">
          <cell r="A6644">
            <v>59006012</v>
          </cell>
          <cell r="C6644">
            <v>11.6</v>
          </cell>
        </row>
        <row r="6645">
          <cell r="A6645">
            <v>58028012</v>
          </cell>
          <cell r="C6645">
            <v>11.6</v>
          </cell>
        </row>
        <row r="6646">
          <cell r="A6646">
            <v>53009013</v>
          </cell>
          <cell r="C6646">
            <v>17.399999999999999</v>
          </cell>
        </row>
        <row r="6647">
          <cell r="A6647">
            <v>57016013</v>
          </cell>
          <cell r="C6647">
            <v>17.399999999999999</v>
          </cell>
        </row>
        <row r="6648">
          <cell r="A6648">
            <v>58004013</v>
          </cell>
          <cell r="C6648">
            <v>17.399999999999999</v>
          </cell>
        </row>
        <row r="6649">
          <cell r="A6649">
            <v>58017013</v>
          </cell>
          <cell r="C6649">
            <v>17.399999999999999</v>
          </cell>
        </row>
        <row r="6650">
          <cell r="A6650">
            <v>58019013</v>
          </cell>
          <cell r="C6650">
            <v>17.399999999999999</v>
          </cell>
        </row>
        <row r="6651">
          <cell r="A6651">
            <v>59005013</v>
          </cell>
          <cell r="C6651">
            <v>17.399999999999999</v>
          </cell>
        </row>
        <row r="6652">
          <cell r="A6652">
            <v>59010013</v>
          </cell>
          <cell r="C6652">
            <v>17.399999999999999</v>
          </cell>
        </row>
        <row r="6653">
          <cell r="A6653">
            <v>59006013</v>
          </cell>
          <cell r="C6653">
            <v>17.399999999999999</v>
          </cell>
        </row>
        <row r="6654">
          <cell r="A6654">
            <v>58028013</v>
          </cell>
          <cell r="C6654">
            <v>17.399999999999999</v>
          </cell>
        </row>
        <row r="6655">
          <cell r="A6655">
            <v>58003014</v>
          </cell>
          <cell r="C6655">
            <v>23.2</v>
          </cell>
        </row>
        <row r="6656">
          <cell r="A6656">
            <v>53009014</v>
          </cell>
          <cell r="C6656">
            <v>23.2</v>
          </cell>
        </row>
        <row r="6657">
          <cell r="A6657">
            <v>57016014</v>
          </cell>
          <cell r="C6657">
            <v>23.2</v>
          </cell>
        </row>
        <row r="6658">
          <cell r="A6658">
            <v>58004014</v>
          </cell>
          <cell r="C6658">
            <v>23.2</v>
          </cell>
        </row>
        <row r="6659">
          <cell r="A6659">
            <v>58017014</v>
          </cell>
          <cell r="C6659">
            <v>23.2</v>
          </cell>
        </row>
        <row r="6660">
          <cell r="A6660">
            <v>58019014</v>
          </cell>
          <cell r="C6660">
            <v>23.2</v>
          </cell>
        </row>
        <row r="6661">
          <cell r="A6661">
            <v>59005014</v>
          </cell>
          <cell r="C6661">
            <v>23.2</v>
          </cell>
        </row>
        <row r="6662">
          <cell r="A6662">
            <v>59010014</v>
          </cell>
          <cell r="C6662">
            <v>23.2</v>
          </cell>
        </row>
        <row r="6663">
          <cell r="A6663">
            <v>59006014</v>
          </cell>
          <cell r="C6663">
            <v>23.2</v>
          </cell>
        </row>
        <row r="6664">
          <cell r="A6664">
            <v>58028014</v>
          </cell>
          <cell r="C6664">
            <v>23.2</v>
          </cell>
        </row>
        <row r="6665">
          <cell r="A6665">
            <v>58019015</v>
          </cell>
          <cell r="C6665">
            <v>23.2</v>
          </cell>
        </row>
        <row r="6666">
          <cell r="A6666">
            <v>53009016</v>
          </cell>
          <cell r="C6666">
            <v>34.799999999999997</v>
          </cell>
        </row>
        <row r="6667">
          <cell r="A6667">
            <v>57016016</v>
          </cell>
          <cell r="C6667">
            <v>34.799999999999997</v>
          </cell>
        </row>
        <row r="6668">
          <cell r="A6668">
            <v>58004016</v>
          </cell>
          <cell r="C6668">
            <v>34.799999999999997</v>
          </cell>
        </row>
        <row r="6669">
          <cell r="A6669">
            <v>58017016</v>
          </cell>
          <cell r="C6669">
            <v>34.799999999999997</v>
          </cell>
        </row>
        <row r="6670">
          <cell r="A6670">
            <v>58019016</v>
          </cell>
          <cell r="C6670">
            <v>34.799999999999997</v>
          </cell>
        </row>
        <row r="6671">
          <cell r="A6671">
            <v>59005016</v>
          </cell>
          <cell r="C6671">
            <v>34.799999999999997</v>
          </cell>
        </row>
        <row r="6672">
          <cell r="A6672">
            <v>59010016</v>
          </cell>
          <cell r="C6672">
            <v>34.799999999999997</v>
          </cell>
        </row>
        <row r="6673">
          <cell r="A6673">
            <v>59006016</v>
          </cell>
          <cell r="C6673">
            <v>34.799999999999997</v>
          </cell>
        </row>
        <row r="6674">
          <cell r="A6674">
            <v>58028016</v>
          </cell>
          <cell r="C6674">
            <v>34.799999999999997</v>
          </cell>
        </row>
        <row r="6675">
          <cell r="A6675">
            <v>56005013</v>
          </cell>
          <cell r="C6675">
            <v>17.399999999999999</v>
          </cell>
        </row>
        <row r="6676">
          <cell r="A6676">
            <v>55010014</v>
          </cell>
          <cell r="C6676">
            <v>24</v>
          </cell>
        </row>
        <row r="6677">
          <cell r="A6677">
            <v>56005014</v>
          </cell>
          <cell r="C6677">
            <v>23.2</v>
          </cell>
        </row>
        <row r="6678">
          <cell r="A6678">
            <v>55010015</v>
          </cell>
          <cell r="C6678">
            <v>33.479999999999997</v>
          </cell>
        </row>
        <row r="6679">
          <cell r="A6679">
            <v>56005016</v>
          </cell>
          <cell r="C6679">
            <v>34.799999999999997</v>
          </cell>
        </row>
        <row r="6680">
          <cell r="A6680">
            <v>56020016</v>
          </cell>
          <cell r="C6680">
            <v>73.98</v>
          </cell>
        </row>
        <row r="6681">
          <cell r="A6681">
            <v>9246</v>
          </cell>
          <cell r="C6681">
            <v>2.6</v>
          </cell>
        </row>
        <row r="6682">
          <cell r="A6682">
            <v>9245</v>
          </cell>
          <cell r="C6682">
            <v>2.9</v>
          </cell>
        </row>
        <row r="6683">
          <cell r="A6683">
            <v>58017085</v>
          </cell>
          <cell r="C6683">
            <v>28.79</v>
          </cell>
        </row>
        <row r="6684">
          <cell r="A6684">
            <v>59005085</v>
          </cell>
          <cell r="C6684">
            <v>28.79</v>
          </cell>
        </row>
        <row r="6685">
          <cell r="A6685">
            <v>58017075</v>
          </cell>
          <cell r="C6685">
            <v>28.79</v>
          </cell>
        </row>
        <row r="6686">
          <cell r="A6686">
            <v>5900575</v>
          </cell>
          <cell r="C6686">
            <v>28.79</v>
          </cell>
        </row>
        <row r="6687">
          <cell r="A6687">
            <v>58017065</v>
          </cell>
          <cell r="C6687">
            <v>28.79</v>
          </cell>
        </row>
        <row r="6688">
          <cell r="A6688">
            <v>59005065</v>
          </cell>
          <cell r="C6688">
            <v>28.79</v>
          </cell>
        </row>
        <row r="6689">
          <cell r="A6689">
            <v>53009090</v>
          </cell>
          <cell r="C6689">
            <v>10.4</v>
          </cell>
        </row>
        <row r="6690">
          <cell r="A6690">
            <v>57016090</v>
          </cell>
          <cell r="C6690">
            <v>10.4</v>
          </cell>
        </row>
        <row r="6691">
          <cell r="A6691">
            <v>58004090</v>
          </cell>
          <cell r="C6691">
            <v>10.4</v>
          </cell>
        </row>
        <row r="6692">
          <cell r="A6692">
            <v>58017090</v>
          </cell>
          <cell r="C6692">
            <v>10.4</v>
          </cell>
        </row>
        <row r="6693">
          <cell r="A6693">
            <v>58019090</v>
          </cell>
          <cell r="C6693">
            <v>10.4</v>
          </cell>
        </row>
        <row r="6694">
          <cell r="A6694">
            <v>59005090</v>
          </cell>
          <cell r="C6694">
            <v>10.4</v>
          </cell>
        </row>
        <row r="6695">
          <cell r="A6695">
            <v>59010090</v>
          </cell>
          <cell r="C6695">
            <v>10.4</v>
          </cell>
        </row>
        <row r="6696">
          <cell r="A6696">
            <v>59006090</v>
          </cell>
          <cell r="C6696">
            <v>10.4</v>
          </cell>
        </row>
        <row r="6697">
          <cell r="A6697">
            <v>58028090</v>
          </cell>
          <cell r="C6697">
            <v>10.4</v>
          </cell>
        </row>
        <row r="6698">
          <cell r="A6698">
            <v>53009070</v>
          </cell>
          <cell r="C6698">
            <v>10.6</v>
          </cell>
        </row>
        <row r="6699">
          <cell r="A6699">
            <v>57016070</v>
          </cell>
          <cell r="C6699">
            <v>10.6</v>
          </cell>
        </row>
        <row r="6700">
          <cell r="A6700">
            <v>58004070</v>
          </cell>
          <cell r="C6700">
            <v>10.6</v>
          </cell>
        </row>
        <row r="6701">
          <cell r="A6701">
            <v>58017070</v>
          </cell>
          <cell r="C6701">
            <v>10.6</v>
          </cell>
        </row>
        <row r="6702">
          <cell r="A6702">
            <v>58019070</v>
          </cell>
          <cell r="C6702">
            <v>10.6</v>
          </cell>
        </row>
        <row r="6703">
          <cell r="A6703">
            <v>59005070</v>
          </cell>
          <cell r="C6703">
            <v>10.6</v>
          </cell>
        </row>
        <row r="6704">
          <cell r="A6704">
            <v>59010070</v>
          </cell>
          <cell r="C6704">
            <v>10.6</v>
          </cell>
        </row>
        <row r="6705">
          <cell r="A6705">
            <v>59006070</v>
          </cell>
          <cell r="C6705">
            <v>10.6</v>
          </cell>
        </row>
        <row r="6706">
          <cell r="A6706">
            <v>58028070</v>
          </cell>
          <cell r="C6706">
            <v>10.6</v>
          </cell>
        </row>
        <row r="6707">
          <cell r="A6707">
            <v>58004062</v>
          </cell>
          <cell r="C6707">
            <v>10.4</v>
          </cell>
        </row>
        <row r="6708">
          <cell r="A6708">
            <v>53009080</v>
          </cell>
          <cell r="C6708">
            <v>10.199999999999999</v>
          </cell>
        </row>
        <row r="6709">
          <cell r="A6709">
            <v>57016080</v>
          </cell>
          <cell r="C6709">
            <v>10.199999999999999</v>
          </cell>
        </row>
        <row r="6710">
          <cell r="A6710">
            <v>58004080</v>
          </cell>
          <cell r="C6710">
            <v>10.199999999999999</v>
          </cell>
        </row>
        <row r="6711">
          <cell r="A6711">
            <v>58017080</v>
          </cell>
          <cell r="C6711">
            <v>10.199999999999999</v>
          </cell>
        </row>
        <row r="6712">
          <cell r="A6712">
            <v>58019080</v>
          </cell>
          <cell r="C6712">
            <v>10.199999999999999</v>
          </cell>
        </row>
        <row r="6713">
          <cell r="A6713">
            <v>59005080</v>
          </cell>
          <cell r="C6713">
            <v>10.199999999999999</v>
          </cell>
        </row>
        <row r="6714">
          <cell r="A6714">
            <v>59010080</v>
          </cell>
          <cell r="C6714">
            <v>10.199999999999999</v>
          </cell>
        </row>
        <row r="6715">
          <cell r="A6715">
            <v>59006080</v>
          </cell>
          <cell r="C6715">
            <v>10.199999999999999</v>
          </cell>
        </row>
        <row r="6716">
          <cell r="A6716">
            <v>58028080</v>
          </cell>
          <cell r="C6716">
            <v>10.199999999999999</v>
          </cell>
        </row>
        <row r="6717">
          <cell r="A6717">
            <v>53009060</v>
          </cell>
          <cell r="C6717">
            <v>10.4</v>
          </cell>
        </row>
        <row r="6718">
          <cell r="A6718">
            <v>57016060</v>
          </cell>
          <cell r="C6718">
            <v>10.4</v>
          </cell>
        </row>
        <row r="6719">
          <cell r="A6719">
            <v>58004060</v>
          </cell>
          <cell r="C6719">
            <v>10.4</v>
          </cell>
        </row>
        <row r="6720">
          <cell r="A6720">
            <v>58017060</v>
          </cell>
          <cell r="C6720">
            <v>10.4</v>
          </cell>
        </row>
        <row r="6721">
          <cell r="A6721">
            <v>58019060</v>
          </cell>
          <cell r="C6721">
            <v>10.4</v>
          </cell>
        </row>
        <row r="6722">
          <cell r="A6722">
            <v>59005060</v>
          </cell>
          <cell r="C6722">
            <v>10.4</v>
          </cell>
        </row>
        <row r="6723">
          <cell r="A6723">
            <v>59010060</v>
          </cell>
          <cell r="C6723">
            <v>10.4</v>
          </cell>
        </row>
        <row r="6724">
          <cell r="A6724">
            <v>59006060</v>
          </cell>
          <cell r="C6724">
            <v>10.4</v>
          </cell>
        </row>
        <row r="6725">
          <cell r="A6725">
            <v>58028060</v>
          </cell>
          <cell r="C6725">
            <v>10.4</v>
          </cell>
        </row>
        <row r="6726">
          <cell r="A6726">
            <v>58004061</v>
          </cell>
          <cell r="C6726">
            <v>10.4</v>
          </cell>
        </row>
        <row r="6727">
          <cell r="A6727">
            <v>53009029</v>
          </cell>
          <cell r="C6727">
            <v>4.2</v>
          </cell>
        </row>
        <row r="6728">
          <cell r="A6728">
            <v>56005029</v>
          </cell>
          <cell r="C6728">
            <v>4.2</v>
          </cell>
        </row>
        <row r="6729">
          <cell r="A6729">
            <v>57016029</v>
          </cell>
          <cell r="C6729">
            <v>4.2</v>
          </cell>
        </row>
        <row r="6730">
          <cell r="A6730">
            <v>58004029</v>
          </cell>
          <cell r="C6730">
            <v>4.2</v>
          </cell>
        </row>
        <row r="6731">
          <cell r="A6731">
            <v>58017029</v>
          </cell>
          <cell r="C6731">
            <v>4.2</v>
          </cell>
        </row>
        <row r="6732">
          <cell r="A6732">
            <v>59005029</v>
          </cell>
          <cell r="C6732">
            <v>4.2</v>
          </cell>
        </row>
        <row r="6733">
          <cell r="A6733">
            <v>59010029</v>
          </cell>
          <cell r="C6733">
            <v>4.2</v>
          </cell>
        </row>
        <row r="6734">
          <cell r="A6734">
            <v>59006029</v>
          </cell>
          <cell r="C6734">
            <v>4.2</v>
          </cell>
        </row>
        <row r="6735">
          <cell r="A6735">
            <v>58028029</v>
          </cell>
          <cell r="C6735">
            <v>4.2</v>
          </cell>
        </row>
        <row r="6736">
          <cell r="A6736">
            <v>53009019</v>
          </cell>
          <cell r="C6736">
            <v>4.5</v>
          </cell>
        </row>
        <row r="6737">
          <cell r="A6737">
            <v>56020019</v>
          </cell>
          <cell r="C6737">
            <v>6.39</v>
          </cell>
        </row>
        <row r="6738">
          <cell r="A6738">
            <v>57016019</v>
          </cell>
          <cell r="C6738">
            <v>4.5</v>
          </cell>
        </row>
        <row r="6739">
          <cell r="A6739">
            <v>58004019</v>
          </cell>
          <cell r="C6739">
            <v>4.5</v>
          </cell>
        </row>
        <row r="6740">
          <cell r="A6740">
            <v>58017019</v>
          </cell>
          <cell r="C6740">
            <v>4.5</v>
          </cell>
        </row>
        <row r="6741">
          <cell r="A6741">
            <v>59005019</v>
          </cell>
          <cell r="C6741">
            <v>4.5</v>
          </cell>
        </row>
        <row r="6742">
          <cell r="A6742">
            <v>59010019</v>
          </cell>
          <cell r="C6742">
            <v>4.5</v>
          </cell>
        </row>
        <row r="6743">
          <cell r="A6743">
            <v>59006019</v>
          </cell>
          <cell r="C6743">
            <v>4.5</v>
          </cell>
        </row>
        <row r="6744">
          <cell r="A6744">
            <v>58028019</v>
          </cell>
          <cell r="C6744">
            <v>4.5</v>
          </cell>
        </row>
        <row r="6745">
          <cell r="A6745">
            <v>53009220</v>
          </cell>
          <cell r="C6745">
            <v>1.3</v>
          </cell>
        </row>
        <row r="6746">
          <cell r="A6746">
            <v>57016220</v>
          </cell>
          <cell r="C6746">
            <v>1.3</v>
          </cell>
        </row>
        <row r="6747">
          <cell r="A6747">
            <v>58004220</v>
          </cell>
          <cell r="C6747">
            <v>1.3</v>
          </cell>
        </row>
        <row r="6748">
          <cell r="A6748">
            <v>58017220</v>
          </cell>
          <cell r="C6748">
            <v>1.3</v>
          </cell>
        </row>
        <row r="6749">
          <cell r="A6749">
            <v>58019220</v>
          </cell>
          <cell r="C6749">
            <v>1.3</v>
          </cell>
        </row>
        <row r="6750">
          <cell r="A6750">
            <v>59005220</v>
          </cell>
          <cell r="C6750">
            <v>1.3</v>
          </cell>
        </row>
        <row r="6751">
          <cell r="A6751">
            <v>59010220</v>
          </cell>
          <cell r="C6751">
            <v>1.3</v>
          </cell>
        </row>
        <row r="6752">
          <cell r="A6752">
            <v>59006220</v>
          </cell>
          <cell r="C6752">
            <v>1.3</v>
          </cell>
        </row>
        <row r="6753">
          <cell r="A6753">
            <v>58028220</v>
          </cell>
          <cell r="C6753">
            <v>1.3</v>
          </cell>
        </row>
        <row r="6754">
          <cell r="A6754">
            <v>53009210</v>
          </cell>
          <cell r="C6754">
            <v>1.45</v>
          </cell>
        </row>
        <row r="6755">
          <cell r="A6755">
            <v>55010210</v>
          </cell>
          <cell r="C6755">
            <v>1.6</v>
          </cell>
        </row>
        <row r="6756">
          <cell r="A6756">
            <v>57016210</v>
          </cell>
          <cell r="C6756">
            <v>1.45</v>
          </cell>
        </row>
        <row r="6757">
          <cell r="A6757">
            <v>58004210</v>
          </cell>
          <cell r="C6757">
            <v>1.45</v>
          </cell>
        </row>
        <row r="6758">
          <cell r="A6758">
            <v>58017210</v>
          </cell>
          <cell r="C6758">
            <v>1.45</v>
          </cell>
        </row>
        <row r="6759">
          <cell r="A6759">
            <v>58019210</v>
          </cell>
          <cell r="C6759">
            <v>1.45</v>
          </cell>
        </row>
        <row r="6760">
          <cell r="A6760">
            <v>59005210</v>
          </cell>
          <cell r="C6760">
            <v>1.45</v>
          </cell>
        </row>
        <row r="6761">
          <cell r="A6761">
            <v>58003210</v>
          </cell>
          <cell r="C6761">
            <v>1.45</v>
          </cell>
        </row>
        <row r="6762">
          <cell r="A6762">
            <v>59010210</v>
          </cell>
          <cell r="C6762">
            <v>1.45</v>
          </cell>
        </row>
        <row r="6763">
          <cell r="A6763">
            <v>55010211</v>
          </cell>
          <cell r="C6763">
            <v>1.6</v>
          </cell>
        </row>
        <row r="6764">
          <cell r="A6764">
            <v>59006210</v>
          </cell>
          <cell r="C6764">
            <v>1.45</v>
          </cell>
        </row>
        <row r="6765">
          <cell r="A6765">
            <v>58028210</v>
          </cell>
          <cell r="C6765">
            <v>1.45</v>
          </cell>
        </row>
        <row r="6766">
          <cell r="A6766">
            <v>56005210</v>
          </cell>
          <cell r="C6766">
            <v>1.45</v>
          </cell>
        </row>
        <row r="6767">
          <cell r="A6767">
            <v>56020210</v>
          </cell>
          <cell r="C6767">
            <v>1.96</v>
          </cell>
        </row>
        <row r="6768">
          <cell r="A6768">
            <v>57016221</v>
          </cell>
          <cell r="C6768">
            <v>2.7</v>
          </cell>
        </row>
        <row r="6769">
          <cell r="A6769">
            <v>58004221</v>
          </cell>
          <cell r="C6769">
            <v>2.7</v>
          </cell>
        </row>
        <row r="6770">
          <cell r="A6770">
            <v>58017221</v>
          </cell>
          <cell r="C6770">
            <v>2.7</v>
          </cell>
        </row>
        <row r="6771">
          <cell r="A6771">
            <v>59005221</v>
          </cell>
          <cell r="C6771">
            <v>2.7</v>
          </cell>
        </row>
        <row r="6772">
          <cell r="A6772">
            <v>59010221</v>
          </cell>
          <cell r="C6772">
            <v>2.7</v>
          </cell>
        </row>
        <row r="6773">
          <cell r="A6773">
            <v>59006221</v>
          </cell>
          <cell r="C6773">
            <v>2.7</v>
          </cell>
        </row>
        <row r="6774">
          <cell r="A6774">
            <v>53009221</v>
          </cell>
          <cell r="C6774">
            <v>2.7</v>
          </cell>
        </row>
        <row r="6775">
          <cell r="A6775">
            <v>58028221</v>
          </cell>
          <cell r="C6775">
            <v>2.7</v>
          </cell>
        </row>
        <row r="6776">
          <cell r="A6776">
            <v>53009211</v>
          </cell>
          <cell r="C6776">
            <v>3</v>
          </cell>
        </row>
        <row r="6777">
          <cell r="A6777">
            <v>57016211</v>
          </cell>
          <cell r="C6777">
            <v>3</v>
          </cell>
        </row>
        <row r="6778">
          <cell r="A6778">
            <v>58004211</v>
          </cell>
          <cell r="C6778">
            <v>3</v>
          </cell>
        </row>
        <row r="6779">
          <cell r="A6779">
            <v>58017211</v>
          </cell>
          <cell r="C6779">
            <v>3</v>
          </cell>
        </row>
        <row r="6780">
          <cell r="A6780">
            <v>59005211</v>
          </cell>
          <cell r="C6780">
            <v>3</v>
          </cell>
        </row>
        <row r="6781">
          <cell r="A6781">
            <v>59010211</v>
          </cell>
          <cell r="C6781">
            <v>3</v>
          </cell>
        </row>
        <row r="6782">
          <cell r="A6782">
            <v>59006211</v>
          </cell>
          <cell r="C6782">
            <v>3</v>
          </cell>
        </row>
        <row r="6783">
          <cell r="A6783">
            <v>58028211</v>
          </cell>
          <cell r="C6783">
            <v>3</v>
          </cell>
        </row>
        <row r="6784">
          <cell r="A6784">
            <v>57016784</v>
          </cell>
          <cell r="C6784">
            <v>4.8</v>
          </cell>
        </row>
        <row r="6785">
          <cell r="A6785">
            <v>59005101</v>
          </cell>
          <cell r="C6785">
            <v>4.2</v>
          </cell>
        </row>
        <row r="6786">
          <cell r="A6786">
            <v>53009110</v>
          </cell>
          <cell r="C6786">
            <v>2.9</v>
          </cell>
        </row>
        <row r="6787">
          <cell r="A6787">
            <v>57016110</v>
          </cell>
          <cell r="C6787">
            <v>2.9</v>
          </cell>
        </row>
        <row r="6788">
          <cell r="A6788">
            <v>58004110</v>
          </cell>
          <cell r="C6788">
            <v>2.9</v>
          </cell>
        </row>
        <row r="6789">
          <cell r="A6789">
            <v>58017110</v>
          </cell>
          <cell r="C6789">
            <v>2.9</v>
          </cell>
        </row>
        <row r="6790">
          <cell r="A6790">
            <v>58019110</v>
          </cell>
          <cell r="C6790">
            <v>2.9</v>
          </cell>
        </row>
        <row r="6791">
          <cell r="A6791">
            <v>59005110</v>
          </cell>
          <cell r="C6791">
            <v>2.9</v>
          </cell>
        </row>
        <row r="6792">
          <cell r="A6792">
            <v>59010110</v>
          </cell>
          <cell r="C6792">
            <v>2.9</v>
          </cell>
        </row>
        <row r="6793">
          <cell r="A6793">
            <v>59006110</v>
          </cell>
          <cell r="C6793">
            <v>2.9</v>
          </cell>
        </row>
        <row r="6794">
          <cell r="A6794">
            <v>58028110</v>
          </cell>
          <cell r="C6794">
            <v>2.9</v>
          </cell>
        </row>
        <row r="6795">
          <cell r="A6795">
            <v>53009100</v>
          </cell>
          <cell r="C6795">
            <v>3.3</v>
          </cell>
        </row>
        <row r="6796">
          <cell r="A6796">
            <v>55010100</v>
          </cell>
          <cell r="C6796">
            <v>4.2</v>
          </cell>
        </row>
        <row r="6797">
          <cell r="A6797">
            <v>56005100</v>
          </cell>
          <cell r="C6797">
            <v>3.3</v>
          </cell>
        </row>
        <row r="6798">
          <cell r="A6798">
            <v>57016100</v>
          </cell>
          <cell r="C6798">
            <v>3.3</v>
          </cell>
        </row>
        <row r="6799">
          <cell r="A6799">
            <v>58004100</v>
          </cell>
          <cell r="C6799">
            <v>3.3</v>
          </cell>
        </row>
        <row r="6800">
          <cell r="A6800">
            <v>58017100</v>
          </cell>
          <cell r="C6800">
            <v>3.3</v>
          </cell>
        </row>
        <row r="6801">
          <cell r="A6801">
            <v>58019100</v>
          </cell>
          <cell r="C6801">
            <v>3.3</v>
          </cell>
        </row>
        <row r="6802">
          <cell r="A6802">
            <v>59005100</v>
          </cell>
          <cell r="C6802">
            <v>3.3</v>
          </cell>
        </row>
        <row r="6803">
          <cell r="A6803">
            <v>59010100</v>
          </cell>
          <cell r="C6803">
            <v>3.3</v>
          </cell>
        </row>
        <row r="6804">
          <cell r="A6804">
            <v>59006100</v>
          </cell>
          <cell r="C6804">
            <v>3.3</v>
          </cell>
        </row>
        <row r="6805">
          <cell r="A6805">
            <v>58028100</v>
          </cell>
          <cell r="C6805">
            <v>3.3</v>
          </cell>
        </row>
        <row r="6806">
          <cell r="A6806">
            <v>57016763</v>
          </cell>
          <cell r="C6806">
            <v>7.3</v>
          </cell>
        </row>
        <row r="6807">
          <cell r="A6807">
            <v>58004763</v>
          </cell>
          <cell r="C6807">
            <v>7.3</v>
          </cell>
        </row>
        <row r="6808">
          <cell r="A6808">
            <v>58017763</v>
          </cell>
          <cell r="C6808">
            <v>7.3</v>
          </cell>
        </row>
        <row r="6809">
          <cell r="A6809">
            <v>53009764</v>
          </cell>
          <cell r="C6809">
            <v>7.3</v>
          </cell>
        </row>
        <row r="6810">
          <cell r="A6810">
            <v>53009041</v>
          </cell>
          <cell r="C6810">
            <v>6.1</v>
          </cell>
        </row>
        <row r="6811">
          <cell r="A6811">
            <v>56020041</v>
          </cell>
          <cell r="C6811">
            <v>26.19</v>
          </cell>
        </row>
        <row r="6812">
          <cell r="A6812">
            <v>57016041</v>
          </cell>
          <cell r="C6812">
            <v>6.1</v>
          </cell>
        </row>
        <row r="6813">
          <cell r="A6813">
            <v>58004041</v>
          </cell>
          <cell r="C6813">
            <v>6.1</v>
          </cell>
        </row>
        <row r="6814">
          <cell r="A6814">
            <v>58017041</v>
          </cell>
          <cell r="C6814">
            <v>6.1</v>
          </cell>
        </row>
        <row r="6815">
          <cell r="A6815">
            <v>58019041</v>
          </cell>
          <cell r="C6815">
            <v>6.1</v>
          </cell>
        </row>
        <row r="6816">
          <cell r="A6816">
            <v>59005041</v>
          </cell>
          <cell r="C6816">
            <v>6.1</v>
          </cell>
        </row>
        <row r="6817">
          <cell r="A6817">
            <v>59010041</v>
          </cell>
          <cell r="C6817">
            <v>6.1</v>
          </cell>
        </row>
        <row r="6818">
          <cell r="A6818">
            <v>59006041</v>
          </cell>
          <cell r="C6818">
            <v>6.1</v>
          </cell>
        </row>
        <row r="6819">
          <cell r="A6819">
            <v>58028041</v>
          </cell>
          <cell r="C6819">
            <v>6.1</v>
          </cell>
        </row>
        <row r="6820">
          <cell r="A6820">
            <v>53009042</v>
          </cell>
          <cell r="C6820">
            <v>12.2</v>
          </cell>
        </row>
        <row r="6821">
          <cell r="A6821">
            <v>57016042</v>
          </cell>
          <cell r="C6821">
            <v>12.2</v>
          </cell>
        </row>
        <row r="6822">
          <cell r="A6822">
            <v>58004042</v>
          </cell>
          <cell r="C6822">
            <v>12.2</v>
          </cell>
        </row>
        <row r="6823">
          <cell r="A6823">
            <v>58017042</v>
          </cell>
          <cell r="C6823">
            <v>12.2</v>
          </cell>
        </row>
        <row r="6824">
          <cell r="A6824">
            <v>58019042</v>
          </cell>
          <cell r="C6824">
            <v>12.2</v>
          </cell>
        </row>
        <row r="6825">
          <cell r="A6825">
            <v>59005042</v>
          </cell>
          <cell r="C6825">
            <v>12.2</v>
          </cell>
        </row>
        <row r="6826">
          <cell r="A6826">
            <v>59010042</v>
          </cell>
          <cell r="C6826">
            <v>12.2</v>
          </cell>
        </row>
        <row r="6827">
          <cell r="A6827">
            <v>59006042</v>
          </cell>
          <cell r="C6827">
            <v>12.2</v>
          </cell>
        </row>
        <row r="6828">
          <cell r="A6828">
            <v>58028042</v>
          </cell>
          <cell r="C6828">
            <v>12.2</v>
          </cell>
        </row>
        <row r="6829">
          <cell r="A6829">
            <v>53009043</v>
          </cell>
          <cell r="C6829">
            <v>18.3</v>
          </cell>
        </row>
        <row r="6830">
          <cell r="A6830">
            <v>55010043</v>
          </cell>
          <cell r="C6830">
            <v>18.3</v>
          </cell>
        </row>
        <row r="6831">
          <cell r="A6831">
            <v>56005045</v>
          </cell>
          <cell r="C6831">
            <v>18.3</v>
          </cell>
        </row>
        <row r="6832">
          <cell r="A6832">
            <v>56020043</v>
          </cell>
          <cell r="C6832">
            <v>26.19</v>
          </cell>
        </row>
        <row r="6833">
          <cell r="A6833">
            <v>57016043</v>
          </cell>
          <cell r="C6833">
            <v>18.3</v>
          </cell>
        </row>
        <row r="6834">
          <cell r="A6834">
            <v>58004043</v>
          </cell>
          <cell r="C6834">
            <v>18.3</v>
          </cell>
        </row>
        <row r="6835">
          <cell r="A6835">
            <v>58017043</v>
          </cell>
          <cell r="C6835">
            <v>18.3</v>
          </cell>
        </row>
        <row r="6836">
          <cell r="A6836">
            <v>58019043</v>
          </cell>
          <cell r="C6836">
            <v>18.3</v>
          </cell>
        </row>
        <row r="6837">
          <cell r="A6837">
            <v>58028046</v>
          </cell>
          <cell r="C6837">
            <v>18.3</v>
          </cell>
        </row>
        <row r="6838">
          <cell r="A6838">
            <v>59005043</v>
          </cell>
          <cell r="C6838">
            <v>18.3</v>
          </cell>
        </row>
        <row r="6839">
          <cell r="A6839">
            <v>59010043</v>
          </cell>
          <cell r="C6839">
            <v>18.3</v>
          </cell>
        </row>
        <row r="6840">
          <cell r="A6840">
            <v>59006043</v>
          </cell>
          <cell r="C6840">
            <v>18.3</v>
          </cell>
        </row>
        <row r="6841">
          <cell r="A6841">
            <v>58028043</v>
          </cell>
          <cell r="C6841">
            <v>18.3</v>
          </cell>
        </row>
        <row r="6842">
          <cell r="A6842">
            <v>53009044</v>
          </cell>
          <cell r="C6842">
            <v>24.4</v>
          </cell>
        </row>
        <row r="6843">
          <cell r="A6843">
            <v>55010044</v>
          </cell>
          <cell r="C6843">
            <v>24.4</v>
          </cell>
        </row>
        <row r="6844">
          <cell r="A6844">
            <v>57016044</v>
          </cell>
          <cell r="C6844">
            <v>24.4</v>
          </cell>
        </row>
        <row r="6845">
          <cell r="A6845">
            <v>58004044</v>
          </cell>
          <cell r="C6845">
            <v>24.4</v>
          </cell>
        </row>
        <row r="6846">
          <cell r="A6846">
            <v>58017044</v>
          </cell>
          <cell r="C6846">
            <v>24.4</v>
          </cell>
        </row>
        <row r="6847">
          <cell r="A6847">
            <v>58019044</v>
          </cell>
          <cell r="C6847">
            <v>24.4</v>
          </cell>
        </row>
        <row r="6848">
          <cell r="A6848">
            <v>58028045</v>
          </cell>
          <cell r="C6848">
            <v>24.4</v>
          </cell>
        </row>
        <row r="6849">
          <cell r="A6849">
            <v>59005044</v>
          </cell>
          <cell r="C6849">
            <v>24.4</v>
          </cell>
        </row>
        <row r="6850">
          <cell r="A6850">
            <v>59010044</v>
          </cell>
          <cell r="C6850">
            <v>24.4</v>
          </cell>
        </row>
        <row r="6851">
          <cell r="A6851">
            <v>59006044</v>
          </cell>
          <cell r="C6851">
            <v>24.4</v>
          </cell>
        </row>
        <row r="6852">
          <cell r="A6852">
            <v>58028044</v>
          </cell>
          <cell r="C6852">
            <v>24.4</v>
          </cell>
        </row>
        <row r="6853">
          <cell r="A6853">
            <v>53009031</v>
          </cell>
          <cell r="C6853">
            <v>8.9</v>
          </cell>
        </row>
        <row r="6854">
          <cell r="A6854">
            <v>55010036</v>
          </cell>
          <cell r="C6854">
            <v>28.5</v>
          </cell>
        </row>
        <row r="6855">
          <cell r="A6855">
            <v>57016031</v>
          </cell>
          <cell r="C6855">
            <v>8.9</v>
          </cell>
        </row>
        <row r="6856">
          <cell r="A6856">
            <v>58004031</v>
          </cell>
          <cell r="C6856">
            <v>8.9</v>
          </cell>
        </row>
        <row r="6857">
          <cell r="A6857">
            <v>58017031</v>
          </cell>
          <cell r="C6857">
            <v>8.9</v>
          </cell>
        </row>
        <row r="6858">
          <cell r="A6858">
            <v>58019031</v>
          </cell>
          <cell r="C6858">
            <v>8.9</v>
          </cell>
        </row>
        <row r="6859">
          <cell r="A6859">
            <v>59005031</v>
          </cell>
          <cell r="C6859">
            <v>8.9</v>
          </cell>
        </row>
        <row r="6860">
          <cell r="A6860">
            <v>59010031</v>
          </cell>
          <cell r="C6860">
            <v>8.9</v>
          </cell>
        </row>
        <row r="6861">
          <cell r="A6861">
            <v>59006031</v>
          </cell>
          <cell r="C6861">
            <v>8.9</v>
          </cell>
        </row>
        <row r="6862">
          <cell r="A6862">
            <v>58028031</v>
          </cell>
          <cell r="C6862">
            <v>8.9</v>
          </cell>
        </row>
        <row r="6863">
          <cell r="A6863">
            <v>51015032</v>
          </cell>
          <cell r="C6863">
            <v>17.8</v>
          </cell>
        </row>
        <row r="6864">
          <cell r="A6864">
            <v>53009032</v>
          </cell>
          <cell r="C6864">
            <v>17.8</v>
          </cell>
        </row>
        <row r="6865">
          <cell r="A6865">
            <v>56005032</v>
          </cell>
          <cell r="C6865">
            <v>17.8</v>
          </cell>
        </row>
        <row r="6866">
          <cell r="A6866">
            <v>57016032</v>
          </cell>
          <cell r="C6866">
            <v>17.8</v>
          </cell>
        </row>
        <row r="6867">
          <cell r="A6867">
            <v>58004032</v>
          </cell>
          <cell r="C6867">
            <v>17.8</v>
          </cell>
        </row>
        <row r="6868">
          <cell r="A6868">
            <v>58017032</v>
          </cell>
          <cell r="C6868">
            <v>17.8</v>
          </cell>
        </row>
        <row r="6869">
          <cell r="A6869">
            <v>58019032</v>
          </cell>
          <cell r="C6869">
            <v>17.8</v>
          </cell>
        </row>
        <row r="6870">
          <cell r="A6870">
            <v>59005032</v>
          </cell>
          <cell r="C6870">
            <v>17.8</v>
          </cell>
        </row>
        <row r="6871">
          <cell r="A6871">
            <v>59010032</v>
          </cell>
          <cell r="C6871">
            <v>17.8</v>
          </cell>
        </row>
        <row r="6872">
          <cell r="A6872">
            <v>59006032</v>
          </cell>
          <cell r="C6872">
            <v>17.8</v>
          </cell>
        </row>
        <row r="6873">
          <cell r="A6873">
            <v>58028032</v>
          </cell>
          <cell r="C6873">
            <v>17.8</v>
          </cell>
        </row>
        <row r="6874">
          <cell r="A6874">
            <v>53009033</v>
          </cell>
          <cell r="C6874">
            <v>26.7</v>
          </cell>
        </row>
        <row r="6875">
          <cell r="A6875">
            <v>55010035</v>
          </cell>
          <cell r="C6875">
            <v>28.5</v>
          </cell>
        </row>
        <row r="6876">
          <cell r="A6876">
            <v>57016033</v>
          </cell>
          <cell r="C6876">
            <v>26.7</v>
          </cell>
        </row>
        <row r="6877">
          <cell r="A6877">
            <v>58004033</v>
          </cell>
          <cell r="C6877">
            <v>26.7</v>
          </cell>
        </row>
        <row r="6878">
          <cell r="A6878">
            <v>58017033</v>
          </cell>
          <cell r="C6878">
            <v>26.7</v>
          </cell>
        </row>
        <row r="6879">
          <cell r="A6879">
            <v>58019033</v>
          </cell>
          <cell r="C6879">
            <v>26.7</v>
          </cell>
        </row>
        <row r="6880">
          <cell r="A6880">
            <v>59005033</v>
          </cell>
          <cell r="C6880">
            <v>26.7</v>
          </cell>
        </row>
        <row r="6881">
          <cell r="A6881">
            <v>59010033</v>
          </cell>
          <cell r="C6881">
            <v>26.7</v>
          </cell>
        </row>
        <row r="6882">
          <cell r="A6882">
            <v>59006033</v>
          </cell>
          <cell r="C6882">
            <v>26.7</v>
          </cell>
        </row>
        <row r="6883">
          <cell r="A6883">
            <v>58028033</v>
          </cell>
          <cell r="C6883">
            <v>26.7</v>
          </cell>
        </row>
        <row r="6884">
          <cell r="A6884">
            <v>58003034</v>
          </cell>
          <cell r="C6884">
            <v>35.6</v>
          </cell>
        </row>
        <row r="6885">
          <cell r="A6885">
            <v>53009034</v>
          </cell>
          <cell r="C6885">
            <v>35.6</v>
          </cell>
        </row>
        <row r="6886">
          <cell r="A6886">
            <v>55010034</v>
          </cell>
          <cell r="C6886">
            <v>38</v>
          </cell>
        </row>
        <row r="6887">
          <cell r="A6887">
            <v>56005034</v>
          </cell>
          <cell r="C6887">
            <v>35.6</v>
          </cell>
        </row>
        <row r="6888">
          <cell r="A6888">
            <v>57016034</v>
          </cell>
          <cell r="C6888">
            <v>35.6</v>
          </cell>
        </row>
        <row r="6889">
          <cell r="A6889">
            <v>58004034</v>
          </cell>
          <cell r="C6889">
            <v>35.6</v>
          </cell>
        </row>
        <row r="6890">
          <cell r="A6890">
            <v>58017034</v>
          </cell>
          <cell r="C6890">
            <v>35.6</v>
          </cell>
        </row>
        <row r="6891">
          <cell r="A6891">
            <v>58019034</v>
          </cell>
          <cell r="C6891">
            <v>35.6</v>
          </cell>
        </row>
        <row r="6892">
          <cell r="A6892">
            <v>59005034</v>
          </cell>
          <cell r="C6892">
            <v>35.6</v>
          </cell>
        </row>
        <row r="6893">
          <cell r="A6893">
            <v>59010034</v>
          </cell>
          <cell r="C6893">
            <v>35.6</v>
          </cell>
        </row>
        <row r="6894">
          <cell r="A6894">
            <v>59006034</v>
          </cell>
          <cell r="C6894">
            <v>35.6</v>
          </cell>
        </row>
        <row r="6895">
          <cell r="A6895">
            <v>58028034</v>
          </cell>
          <cell r="C6895">
            <v>35.6</v>
          </cell>
        </row>
        <row r="6896">
          <cell r="A6896">
            <v>53009051</v>
          </cell>
          <cell r="C6896">
            <v>5.9</v>
          </cell>
        </row>
        <row r="6897">
          <cell r="A6897">
            <v>57016051</v>
          </cell>
          <cell r="C6897">
            <v>5.9</v>
          </cell>
        </row>
        <row r="6898">
          <cell r="A6898">
            <v>58004051</v>
          </cell>
          <cell r="C6898">
            <v>5.9</v>
          </cell>
        </row>
        <row r="6899">
          <cell r="A6899">
            <v>58017051</v>
          </cell>
          <cell r="C6899">
            <v>5.9</v>
          </cell>
        </row>
        <row r="6900">
          <cell r="A6900">
            <v>58019051</v>
          </cell>
          <cell r="C6900">
            <v>5.9</v>
          </cell>
        </row>
        <row r="6901">
          <cell r="A6901">
            <v>59005051</v>
          </cell>
          <cell r="C6901">
            <v>5.9</v>
          </cell>
        </row>
        <row r="6902">
          <cell r="A6902">
            <v>59010051</v>
          </cell>
          <cell r="C6902">
            <v>5.9</v>
          </cell>
        </row>
        <row r="6903">
          <cell r="A6903">
            <v>59006051</v>
          </cell>
          <cell r="C6903">
            <v>5.9</v>
          </cell>
        </row>
        <row r="6904">
          <cell r="A6904">
            <v>58028051</v>
          </cell>
          <cell r="C6904">
            <v>5.9</v>
          </cell>
        </row>
        <row r="6905">
          <cell r="A6905">
            <v>53009052</v>
          </cell>
          <cell r="C6905">
            <v>11.8</v>
          </cell>
        </row>
        <row r="6906">
          <cell r="A6906">
            <v>57016052</v>
          </cell>
          <cell r="C6906">
            <v>11.8</v>
          </cell>
        </row>
        <row r="6907">
          <cell r="A6907">
            <v>58004052</v>
          </cell>
          <cell r="C6907">
            <v>11.8</v>
          </cell>
        </row>
        <row r="6908">
          <cell r="A6908">
            <v>58017052</v>
          </cell>
          <cell r="C6908">
            <v>11.8</v>
          </cell>
        </row>
        <row r="6909">
          <cell r="A6909">
            <v>58019052</v>
          </cell>
          <cell r="C6909">
            <v>11.8</v>
          </cell>
        </row>
        <row r="6910">
          <cell r="A6910">
            <v>59005052</v>
          </cell>
          <cell r="C6910">
            <v>11.8</v>
          </cell>
        </row>
        <row r="6911">
          <cell r="A6911">
            <v>59010052</v>
          </cell>
          <cell r="C6911">
            <v>11.8</v>
          </cell>
        </row>
        <row r="6912">
          <cell r="A6912">
            <v>59006052</v>
          </cell>
          <cell r="C6912">
            <v>11.8</v>
          </cell>
        </row>
        <row r="6913">
          <cell r="A6913">
            <v>58028052</v>
          </cell>
          <cell r="C6913">
            <v>11.8</v>
          </cell>
        </row>
        <row r="6914">
          <cell r="A6914">
            <v>53009053</v>
          </cell>
          <cell r="C6914">
            <v>17.7</v>
          </cell>
        </row>
        <row r="6915">
          <cell r="A6915">
            <v>57016053</v>
          </cell>
          <cell r="C6915">
            <v>17.7</v>
          </cell>
        </row>
        <row r="6916">
          <cell r="A6916">
            <v>58004053</v>
          </cell>
          <cell r="C6916">
            <v>17.7</v>
          </cell>
        </row>
        <row r="6917">
          <cell r="A6917">
            <v>58017053</v>
          </cell>
          <cell r="C6917">
            <v>17.7</v>
          </cell>
        </row>
        <row r="6918">
          <cell r="A6918">
            <v>58019053</v>
          </cell>
          <cell r="C6918">
            <v>17.7</v>
          </cell>
        </row>
        <row r="6919">
          <cell r="A6919">
            <v>59005053</v>
          </cell>
          <cell r="C6919">
            <v>17.7</v>
          </cell>
        </row>
        <row r="6920">
          <cell r="A6920">
            <v>59010053</v>
          </cell>
          <cell r="C6920">
            <v>17.7</v>
          </cell>
        </row>
        <row r="6921">
          <cell r="A6921">
            <v>59006053</v>
          </cell>
          <cell r="C6921">
            <v>17.7</v>
          </cell>
        </row>
        <row r="6922">
          <cell r="A6922">
            <v>58028053</v>
          </cell>
          <cell r="C6922">
            <v>17.7</v>
          </cell>
        </row>
        <row r="6923">
          <cell r="A6923">
            <v>53009054</v>
          </cell>
          <cell r="C6923">
            <v>23.6</v>
          </cell>
        </row>
        <row r="6924">
          <cell r="A6924">
            <v>57016054</v>
          </cell>
          <cell r="C6924">
            <v>23.6</v>
          </cell>
        </row>
        <row r="6925">
          <cell r="A6925">
            <v>58004054</v>
          </cell>
          <cell r="C6925">
            <v>23.6</v>
          </cell>
        </row>
        <row r="6926">
          <cell r="A6926">
            <v>58017054</v>
          </cell>
          <cell r="C6926">
            <v>23.6</v>
          </cell>
        </row>
        <row r="6927">
          <cell r="A6927">
            <v>58019054</v>
          </cell>
          <cell r="C6927">
            <v>23.6</v>
          </cell>
        </row>
        <row r="6928">
          <cell r="A6928">
            <v>59005054</v>
          </cell>
          <cell r="C6928">
            <v>23.6</v>
          </cell>
        </row>
        <row r="6929">
          <cell r="A6929">
            <v>59010054</v>
          </cell>
          <cell r="C6929">
            <v>23.6</v>
          </cell>
        </row>
        <row r="6930">
          <cell r="A6930">
            <v>59006054</v>
          </cell>
          <cell r="C6930">
            <v>23.6</v>
          </cell>
        </row>
        <row r="6931">
          <cell r="A6931">
            <v>58028054</v>
          </cell>
          <cell r="C6931">
            <v>23.6</v>
          </cell>
        </row>
        <row r="6932">
          <cell r="A6932">
            <v>53009432</v>
          </cell>
          <cell r="C6932">
            <v>17.8</v>
          </cell>
        </row>
        <row r="6933">
          <cell r="A6933">
            <v>57016432</v>
          </cell>
          <cell r="C6933">
            <v>17.8</v>
          </cell>
        </row>
        <row r="6934">
          <cell r="A6934">
            <v>58004432</v>
          </cell>
          <cell r="C6934">
            <v>17.8</v>
          </cell>
        </row>
        <row r="6935">
          <cell r="A6935">
            <v>58017432</v>
          </cell>
          <cell r="C6935">
            <v>17.8</v>
          </cell>
        </row>
        <row r="6936">
          <cell r="A6936">
            <v>59005432</v>
          </cell>
          <cell r="C6936">
            <v>17.8</v>
          </cell>
        </row>
        <row r="6937">
          <cell r="A6937">
            <v>59010432</v>
          </cell>
          <cell r="C6937">
            <v>17.8</v>
          </cell>
        </row>
        <row r="6938">
          <cell r="A6938">
            <v>59006432</v>
          </cell>
          <cell r="C6938">
            <v>17.8</v>
          </cell>
        </row>
        <row r="6939">
          <cell r="A6939">
            <v>58028432</v>
          </cell>
          <cell r="C6939">
            <v>17.8</v>
          </cell>
        </row>
        <row r="6940">
          <cell r="A6940">
            <v>53009431</v>
          </cell>
          <cell r="C6940">
            <v>17.5</v>
          </cell>
        </row>
        <row r="6941">
          <cell r="A6941">
            <v>57016431</v>
          </cell>
          <cell r="C6941">
            <v>17.5</v>
          </cell>
        </row>
        <row r="6942">
          <cell r="A6942">
            <v>58004431</v>
          </cell>
          <cell r="C6942">
            <v>17.5</v>
          </cell>
        </row>
        <row r="6943">
          <cell r="A6943">
            <v>58017431</v>
          </cell>
          <cell r="C6943">
            <v>17.5</v>
          </cell>
        </row>
        <row r="6944">
          <cell r="A6944">
            <v>59005431</v>
          </cell>
          <cell r="C6944">
            <v>17.5</v>
          </cell>
        </row>
        <row r="6945">
          <cell r="A6945">
            <v>59010431</v>
          </cell>
          <cell r="C6945">
            <v>17.5</v>
          </cell>
        </row>
        <row r="6946">
          <cell r="A6946">
            <v>59006431</v>
          </cell>
          <cell r="C6946">
            <v>17.5</v>
          </cell>
        </row>
        <row r="6947">
          <cell r="A6947">
            <v>58028431</v>
          </cell>
          <cell r="C6947">
            <v>17.5</v>
          </cell>
        </row>
        <row r="6948">
          <cell r="A6948">
            <v>53009434</v>
          </cell>
          <cell r="C6948">
            <v>19.600000000000001</v>
          </cell>
        </row>
        <row r="6949">
          <cell r="A6949">
            <v>57016434</v>
          </cell>
          <cell r="C6949">
            <v>19.600000000000001</v>
          </cell>
        </row>
        <row r="6950">
          <cell r="A6950">
            <v>58004434</v>
          </cell>
          <cell r="C6950">
            <v>19.600000000000001</v>
          </cell>
        </row>
        <row r="6951">
          <cell r="A6951">
            <v>58017434</v>
          </cell>
          <cell r="C6951">
            <v>19.600000000000001</v>
          </cell>
        </row>
        <row r="6952">
          <cell r="A6952">
            <v>59005434</v>
          </cell>
          <cell r="C6952">
            <v>19.600000000000001</v>
          </cell>
        </row>
        <row r="6953">
          <cell r="A6953">
            <v>59010434</v>
          </cell>
          <cell r="C6953">
            <v>19.600000000000001</v>
          </cell>
        </row>
        <row r="6954">
          <cell r="A6954">
            <v>59006434</v>
          </cell>
          <cell r="C6954">
            <v>19.600000000000001</v>
          </cell>
        </row>
        <row r="6955">
          <cell r="A6955">
            <v>58028434</v>
          </cell>
          <cell r="C6955">
            <v>19.600000000000001</v>
          </cell>
        </row>
        <row r="6956">
          <cell r="A6956">
            <v>53009435</v>
          </cell>
          <cell r="C6956">
            <v>19.7</v>
          </cell>
        </row>
        <row r="6957">
          <cell r="A6957">
            <v>57016435</v>
          </cell>
          <cell r="C6957">
            <v>19.7</v>
          </cell>
        </row>
        <row r="6958">
          <cell r="A6958">
            <v>58004435</v>
          </cell>
          <cell r="C6958">
            <v>19.7</v>
          </cell>
        </row>
        <row r="6959">
          <cell r="A6959">
            <v>58017435</v>
          </cell>
          <cell r="C6959">
            <v>19.7</v>
          </cell>
        </row>
        <row r="6960">
          <cell r="A6960">
            <v>59005435</v>
          </cell>
          <cell r="C6960">
            <v>19.7</v>
          </cell>
        </row>
        <row r="6961">
          <cell r="A6961">
            <v>59010435</v>
          </cell>
          <cell r="C6961">
            <v>19.7</v>
          </cell>
        </row>
        <row r="6962">
          <cell r="A6962">
            <v>59006435</v>
          </cell>
          <cell r="C6962">
            <v>19.7</v>
          </cell>
        </row>
        <row r="6963">
          <cell r="A6963">
            <v>58028435</v>
          </cell>
          <cell r="C6963">
            <v>19.7</v>
          </cell>
        </row>
        <row r="6964">
          <cell r="A6964">
            <v>53009433</v>
          </cell>
          <cell r="C6964">
            <v>19.5</v>
          </cell>
        </row>
        <row r="6965">
          <cell r="A6965">
            <v>57016433</v>
          </cell>
          <cell r="C6965">
            <v>19.5</v>
          </cell>
        </row>
        <row r="6966">
          <cell r="A6966">
            <v>58004433</v>
          </cell>
          <cell r="C6966">
            <v>19.5</v>
          </cell>
        </row>
        <row r="6967">
          <cell r="A6967">
            <v>58017433</v>
          </cell>
          <cell r="C6967">
            <v>19.5</v>
          </cell>
        </row>
        <row r="6968">
          <cell r="A6968">
            <v>59005433</v>
          </cell>
          <cell r="C6968">
            <v>19.5</v>
          </cell>
        </row>
        <row r="6969">
          <cell r="A6969">
            <v>59010433</v>
          </cell>
          <cell r="C6969">
            <v>19.5</v>
          </cell>
        </row>
        <row r="6970">
          <cell r="A6970">
            <v>59006433</v>
          </cell>
          <cell r="C6970">
            <v>19.5</v>
          </cell>
        </row>
        <row r="6971">
          <cell r="A6971">
            <v>58028433</v>
          </cell>
          <cell r="C6971">
            <v>19.5</v>
          </cell>
        </row>
        <row r="6972">
          <cell r="A6972">
            <v>53009430</v>
          </cell>
          <cell r="C6972">
            <v>15.9</v>
          </cell>
        </row>
        <row r="6973">
          <cell r="A6973">
            <v>57016430</v>
          </cell>
          <cell r="C6973">
            <v>15.9</v>
          </cell>
        </row>
        <row r="6974">
          <cell r="A6974">
            <v>58004430</v>
          </cell>
          <cell r="C6974">
            <v>15.9</v>
          </cell>
        </row>
        <row r="6975">
          <cell r="A6975">
            <v>58017430</v>
          </cell>
          <cell r="C6975">
            <v>15.9</v>
          </cell>
        </row>
        <row r="6976">
          <cell r="A6976">
            <v>59005430</v>
          </cell>
          <cell r="C6976">
            <v>15.9</v>
          </cell>
        </row>
        <row r="6977">
          <cell r="A6977">
            <v>59010430</v>
          </cell>
          <cell r="C6977">
            <v>15.9</v>
          </cell>
        </row>
        <row r="6978">
          <cell r="A6978">
            <v>59006430</v>
          </cell>
          <cell r="C6978">
            <v>15.9</v>
          </cell>
        </row>
        <row r="6979">
          <cell r="A6979">
            <v>58028430</v>
          </cell>
          <cell r="C6979">
            <v>15.9</v>
          </cell>
        </row>
        <row r="6980">
          <cell r="A6980">
            <v>51015765</v>
          </cell>
          <cell r="C6980">
            <v>39</v>
          </cell>
        </row>
        <row r="6981">
          <cell r="A6981">
            <v>57016765</v>
          </cell>
          <cell r="C6981">
            <v>39</v>
          </cell>
        </row>
        <row r="6982">
          <cell r="A6982">
            <v>59007766</v>
          </cell>
          <cell r="C6982">
            <v>39</v>
          </cell>
        </row>
        <row r="6983">
          <cell r="A6983">
            <v>100334</v>
          </cell>
          <cell r="C6983">
            <v>150</v>
          </cell>
        </row>
        <row r="6984">
          <cell r="A6984">
            <v>7016263</v>
          </cell>
          <cell r="C6984">
            <v>0.2</v>
          </cell>
        </row>
        <row r="6985">
          <cell r="A6985">
            <v>7035262</v>
          </cell>
          <cell r="C6985">
            <v>0.2</v>
          </cell>
        </row>
        <row r="6986">
          <cell r="A6986">
            <v>7016264</v>
          </cell>
          <cell r="C6986">
            <v>0.13</v>
          </cell>
        </row>
        <row r="6987">
          <cell r="A6987">
            <v>7016262</v>
          </cell>
          <cell r="C6987">
            <v>0.1</v>
          </cell>
        </row>
        <row r="6988">
          <cell r="A6988">
            <v>8004261</v>
          </cell>
          <cell r="C6988">
            <v>7.0000000000000007E-2</v>
          </cell>
        </row>
        <row r="6989">
          <cell r="A6989">
            <v>9010262</v>
          </cell>
          <cell r="C6989">
            <v>7.0000000000000007E-2</v>
          </cell>
        </row>
        <row r="6990">
          <cell r="A6990">
            <v>3000261</v>
          </cell>
          <cell r="C6990">
            <v>7.0000000000000007E-2</v>
          </cell>
        </row>
        <row r="6991">
          <cell r="A6991">
            <v>7016261</v>
          </cell>
          <cell r="C6991">
            <v>7.0000000000000007E-2</v>
          </cell>
        </row>
        <row r="6992">
          <cell r="A6992">
            <v>9005261</v>
          </cell>
          <cell r="C6992">
            <v>7.0000000000000007E-2</v>
          </cell>
        </row>
        <row r="6993">
          <cell r="A6993">
            <v>9010261</v>
          </cell>
          <cell r="C6993">
            <v>7.0000000000000007E-2</v>
          </cell>
        </row>
        <row r="6994">
          <cell r="A6994">
            <v>2008262</v>
          </cell>
          <cell r="C6994">
            <v>7.0000000000000007E-2</v>
          </cell>
        </row>
        <row r="6995">
          <cell r="A6995">
            <v>8017261</v>
          </cell>
          <cell r="C6995">
            <v>7.0000000000000007E-2</v>
          </cell>
        </row>
        <row r="6996">
          <cell r="A6996">
            <v>9007263</v>
          </cell>
          <cell r="C6996">
            <v>7.0000000000000007E-2</v>
          </cell>
        </row>
        <row r="6997">
          <cell r="A6997">
            <v>5018260</v>
          </cell>
          <cell r="C6997">
            <v>0.13</v>
          </cell>
        </row>
        <row r="6998">
          <cell r="A6998">
            <v>5012260</v>
          </cell>
          <cell r="C6998">
            <v>0.13</v>
          </cell>
        </row>
        <row r="6999">
          <cell r="A6999">
            <v>6020260</v>
          </cell>
          <cell r="C6999">
            <v>0.13</v>
          </cell>
        </row>
        <row r="7000">
          <cell r="A7000">
            <v>7011260</v>
          </cell>
          <cell r="C7000">
            <v>0.13</v>
          </cell>
        </row>
        <row r="7001">
          <cell r="A7001">
            <v>8003261</v>
          </cell>
          <cell r="C7001">
            <v>0.13</v>
          </cell>
        </row>
        <row r="7002">
          <cell r="A7002">
            <v>18003260</v>
          </cell>
          <cell r="C7002">
            <v>0.13</v>
          </cell>
        </row>
        <row r="7003">
          <cell r="A7003">
            <v>8011260</v>
          </cell>
          <cell r="C7003">
            <v>0.13</v>
          </cell>
        </row>
        <row r="7004">
          <cell r="A7004">
            <v>8028260</v>
          </cell>
          <cell r="C7004">
            <v>0.13</v>
          </cell>
        </row>
        <row r="7005">
          <cell r="A7005">
            <v>9007260</v>
          </cell>
          <cell r="C7005">
            <v>0.13</v>
          </cell>
        </row>
        <row r="7006">
          <cell r="A7006">
            <v>9007261</v>
          </cell>
          <cell r="C7006">
            <v>0.13</v>
          </cell>
        </row>
        <row r="7007">
          <cell r="A7007">
            <v>1021260</v>
          </cell>
          <cell r="C7007">
            <v>7.0000000000000007E-2</v>
          </cell>
        </row>
        <row r="7008">
          <cell r="A7008">
            <v>2001260</v>
          </cell>
          <cell r="C7008">
            <v>0.13</v>
          </cell>
        </row>
        <row r="7009">
          <cell r="A7009">
            <v>3005260</v>
          </cell>
          <cell r="C7009">
            <v>7.0000000000000007E-2</v>
          </cell>
        </row>
        <row r="7010">
          <cell r="A7010">
            <v>3009260</v>
          </cell>
          <cell r="C7010">
            <v>7.0000000000000007E-2</v>
          </cell>
        </row>
        <row r="7011">
          <cell r="A7011">
            <v>3011260</v>
          </cell>
          <cell r="C7011">
            <v>7.0000000000000007E-2</v>
          </cell>
        </row>
        <row r="7012">
          <cell r="A7012">
            <v>5001260</v>
          </cell>
          <cell r="C7012">
            <v>0.13</v>
          </cell>
        </row>
        <row r="7013">
          <cell r="A7013">
            <v>5010260</v>
          </cell>
          <cell r="C7013">
            <v>7.0000000000000007E-2</v>
          </cell>
        </row>
        <row r="7014">
          <cell r="A7014">
            <v>6002260</v>
          </cell>
          <cell r="C7014">
            <v>0.13</v>
          </cell>
        </row>
        <row r="7015">
          <cell r="A7015">
            <v>6003260</v>
          </cell>
          <cell r="C7015">
            <v>0.13</v>
          </cell>
        </row>
        <row r="7016">
          <cell r="A7016">
            <v>6005260</v>
          </cell>
          <cell r="C7016">
            <v>7.0000000000000007E-2</v>
          </cell>
        </row>
        <row r="7017">
          <cell r="A7017">
            <v>6021260</v>
          </cell>
          <cell r="C7017">
            <v>0.13</v>
          </cell>
        </row>
        <row r="7018">
          <cell r="A7018">
            <v>7016260</v>
          </cell>
          <cell r="C7018">
            <v>7.0000000000000007E-2</v>
          </cell>
        </row>
        <row r="7019">
          <cell r="A7019">
            <v>7035260</v>
          </cell>
          <cell r="C7019">
            <v>0.13</v>
          </cell>
        </row>
        <row r="7020">
          <cell r="A7020">
            <v>7039260</v>
          </cell>
          <cell r="C7020">
            <v>0.13</v>
          </cell>
        </row>
        <row r="7021">
          <cell r="A7021">
            <v>7040260</v>
          </cell>
          <cell r="C7021">
            <v>0.13</v>
          </cell>
        </row>
        <row r="7022">
          <cell r="A7022">
            <v>8003260</v>
          </cell>
          <cell r="C7022">
            <v>7.0000000000000007E-2</v>
          </cell>
        </row>
        <row r="7023">
          <cell r="A7023">
            <v>8004260</v>
          </cell>
          <cell r="C7023">
            <v>7.0000000000000007E-2</v>
          </cell>
        </row>
        <row r="7024">
          <cell r="A7024">
            <v>8017260</v>
          </cell>
          <cell r="C7024">
            <v>7.0000000000000007E-2</v>
          </cell>
        </row>
        <row r="7025">
          <cell r="A7025">
            <v>8019260</v>
          </cell>
          <cell r="C7025">
            <v>7.0000000000000007E-2</v>
          </cell>
        </row>
        <row r="7026">
          <cell r="A7026">
            <v>9005260</v>
          </cell>
          <cell r="C7026">
            <v>7.0000000000000007E-2</v>
          </cell>
        </row>
        <row r="7027">
          <cell r="A7027">
            <v>9006260</v>
          </cell>
          <cell r="C7027">
            <v>7.0000000000000007E-2</v>
          </cell>
        </row>
        <row r="7028">
          <cell r="A7028">
            <v>9010260</v>
          </cell>
          <cell r="C7028">
            <v>7.0000000000000007E-2</v>
          </cell>
        </row>
        <row r="7029">
          <cell r="A7029">
            <v>3009555</v>
          </cell>
          <cell r="C7029">
            <v>13</v>
          </cell>
        </row>
        <row r="7030">
          <cell r="A7030">
            <v>8004555</v>
          </cell>
          <cell r="C7030">
            <v>13</v>
          </cell>
        </row>
        <row r="7031">
          <cell r="A7031">
            <v>8017555</v>
          </cell>
          <cell r="C7031">
            <v>13</v>
          </cell>
        </row>
        <row r="7032">
          <cell r="A7032">
            <v>23009554</v>
          </cell>
          <cell r="C7032">
            <v>14.5</v>
          </cell>
        </row>
        <row r="7033">
          <cell r="A7033">
            <v>3009554</v>
          </cell>
          <cell r="C7033">
            <v>14.5</v>
          </cell>
        </row>
        <row r="7034">
          <cell r="A7034">
            <v>7016554</v>
          </cell>
          <cell r="C7034">
            <v>14.5</v>
          </cell>
        </row>
        <row r="7035">
          <cell r="A7035">
            <v>8017554</v>
          </cell>
          <cell r="C7035">
            <v>14.5</v>
          </cell>
        </row>
        <row r="7036">
          <cell r="A7036">
            <v>3005556</v>
          </cell>
          <cell r="C7036">
            <v>15</v>
          </cell>
        </row>
        <row r="7037">
          <cell r="A7037">
            <v>8017556</v>
          </cell>
          <cell r="C7037">
            <v>15</v>
          </cell>
        </row>
        <row r="7038">
          <cell r="A7038">
            <v>7016558</v>
          </cell>
          <cell r="C7038">
            <v>6.9</v>
          </cell>
        </row>
        <row r="7039">
          <cell r="A7039">
            <v>8017558</v>
          </cell>
          <cell r="C7039">
            <v>6.9</v>
          </cell>
        </row>
        <row r="7040">
          <cell r="A7040">
            <v>100099</v>
          </cell>
          <cell r="C7040">
            <v>32.47</v>
          </cell>
        </row>
        <row r="7041">
          <cell r="A7041">
            <v>100100</v>
          </cell>
          <cell r="C7041">
            <v>39.270000000000003</v>
          </cell>
        </row>
        <row r="7042">
          <cell r="A7042">
            <v>100036</v>
          </cell>
          <cell r="C7042">
            <v>105.62</v>
          </cell>
        </row>
        <row r="7043">
          <cell r="A7043">
            <v>7016574</v>
          </cell>
          <cell r="C7043">
            <v>44</v>
          </cell>
        </row>
        <row r="7044">
          <cell r="A7044">
            <v>8017574</v>
          </cell>
          <cell r="C7044">
            <v>44</v>
          </cell>
        </row>
        <row r="7045">
          <cell r="A7045">
            <v>9005574</v>
          </cell>
          <cell r="C7045">
            <v>44</v>
          </cell>
        </row>
        <row r="7046">
          <cell r="A7046">
            <v>9006574</v>
          </cell>
          <cell r="C7046">
            <v>44</v>
          </cell>
        </row>
        <row r="7047">
          <cell r="A7047">
            <v>9007574</v>
          </cell>
          <cell r="C7047">
            <v>44</v>
          </cell>
        </row>
        <row r="7048">
          <cell r="A7048">
            <v>8028574</v>
          </cell>
          <cell r="C7048">
            <v>44</v>
          </cell>
        </row>
        <row r="7049">
          <cell r="A7049">
            <v>3009573</v>
          </cell>
          <cell r="C7049">
            <v>45.2</v>
          </cell>
        </row>
        <row r="7050">
          <cell r="A7050">
            <v>7016573</v>
          </cell>
          <cell r="C7050">
            <v>45.2</v>
          </cell>
        </row>
        <row r="7051">
          <cell r="A7051">
            <v>8017573</v>
          </cell>
          <cell r="C7051">
            <v>45.2</v>
          </cell>
        </row>
        <row r="7052">
          <cell r="A7052">
            <v>9003573</v>
          </cell>
          <cell r="C7052">
            <v>45.2</v>
          </cell>
        </row>
        <row r="7053">
          <cell r="A7053">
            <v>29005573</v>
          </cell>
          <cell r="C7053">
            <v>45.2</v>
          </cell>
        </row>
        <row r="7054">
          <cell r="A7054">
            <v>9006573</v>
          </cell>
          <cell r="C7054">
            <v>45.2</v>
          </cell>
        </row>
        <row r="7055">
          <cell r="A7055">
            <v>8017452</v>
          </cell>
          <cell r="C7055">
            <v>40</v>
          </cell>
        </row>
        <row r="7056">
          <cell r="A7056">
            <v>37016573</v>
          </cell>
          <cell r="C7056">
            <v>40</v>
          </cell>
        </row>
        <row r="7057">
          <cell r="A7057">
            <v>8028575</v>
          </cell>
          <cell r="C7057">
            <v>40</v>
          </cell>
        </row>
        <row r="7058">
          <cell r="A7058">
            <v>6005572</v>
          </cell>
          <cell r="C7058">
            <v>10.74</v>
          </cell>
        </row>
        <row r="7059">
          <cell r="A7059">
            <v>7016572</v>
          </cell>
          <cell r="C7059">
            <v>10.09</v>
          </cell>
        </row>
        <row r="7060">
          <cell r="A7060">
            <v>8004572</v>
          </cell>
          <cell r="C7060">
            <v>10.09</v>
          </cell>
        </row>
        <row r="7061">
          <cell r="A7061">
            <v>18017572</v>
          </cell>
          <cell r="C7061">
            <v>10.09</v>
          </cell>
        </row>
        <row r="7062">
          <cell r="A7062">
            <v>8017572</v>
          </cell>
          <cell r="C7062">
            <v>10.09</v>
          </cell>
        </row>
        <row r="7063">
          <cell r="A7063">
            <v>9005572</v>
          </cell>
          <cell r="C7063">
            <v>10.09</v>
          </cell>
        </row>
        <row r="7064">
          <cell r="A7064">
            <v>3005571</v>
          </cell>
          <cell r="C7064">
            <v>10.74</v>
          </cell>
        </row>
        <row r="7065">
          <cell r="A7065">
            <v>3009571</v>
          </cell>
          <cell r="C7065">
            <v>10.74</v>
          </cell>
        </row>
        <row r="7066">
          <cell r="A7066">
            <v>3011571</v>
          </cell>
          <cell r="C7066">
            <v>10.74</v>
          </cell>
        </row>
        <row r="7067">
          <cell r="A7067">
            <v>6005571</v>
          </cell>
          <cell r="C7067">
            <v>10.74</v>
          </cell>
        </row>
        <row r="7068">
          <cell r="A7068">
            <v>7016571</v>
          </cell>
          <cell r="C7068">
            <v>10.74</v>
          </cell>
        </row>
        <row r="7069">
          <cell r="A7069">
            <v>8004571</v>
          </cell>
          <cell r="C7069">
            <v>10.74</v>
          </cell>
        </row>
        <row r="7070">
          <cell r="A7070">
            <v>8011571</v>
          </cell>
          <cell r="C7070">
            <v>10.74</v>
          </cell>
        </row>
        <row r="7071">
          <cell r="A7071">
            <v>8017571</v>
          </cell>
          <cell r="C7071">
            <v>10.74</v>
          </cell>
        </row>
        <row r="7072">
          <cell r="A7072">
            <v>9005571</v>
          </cell>
          <cell r="C7072">
            <v>10.74</v>
          </cell>
        </row>
        <row r="7073">
          <cell r="A7073">
            <v>23009570</v>
          </cell>
          <cell r="C7073">
            <v>10.74</v>
          </cell>
        </row>
        <row r="7074">
          <cell r="A7074">
            <v>3009570</v>
          </cell>
          <cell r="C7074">
            <v>10.74</v>
          </cell>
        </row>
        <row r="7075">
          <cell r="A7075">
            <v>7016570</v>
          </cell>
          <cell r="C7075">
            <v>10.74</v>
          </cell>
        </row>
        <row r="7076">
          <cell r="A7076">
            <v>8004570</v>
          </cell>
          <cell r="C7076">
            <v>10.74</v>
          </cell>
        </row>
        <row r="7077">
          <cell r="A7077">
            <v>8017570</v>
          </cell>
          <cell r="C7077">
            <v>10.74</v>
          </cell>
        </row>
        <row r="7078">
          <cell r="A7078">
            <v>8019570</v>
          </cell>
          <cell r="C7078">
            <v>10.74</v>
          </cell>
        </row>
        <row r="7079">
          <cell r="A7079">
            <v>9005570</v>
          </cell>
          <cell r="C7079">
            <v>10.74</v>
          </cell>
        </row>
        <row r="7080">
          <cell r="A7080">
            <v>9006570</v>
          </cell>
          <cell r="C7080">
            <v>10.74</v>
          </cell>
        </row>
        <row r="7081">
          <cell r="A7081">
            <v>9010570</v>
          </cell>
          <cell r="C7081">
            <v>10.74</v>
          </cell>
        </row>
        <row r="7082">
          <cell r="A7082">
            <v>3009578</v>
          </cell>
          <cell r="C7082">
            <v>17.64</v>
          </cell>
        </row>
        <row r="7083">
          <cell r="A7083">
            <v>7016584</v>
          </cell>
          <cell r="C7083">
            <v>14.95</v>
          </cell>
        </row>
        <row r="7084">
          <cell r="A7084">
            <v>3005583</v>
          </cell>
          <cell r="C7084">
            <v>15.45</v>
          </cell>
        </row>
        <row r="7085">
          <cell r="A7085">
            <v>100092</v>
          </cell>
          <cell r="C7085">
            <v>27.17</v>
          </cell>
        </row>
        <row r="7086">
          <cell r="A7086">
            <v>100045</v>
          </cell>
          <cell r="C7086">
            <v>30</v>
          </cell>
        </row>
        <row r="7087">
          <cell r="A7087">
            <v>9010766</v>
          </cell>
          <cell r="C7087">
            <v>2.9</v>
          </cell>
        </row>
        <row r="7088">
          <cell r="A7088">
            <v>9010790</v>
          </cell>
          <cell r="C7088">
            <v>15</v>
          </cell>
        </row>
        <row r="7089">
          <cell r="A7089">
            <v>7016762</v>
          </cell>
          <cell r="C7089">
            <v>4.3</v>
          </cell>
        </row>
        <row r="7090">
          <cell r="A7090">
            <v>8017762</v>
          </cell>
          <cell r="C7090">
            <v>4.3</v>
          </cell>
        </row>
        <row r="7091">
          <cell r="A7091">
            <v>9005762</v>
          </cell>
          <cell r="C7091">
            <v>4.3</v>
          </cell>
        </row>
        <row r="7092">
          <cell r="A7092">
            <v>9010765</v>
          </cell>
          <cell r="C7092">
            <v>3.4</v>
          </cell>
        </row>
        <row r="7093">
          <cell r="A7093">
            <v>3009763</v>
          </cell>
          <cell r="C7093">
            <v>4.9000000000000004</v>
          </cell>
        </row>
        <row r="7094">
          <cell r="A7094">
            <v>8017763</v>
          </cell>
          <cell r="C7094">
            <v>4.9000000000000004</v>
          </cell>
        </row>
        <row r="7095">
          <cell r="A7095">
            <v>9010763</v>
          </cell>
          <cell r="C7095">
            <v>4</v>
          </cell>
        </row>
        <row r="7096">
          <cell r="A7096">
            <v>3009764</v>
          </cell>
          <cell r="C7096">
            <v>5.6</v>
          </cell>
        </row>
        <row r="7097">
          <cell r="A7097">
            <v>9005764</v>
          </cell>
          <cell r="C7097">
            <v>5.6</v>
          </cell>
        </row>
        <row r="7098">
          <cell r="A7098">
            <v>9010764</v>
          </cell>
          <cell r="C7098">
            <v>4.5</v>
          </cell>
        </row>
        <row r="7099">
          <cell r="A7099">
            <v>3009765</v>
          </cell>
          <cell r="C7099">
            <v>6.4</v>
          </cell>
        </row>
        <row r="7100">
          <cell r="A7100">
            <v>7016765</v>
          </cell>
          <cell r="C7100">
            <v>6.4</v>
          </cell>
        </row>
        <row r="7101">
          <cell r="A7101">
            <v>8017765</v>
          </cell>
          <cell r="C7101">
            <v>6.4</v>
          </cell>
        </row>
        <row r="7102">
          <cell r="A7102">
            <v>9010767</v>
          </cell>
          <cell r="C7102">
            <v>5</v>
          </cell>
        </row>
        <row r="7103">
          <cell r="A7103">
            <v>3009766</v>
          </cell>
          <cell r="C7103">
            <v>6.7</v>
          </cell>
        </row>
        <row r="7104">
          <cell r="A7104">
            <v>7016766</v>
          </cell>
          <cell r="C7104">
            <v>6.7</v>
          </cell>
        </row>
        <row r="7105">
          <cell r="A7105">
            <v>9005766</v>
          </cell>
          <cell r="C7105">
            <v>6.7</v>
          </cell>
        </row>
        <row r="7106">
          <cell r="A7106">
            <v>9010768</v>
          </cell>
          <cell r="C7106">
            <v>5.4</v>
          </cell>
        </row>
        <row r="7107">
          <cell r="A7107">
            <v>7016767</v>
          </cell>
          <cell r="C7107">
            <v>7.4</v>
          </cell>
        </row>
        <row r="7108">
          <cell r="A7108">
            <v>9010770</v>
          </cell>
          <cell r="C7108">
            <v>5.9</v>
          </cell>
        </row>
        <row r="7109">
          <cell r="A7109">
            <v>7016768</v>
          </cell>
          <cell r="C7109">
            <v>8.4</v>
          </cell>
        </row>
        <row r="7110">
          <cell r="A7110">
            <v>9010788</v>
          </cell>
          <cell r="C7110">
            <v>6.4</v>
          </cell>
        </row>
        <row r="7111">
          <cell r="A7111">
            <v>3009769</v>
          </cell>
          <cell r="C7111">
            <v>9.1</v>
          </cell>
        </row>
        <row r="7112">
          <cell r="A7112">
            <v>7016769</v>
          </cell>
          <cell r="C7112">
            <v>9.1</v>
          </cell>
        </row>
        <row r="7113">
          <cell r="A7113">
            <v>8017769</v>
          </cell>
          <cell r="C7113">
            <v>9.1</v>
          </cell>
        </row>
        <row r="7114">
          <cell r="A7114">
            <v>9010791</v>
          </cell>
          <cell r="C7114">
            <v>6.9</v>
          </cell>
        </row>
        <row r="7115">
          <cell r="A7115">
            <v>7016770</v>
          </cell>
          <cell r="C7115">
            <v>9.9</v>
          </cell>
        </row>
        <row r="7116">
          <cell r="A7116">
            <v>9010771</v>
          </cell>
          <cell r="C7116">
            <v>7.4</v>
          </cell>
        </row>
        <row r="7117">
          <cell r="A7117">
            <v>8017771</v>
          </cell>
          <cell r="C7117">
            <v>10.5</v>
          </cell>
        </row>
        <row r="7118">
          <cell r="A7118">
            <v>9010772</v>
          </cell>
          <cell r="C7118">
            <v>8</v>
          </cell>
        </row>
        <row r="7119">
          <cell r="A7119">
            <v>7016772</v>
          </cell>
          <cell r="C7119">
            <v>11.3</v>
          </cell>
        </row>
        <row r="7120">
          <cell r="A7120">
            <v>9010773</v>
          </cell>
          <cell r="C7120">
            <v>8.5</v>
          </cell>
        </row>
        <row r="7121">
          <cell r="A7121">
            <v>9010774</v>
          </cell>
          <cell r="C7121">
            <v>9.1999999999999993</v>
          </cell>
        </row>
        <row r="7122">
          <cell r="A7122">
            <v>9010775</v>
          </cell>
          <cell r="C7122">
            <v>9.6</v>
          </cell>
        </row>
        <row r="7123">
          <cell r="A7123">
            <v>9005775</v>
          </cell>
          <cell r="C7123">
            <v>13.4</v>
          </cell>
        </row>
        <row r="7124">
          <cell r="A7124">
            <v>9010776</v>
          </cell>
          <cell r="C7124">
            <v>10.4</v>
          </cell>
        </row>
        <row r="7125">
          <cell r="A7125">
            <v>9010777</v>
          </cell>
          <cell r="C7125">
            <v>10.6</v>
          </cell>
        </row>
        <row r="7126">
          <cell r="A7126">
            <v>9010778</v>
          </cell>
          <cell r="C7126">
            <v>11.2</v>
          </cell>
        </row>
        <row r="7127">
          <cell r="A7127">
            <v>9010779</v>
          </cell>
          <cell r="C7127">
            <v>11.6</v>
          </cell>
        </row>
        <row r="7128">
          <cell r="A7128">
            <v>9010789</v>
          </cell>
          <cell r="C7128">
            <v>12.2</v>
          </cell>
        </row>
        <row r="7129">
          <cell r="A7129">
            <v>7035621</v>
          </cell>
          <cell r="C7129">
            <v>3.6</v>
          </cell>
        </row>
        <row r="7130">
          <cell r="A7130">
            <v>9006621</v>
          </cell>
          <cell r="C7130">
            <v>3.6</v>
          </cell>
        </row>
        <row r="7131">
          <cell r="A7131">
            <v>9007621</v>
          </cell>
          <cell r="C7131">
            <v>3.6</v>
          </cell>
        </row>
        <row r="7132">
          <cell r="A7132">
            <v>9010621</v>
          </cell>
          <cell r="C7132">
            <v>3.6</v>
          </cell>
        </row>
        <row r="7133">
          <cell r="A7133">
            <v>7016622</v>
          </cell>
          <cell r="C7133">
            <v>4.4000000000000004</v>
          </cell>
        </row>
        <row r="7134">
          <cell r="A7134">
            <v>7035622</v>
          </cell>
          <cell r="C7134">
            <v>4.4000000000000004</v>
          </cell>
        </row>
        <row r="7135">
          <cell r="A7135">
            <v>8004622</v>
          </cell>
          <cell r="C7135">
            <v>4.4000000000000004</v>
          </cell>
        </row>
        <row r="7136">
          <cell r="A7136">
            <v>8017622</v>
          </cell>
          <cell r="C7136">
            <v>4.4000000000000004</v>
          </cell>
        </row>
        <row r="7137">
          <cell r="A7137">
            <v>9007622</v>
          </cell>
          <cell r="C7137">
            <v>4.4000000000000004</v>
          </cell>
        </row>
        <row r="7138">
          <cell r="A7138">
            <v>7035623</v>
          </cell>
          <cell r="C7138">
            <v>5.4</v>
          </cell>
        </row>
        <row r="7139">
          <cell r="A7139">
            <v>9002623</v>
          </cell>
          <cell r="C7139">
            <v>5.2</v>
          </cell>
        </row>
        <row r="7140">
          <cell r="A7140">
            <v>9006623</v>
          </cell>
          <cell r="C7140">
            <v>5.2</v>
          </cell>
        </row>
        <row r="7141">
          <cell r="A7141">
            <v>9007623</v>
          </cell>
          <cell r="C7141">
            <v>5.2</v>
          </cell>
        </row>
        <row r="7142">
          <cell r="A7142">
            <v>9010623</v>
          </cell>
          <cell r="C7142">
            <v>5.2</v>
          </cell>
        </row>
        <row r="7143">
          <cell r="A7143">
            <v>5010624</v>
          </cell>
          <cell r="C7143">
            <v>6</v>
          </cell>
        </row>
        <row r="7144">
          <cell r="A7144">
            <v>7035624</v>
          </cell>
          <cell r="C7144">
            <v>6</v>
          </cell>
        </row>
        <row r="7145">
          <cell r="A7145">
            <v>9010624</v>
          </cell>
          <cell r="C7145">
            <v>6</v>
          </cell>
        </row>
        <row r="7146">
          <cell r="A7146">
            <v>8017625</v>
          </cell>
          <cell r="C7146">
            <v>6.8</v>
          </cell>
        </row>
        <row r="7147">
          <cell r="A7147">
            <v>9010625</v>
          </cell>
          <cell r="C7147">
            <v>6.8</v>
          </cell>
        </row>
        <row r="7148">
          <cell r="A7148">
            <v>5010626</v>
          </cell>
          <cell r="C7148">
            <v>7.5</v>
          </cell>
        </row>
        <row r="7149">
          <cell r="A7149">
            <v>7035626</v>
          </cell>
          <cell r="C7149">
            <v>7.5</v>
          </cell>
        </row>
        <row r="7150">
          <cell r="A7150">
            <v>9010626</v>
          </cell>
          <cell r="C7150">
            <v>7.5</v>
          </cell>
        </row>
        <row r="7151">
          <cell r="A7151">
            <v>7035627</v>
          </cell>
          <cell r="C7151">
            <v>8.1999999999999993</v>
          </cell>
        </row>
        <row r="7152">
          <cell r="A7152">
            <v>9010627</v>
          </cell>
          <cell r="C7152">
            <v>8.1999999999999993</v>
          </cell>
        </row>
        <row r="7153">
          <cell r="A7153">
            <v>7035628</v>
          </cell>
          <cell r="C7153">
            <v>9</v>
          </cell>
        </row>
        <row r="7154">
          <cell r="A7154">
            <v>8017628</v>
          </cell>
          <cell r="C7154">
            <v>9</v>
          </cell>
        </row>
        <row r="7155">
          <cell r="A7155">
            <v>7035629</v>
          </cell>
          <cell r="C7155">
            <v>9.8000000000000007</v>
          </cell>
        </row>
        <row r="7156">
          <cell r="A7156">
            <v>9007629</v>
          </cell>
          <cell r="C7156">
            <v>9.8000000000000007</v>
          </cell>
        </row>
        <row r="7157">
          <cell r="A7157">
            <v>9010629</v>
          </cell>
          <cell r="C7157">
            <v>9.8000000000000007</v>
          </cell>
        </row>
        <row r="7158">
          <cell r="A7158">
            <v>7035635</v>
          </cell>
          <cell r="C7158">
            <v>10.5</v>
          </cell>
        </row>
        <row r="7159">
          <cell r="A7159">
            <v>7035632</v>
          </cell>
          <cell r="C7159">
            <v>12.1</v>
          </cell>
        </row>
        <row r="7160">
          <cell r="A7160">
            <v>8017632</v>
          </cell>
          <cell r="C7160">
            <v>12.1</v>
          </cell>
        </row>
        <row r="7161">
          <cell r="A7161">
            <v>9007632</v>
          </cell>
          <cell r="C7161">
            <v>12.1</v>
          </cell>
        </row>
        <row r="7162">
          <cell r="A7162">
            <v>9007633</v>
          </cell>
          <cell r="C7162">
            <v>12.9</v>
          </cell>
        </row>
        <row r="7163">
          <cell r="A7163">
            <v>9007634</v>
          </cell>
          <cell r="C7163">
            <v>13.7</v>
          </cell>
        </row>
        <row r="7164">
          <cell r="A7164">
            <v>1002601</v>
          </cell>
          <cell r="C7164">
            <v>2.8</v>
          </cell>
        </row>
        <row r="7165">
          <cell r="A7165">
            <v>1015601</v>
          </cell>
          <cell r="C7165">
            <v>2.8</v>
          </cell>
        </row>
        <row r="7166">
          <cell r="A7166">
            <v>1021601</v>
          </cell>
          <cell r="C7166">
            <v>2.8</v>
          </cell>
        </row>
        <row r="7167">
          <cell r="A7167">
            <v>3000601</v>
          </cell>
          <cell r="C7167">
            <v>2.8</v>
          </cell>
        </row>
        <row r="7168">
          <cell r="A7168">
            <v>3005601</v>
          </cell>
          <cell r="C7168">
            <v>2.8</v>
          </cell>
        </row>
        <row r="7169">
          <cell r="A7169">
            <v>3009601</v>
          </cell>
          <cell r="C7169">
            <v>2.8</v>
          </cell>
        </row>
        <row r="7170">
          <cell r="A7170">
            <v>23009601</v>
          </cell>
          <cell r="C7170">
            <v>3</v>
          </cell>
        </row>
        <row r="7171">
          <cell r="A7171">
            <v>3011601</v>
          </cell>
          <cell r="C7171">
            <v>2.8</v>
          </cell>
        </row>
        <row r="7172">
          <cell r="A7172">
            <v>5010601</v>
          </cell>
          <cell r="C7172">
            <v>2.8</v>
          </cell>
        </row>
        <row r="7173">
          <cell r="A7173">
            <v>6005601</v>
          </cell>
          <cell r="C7173">
            <v>2.8</v>
          </cell>
        </row>
        <row r="7174">
          <cell r="A7174">
            <v>6020601</v>
          </cell>
          <cell r="C7174">
            <v>2.8</v>
          </cell>
        </row>
        <row r="7175">
          <cell r="A7175">
            <v>6029601</v>
          </cell>
          <cell r="C7175">
            <v>2.8</v>
          </cell>
        </row>
        <row r="7176">
          <cell r="A7176">
            <v>7016601</v>
          </cell>
          <cell r="C7176">
            <v>2.8</v>
          </cell>
        </row>
        <row r="7177">
          <cell r="A7177">
            <v>27016601</v>
          </cell>
          <cell r="C7177">
            <v>3</v>
          </cell>
        </row>
        <row r="7178">
          <cell r="A7178">
            <v>7024601</v>
          </cell>
          <cell r="C7178">
            <v>2.8</v>
          </cell>
        </row>
        <row r="7179">
          <cell r="A7179">
            <v>7035601</v>
          </cell>
          <cell r="C7179">
            <v>2.8</v>
          </cell>
        </row>
        <row r="7180">
          <cell r="A7180">
            <v>8003601</v>
          </cell>
          <cell r="C7180">
            <v>3</v>
          </cell>
        </row>
        <row r="7181">
          <cell r="A7181">
            <v>8004601</v>
          </cell>
          <cell r="C7181">
            <v>2.8</v>
          </cell>
        </row>
        <row r="7182">
          <cell r="A7182">
            <v>28004601</v>
          </cell>
          <cell r="C7182">
            <v>3</v>
          </cell>
        </row>
        <row r="7183">
          <cell r="A7183">
            <v>8011601</v>
          </cell>
          <cell r="C7183">
            <v>2.8</v>
          </cell>
        </row>
        <row r="7184">
          <cell r="A7184">
            <v>8017601</v>
          </cell>
          <cell r="C7184">
            <v>2.8</v>
          </cell>
        </row>
        <row r="7185">
          <cell r="A7185">
            <v>28017601</v>
          </cell>
          <cell r="C7185">
            <v>3</v>
          </cell>
        </row>
        <row r="7186">
          <cell r="A7186">
            <v>8019601</v>
          </cell>
          <cell r="C7186">
            <v>2.8</v>
          </cell>
        </row>
        <row r="7187">
          <cell r="A7187">
            <v>28019601</v>
          </cell>
          <cell r="C7187">
            <v>3</v>
          </cell>
        </row>
        <row r="7188">
          <cell r="A7188">
            <v>9002601</v>
          </cell>
          <cell r="C7188">
            <v>2.8</v>
          </cell>
        </row>
        <row r="7189">
          <cell r="A7189">
            <v>9003601</v>
          </cell>
          <cell r="C7189">
            <v>2.8</v>
          </cell>
        </row>
        <row r="7190">
          <cell r="A7190">
            <v>19003601</v>
          </cell>
          <cell r="C7190">
            <v>2.9</v>
          </cell>
        </row>
        <row r="7191">
          <cell r="A7191">
            <v>9005601</v>
          </cell>
          <cell r="C7191">
            <v>2.8</v>
          </cell>
        </row>
        <row r="7192">
          <cell r="A7192">
            <v>29005601</v>
          </cell>
          <cell r="C7192">
            <v>3</v>
          </cell>
        </row>
        <row r="7193">
          <cell r="A7193">
            <v>19005601</v>
          </cell>
          <cell r="C7193">
            <v>2.9</v>
          </cell>
        </row>
        <row r="7194">
          <cell r="A7194">
            <v>9006601</v>
          </cell>
          <cell r="C7194">
            <v>2.8</v>
          </cell>
        </row>
        <row r="7195">
          <cell r="A7195">
            <v>9007601</v>
          </cell>
          <cell r="C7195">
            <v>2.8</v>
          </cell>
        </row>
        <row r="7196">
          <cell r="A7196">
            <v>9010601</v>
          </cell>
          <cell r="C7196">
            <v>2.8</v>
          </cell>
        </row>
        <row r="7197">
          <cell r="A7197">
            <v>20011501060</v>
          </cell>
          <cell r="C7197">
            <v>2.6</v>
          </cell>
        </row>
        <row r="7198">
          <cell r="A7198">
            <v>20011600560</v>
          </cell>
          <cell r="C7198">
            <v>2.6</v>
          </cell>
        </row>
        <row r="7199">
          <cell r="A7199">
            <v>20011701660</v>
          </cell>
          <cell r="C7199">
            <v>2.6</v>
          </cell>
        </row>
        <row r="7200">
          <cell r="A7200">
            <v>20022701660</v>
          </cell>
          <cell r="C7200">
            <v>2.6</v>
          </cell>
        </row>
        <row r="7201">
          <cell r="A7201">
            <v>20011801760</v>
          </cell>
          <cell r="C7201">
            <v>2.6</v>
          </cell>
        </row>
        <row r="7202">
          <cell r="A7202">
            <v>20012801760</v>
          </cell>
          <cell r="C7202">
            <v>2.6</v>
          </cell>
        </row>
        <row r="7203">
          <cell r="A7203">
            <v>20011901060</v>
          </cell>
          <cell r="C7203">
            <v>2.6</v>
          </cell>
        </row>
        <row r="7204">
          <cell r="A7204">
            <v>20015800360</v>
          </cell>
          <cell r="C7204">
            <v>2.8</v>
          </cell>
        </row>
        <row r="7205">
          <cell r="A7205">
            <v>21013300960</v>
          </cell>
          <cell r="C7205">
            <v>2.6</v>
          </cell>
        </row>
        <row r="7206">
          <cell r="A7206">
            <v>21012300960</v>
          </cell>
          <cell r="C7206">
            <v>2.6</v>
          </cell>
        </row>
        <row r="7207">
          <cell r="A7207">
            <v>21011300960</v>
          </cell>
          <cell r="C7207">
            <v>2.5499999999999998</v>
          </cell>
        </row>
        <row r="7208">
          <cell r="A7208">
            <v>21021300960</v>
          </cell>
          <cell r="C7208">
            <v>2.65</v>
          </cell>
        </row>
        <row r="7209">
          <cell r="A7209">
            <v>21031300960</v>
          </cell>
          <cell r="C7209">
            <v>2.8</v>
          </cell>
        </row>
        <row r="7210">
          <cell r="A7210">
            <v>21012301160</v>
          </cell>
          <cell r="C7210">
            <v>2.6</v>
          </cell>
        </row>
        <row r="7211">
          <cell r="A7211">
            <v>21011301160</v>
          </cell>
          <cell r="C7211">
            <v>2.6</v>
          </cell>
        </row>
        <row r="7212">
          <cell r="A7212">
            <v>21011501060</v>
          </cell>
          <cell r="C7212">
            <v>2.5499999999999998</v>
          </cell>
        </row>
        <row r="7213">
          <cell r="A7213">
            <v>21013701660</v>
          </cell>
          <cell r="C7213">
            <v>2.6</v>
          </cell>
        </row>
        <row r="7214">
          <cell r="A7214">
            <v>21012701660</v>
          </cell>
          <cell r="C7214">
            <v>2.6</v>
          </cell>
        </row>
        <row r="7215">
          <cell r="A7215">
            <v>21011701660</v>
          </cell>
          <cell r="C7215">
            <v>2.5499999999999998</v>
          </cell>
        </row>
        <row r="7216">
          <cell r="A7216">
            <v>21021701660</v>
          </cell>
          <cell r="C7216">
            <v>2.65</v>
          </cell>
        </row>
        <row r="7217">
          <cell r="A7217">
            <v>21031701660</v>
          </cell>
          <cell r="C7217">
            <v>2.8</v>
          </cell>
        </row>
        <row r="7218">
          <cell r="A7218">
            <v>21011800360</v>
          </cell>
          <cell r="C7218">
            <v>2.85</v>
          </cell>
        </row>
        <row r="7219">
          <cell r="A7219">
            <v>21012800460</v>
          </cell>
          <cell r="C7219">
            <v>2.6</v>
          </cell>
        </row>
        <row r="7220">
          <cell r="A7220">
            <v>21011800460</v>
          </cell>
          <cell r="C7220">
            <v>2.5499999999999998</v>
          </cell>
        </row>
        <row r="7221">
          <cell r="A7221">
            <v>21013801760</v>
          </cell>
          <cell r="C7221">
            <v>2.6</v>
          </cell>
        </row>
        <row r="7222">
          <cell r="A7222">
            <v>21012801760</v>
          </cell>
          <cell r="C7222">
            <v>2.6</v>
          </cell>
        </row>
        <row r="7223">
          <cell r="A7223">
            <v>21011801760</v>
          </cell>
          <cell r="C7223">
            <v>2.5499999999999998</v>
          </cell>
        </row>
        <row r="7224">
          <cell r="A7224">
            <v>21021801760</v>
          </cell>
          <cell r="C7224">
            <v>2.65</v>
          </cell>
        </row>
        <row r="7225">
          <cell r="A7225">
            <v>21031801760</v>
          </cell>
          <cell r="C7225">
            <v>2.8</v>
          </cell>
        </row>
        <row r="7226">
          <cell r="A7226">
            <v>21011801960</v>
          </cell>
          <cell r="C7226">
            <v>2.6</v>
          </cell>
        </row>
        <row r="7227">
          <cell r="A7227">
            <v>21011900260</v>
          </cell>
          <cell r="C7227">
            <v>2.6</v>
          </cell>
        </row>
        <row r="7228">
          <cell r="A7228">
            <v>21013900560</v>
          </cell>
          <cell r="C7228">
            <v>2.6</v>
          </cell>
        </row>
        <row r="7229">
          <cell r="A7229">
            <v>21012900560</v>
          </cell>
          <cell r="C7229">
            <v>2.6</v>
          </cell>
        </row>
        <row r="7230">
          <cell r="A7230">
            <v>21011900560</v>
          </cell>
          <cell r="C7230">
            <v>2.5499999999999998</v>
          </cell>
        </row>
        <row r="7231">
          <cell r="A7231">
            <v>21021900560</v>
          </cell>
          <cell r="C7231">
            <v>2.65</v>
          </cell>
        </row>
        <row r="7232">
          <cell r="A7232">
            <v>21031900560</v>
          </cell>
          <cell r="C7232">
            <v>2.8</v>
          </cell>
        </row>
        <row r="7233">
          <cell r="A7233">
            <v>21011900660</v>
          </cell>
          <cell r="C7233">
            <v>2.6</v>
          </cell>
        </row>
        <row r="7234">
          <cell r="A7234">
            <v>21012901060</v>
          </cell>
          <cell r="C7234">
            <v>2.6</v>
          </cell>
        </row>
        <row r="7235">
          <cell r="A7235">
            <v>21011901060</v>
          </cell>
          <cell r="C7235">
            <v>2.6</v>
          </cell>
        </row>
        <row r="7236">
          <cell r="A7236">
            <v>21012802860</v>
          </cell>
          <cell r="C7236">
            <v>2.6</v>
          </cell>
        </row>
        <row r="7237">
          <cell r="A7237">
            <v>21011802860</v>
          </cell>
          <cell r="C7237">
            <v>2.6</v>
          </cell>
        </row>
        <row r="7238">
          <cell r="A7238">
            <v>20011501079</v>
          </cell>
          <cell r="C7238">
            <v>13.5</v>
          </cell>
        </row>
        <row r="7239">
          <cell r="A7239">
            <v>20011600579</v>
          </cell>
          <cell r="C7239">
            <v>13.5</v>
          </cell>
        </row>
        <row r="7240">
          <cell r="A7240">
            <v>20011701679</v>
          </cell>
          <cell r="C7240">
            <v>13.5</v>
          </cell>
        </row>
        <row r="7241">
          <cell r="A7241">
            <v>20022701679</v>
          </cell>
          <cell r="C7241">
            <v>13.5</v>
          </cell>
        </row>
        <row r="7242">
          <cell r="A7242">
            <v>20011801779</v>
          </cell>
          <cell r="C7242">
            <v>13.5</v>
          </cell>
        </row>
        <row r="7243">
          <cell r="A7243">
            <v>20012801779</v>
          </cell>
          <cell r="C7243">
            <v>13.5</v>
          </cell>
        </row>
        <row r="7244">
          <cell r="A7244">
            <v>20011901079</v>
          </cell>
          <cell r="C7244">
            <v>13.5</v>
          </cell>
        </row>
        <row r="7245">
          <cell r="A7245">
            <v>20015800379</v>
          </cell>
          <cell r="C7245">
            <v>15</v>
          </cell>
        </row>
        <row r="7246">
          <cell r="A7246">
            <v>21013300979</v>
          </cell>
          <cell r="C7246">
            <v>14.3</v>
          </cell>
        </row>
        <row r="7247">
          <cell r="A7247">
            <v>21012300979</v>
          </cell>
          <cell r="C7247">
            <v>14.3</v>
          </cell>
        </row>
        <row r="7248">
          <cell r="A7248">
            <v>21011300979</v>
          </cell>
          <cell r="C7248">
            <v>14.1</v>
          </cell>
        </row>
        <row r="7249">
          <cell r="A7249">
            <v>21021300979</v>
          </cell>
          <cell r="C7249">
            <v>16</v>
          </cell>
        </row>
        <row r="7250">
          <cell r="A7250">
            <v>21031300979</v>
          </cell>
          <cell r="C7250">
            <v>18</v>
          </cell>
        </row>
        <row r="7251">
          <cell r="A7251">
            <v>21012301179</v>
          </cell>
          <cell r="C7251">
            <v>14.3</v>
          </cell>
        </row>
        <row r="7252">
          <cell r="A7252">
            <v>21011301179</v>
          </cell>
          <cell r="C7252">
            <v>14.3</v>
          </cell>
        </row>
        <row r="7253">
          <cell r="A7253">
            <v>21011501079</v>
          </cell>
          <cell r="C7253">
            <v>14.1</v>
          </cell>
        </row>
        <row r="7254">
          <cell r="A7254">
            <v>21013701679</v>
          </cell>
          <cell r="C7254">
            <v>14.3</v>
          </cell>
        </row>
        <row r="7255">
          <cell r="A7255">
            <v>21012701679</v>
          </cell>
          <cell r="C7255">
            <v>14.3</v>
          </cell>
        </row>
        <row r="7256">
          <cell r="A7256">
            <v>21011701679</v>
          </cell>
          <cell r="C7256">
            <v>14.1</v>
          </cell>
        </row>
        <row r="7257">
          <cell r="A7257">
            <v>21021701679</v>
          </cell>
          <cell r="C7257">
            <v>16</v>
          </cell>
        </row>
        <row r="7258">
          <cell r="A7258">
            <v>21031701679</v>
          </cell>
          <cell r="C7258">
            <v>18</v>
          </cell>
        </row>
        <row r="7259">
          <cell r="A7259">
            <v>21011800379</v>
          </cell>
          <cell r="C7259">
            <v>17.5</v>
          </cell>
        </row>
        <row r="7260">
          <cell r="A7260">
            <v>21012800479</v>
          </cell>
          <cell r="C7260">
            <v>14.3</v>
          </cell>
        </row>
        <row r="7261">
          <cell r="A7261">
            <v>21011800479</v>
          </cell>
          <cell r="C7261">
            <v>14.1</v>
          </cell>
        </row>
        <row r="7262">
          <cell r="A7262">
            <v>21013801779</v>
          </cell>
          <cell r="C7262">
            <v>14.3</v>
          </cell>
        </row>
        <row r="7263">
          <cell r="A7263">
            <v>21012801779</v>
          </cell>
          <cell r="C7263">
            <v>14.3</v>
          </cell>
        </row>
        <row r="7264">
          <cell r="A7264">
            <v>21011801779</v>
          </cell>
          <cell r="C7264">
            <v>14.1</v>
          </cell>
        </row>
        <row r="7265">
          <cell r="A7265">
            <v>21021801779</v>
          </cell>
          <cell r="C7265">
            <v>16</v>
          </cell>
        </row>
        <row r="7266">
          <cell r="A7266">
            <v>21031801779</v>
          </cell>
          <cell r="C7266">
            <v>18</v>
          </cell>
        </row>
        <row r="7267">
          <cell r="A7267">
            <v>21011801979</v>
          </cell>
          <cell r="C7267">
            <v>14.3</v>
          </cell>
        </row>
        <row r="7268">
          <cell r="A7268">
            <v>21011900279</v>
          </cell>
          <cell r="C7268">
            <v>14.3</v>
          </cell>
        </row>
        <row r="7269">
          <cell r="A7269">
            <v>21013900579</v>
          </cell>
          <cell r="C7269">
            <v>14.3</v>
          </cell>
        </row>
        <row r="7270">
          <cell r="A7270">
            <v>21012900579</v>
          </cell>
          <cell r="C7270">
            <v>14.3</v>
          </cell>
        </row>
        <row r="7271">
          <cell r="A7271">
            <v>21011900579</v>
          </cell>
          <cell r="C7271">
            <v>14.1</v>
          </cell>
        </row>
        <row r="7272">
          <cell r="A7272">
            <v>21021900579</v>
          </cell>
          <cell r="C7272">
            <v>16</v>
          </cell>
        </row>
        <row r="7273">
          <cell r="A7273">
            <v>21031900579</v>
          </cell>
          <cell r="C7273">
            <v>18</v>
          </cell>
        </row>
        <row r="7274">
          <cell r="A7274">
            <v>21011900679</v>
          </cell>
          <cell r="C7274">
            <v>14.3</v>
          </cell>
        </row>
        <row r="7275">
          <cell r="A7275">
            <v>21012901079</v>
          </cell>
          <cell r="C7275">
            <v>14.3</v>
          </cell>
        </row>
        <row r="7276">
          <cell r="A7276">
            <v>21011901079</v>
          </cell>
          <cell r="C7276">
            <v>14.3</v>
          </cell>
        </row>
        <row r="7277">
          <cell r="A7277">
            <v>21012802879</v>
          </cell>
          <cell r="C7277">
            <v>14.3</v>
          </cell>
        </row>
        <row r="7278">
          <cell r="A7278">
            <v>21011802879</v>
          </cell>
          <cell r="C7278">
            <v>14.3</v>
          </cell>
        </row>
        <row r="7279">
          <cell r="A7279">
            <v>20011501061</v>
          </cell>
          <cell r="C7279">
            <v>3.1</v>
          </cell>
        </row>
        <row r="7280">
          <cell r="A7280">
            <v>20011600561</v>
          </cell>
          <cell r="C7280">
            <v>3.1</v>
          </cell>
        </row>
        <row r="7281">
          <cell r="A7281">
            <v>20011701661</v>
          </cell>
          <cell r="C7281">
            <v>3.1</v>
          </cell>
        </row>
        <row r="7282">
          <cell r="A7282">
            <v>20022701661</v>
          </cell>
          <cell r="C7282">
            <v>3.1</v>
          </cell>
        </row>
        <row r="7283">
          <cell r="A7283">
            <v>20011801761</v>
          </cell>
          <cell r="C7283">
            <v>3.1</v>
          </cell>
        </row>
        <row r="7284">
          <cell r="A7284">
            <v>20012801761</v>
          </cell>
          <cell r="C7284">
            <v>3.1</v>
          </cell>
        </row>
        <row r="7285">
          <cell r="A7285">
            <v>20011901061</v>
          </cell>
          <cell r="C7285">
            <v>3.1</v>
          </cell>
        </row>
        <row r="7286">
          <cell r="A7286">
            <v>20015800361</v>
          </cell>
          <cell r="C7286">
            <v>3.3</v>
          </cell>
        </row>
        <row r="7287">
          <cell r="A7287">
            <v>21013300961</v>
          </cell>
          <cell r="C7287">
            <v>3.15</v>
          </cell>
        </row>
        <row r="7288">
          <cell r="A7288">
            <v>21012300961</v>
          </cell>
          <cell r="C7288">
            <v>3.15</v>
          </cell>
        </row>
        <row r="7289">
          <cell r="A7289">
            <v>21011300961</v>
          </cell>
          <cell r="C7289">
            <v>3.1</v>
          </cell>
        </row>
        <row r="7290">
          <cell r="A7290">
            <v>21021300961</v>
          </cell>
          <cell r="C7290">
            <v>3.2</v>
          </cell>
        </row>
        <row r="7291">
          <cell r="A7291">
            <v>21031300961</v>
          </cell>
          <cell r="C7291">
            <v>3.45</v>
          </cell>
        </row>
        <row r="7292">
          <cell r="A7292">
            <v>21012301161</v>
          </cell>
          <cell r="C7292">
            <v>3.15</v>
          </cell>
        </row>
        <row r="7293">
          <cell r="A7293">
            <v>21011301161</v>
          </cell>
          <cell r="C7293">
            <v>3.15</v>
          </cell>
        </row>
        <row r="7294">
          <cell r="A7294">
            <v>21011501061</v>
          </cell>
          <cell r="C7294">
            <v>3.1</v>
          </cell>
        </row>
        <row r="7295">
          <cell r="A7295">
            <v>21013701661</v>
          </cell>
          <cell r="C7295">
            <v>3.15</v>
          </cell>
        </row>
        <row r="7296">
          <cell r="A7296">
            <v>21012701661</v>
          </cell>
          <cell r="C7296">
            <v>3.15</v>
          </cell>
        </row>
        <row r="7297">
          <cell r="A7297">
            <v>21011701661</v>
          </cell>
          <cell r="C7297">
            <v>3.1</v>
          </cell>
        </row>
        <row r="7298">
          <cell r="A7298">
            <v>21021701661</v>
          </cell>
          <cell r="C7298">
            <v>3.2</v>
          </cell>
        </row>
        <row r="7299">
          <cell r="A7299">
            <v>21031701661</v>
          </cell>
          <cell r="C7299">
            <v>3.45</v>
          </cell>
        </row>
        <row r="7300">
          <cell r="A7300">
            <v>21011800361</v>
          </cell>
          <cell r="C7300">
            <v>3.45</v>
          </cell>
        </row>
        <row r="7301">
          <cell r="A7301">
            <v>21012800461</v>
          </cell>
          <cell r="C7301">
            <v>3.15</v>
          </cell>
        </row>
        <row r="7302">
          <cell r="A7302">
            <v>21011800461</v>
          </cell>
          <cell r="C7302">
            <v>3.1</v>
          </cell>
        </row>
        <row r="7303">
          <cell r="A7303">
            <v>21013801761</v>
          </cell>
          <cell r="C7303">
            <v>3.15</v>
          </cell>
        </row>
        <row r="7304">
          <cell r="A7304">
            <v>21012801761</v>
          </cell>
          <cell r="C7304">
            <v>3.15</v>
          </cell>
        </row>
        <row r="7305">
          <cell r="A7305">
            <v>21011801761</v>
          </cell>
          <cell r="C7305">
            <v>3.1</v>
          </cell>
        </row>
        <row r="7306">
          <cell r="A7306">
            <v>21021801761</v>
          </cell>
          <cell r="C7306">
            <v>3.2</v>
          </cell>
        </row>
        <row r="7307">
          <cell r="A7307">
            <v>21031801761</v>
          </cell>
          <cell r="C7307">
            <v>3.45</v>
          </cell>
        </row>
        <row r="7308">
          <cell r="A7308">
            <v>21011801961</v>
          </cell>
          <cell r="C7308">
            <v>3.15</v>
          </cell>
        </row>
        <row r="7309">
          <cell r="A7309">
            <v>21011900261</v>
          </cell>
          <cell r="C7309">
            <v>3.15</v>
          </cell>
        </row>
        <row r="7310">
          <cell r="A7310">
            <v>21013900561</v>
          </cell>
          <cell r="C7310">
            <v>3.15</v>
          </cell>
        </row>
        <row r="7311">
          <cell r="A7311">
            <v>21012900561</v>
          </cell>
          <cell r="C7311">
            <v>3.15</v>
          </cell>
        </row>
        <row r="7312">
          <cell r="A7312">
            <v>21011900561</v>
          </cell>
          <cell r="C7312">
            <v>3.1</v>
          </cell>
        </row>
        <row r="7313">
          <cell r="A7313">
            <v>21021900561</v>
          </cell>
          <cell r="C7313">
            <v>3.2</v>
          </cell>
        </row>
        <row r="7314">
          <cell r="A7314">
            <v>21031900561</v>
          </cell>
          <cell r="C7314">
            <v>3.45</v>
          </cell>
        </row>
        <row r="7315">
          <cell r="A7315">
            <v>21011900661</v>
          </cell>
          <cell r="C7315">
            <v>3.15</v>
          </cell>
        </row>
        <row r="7316">
          <cell r="A7316">
            <v>21012901061</v>
          </cell>
          <cell r="C7316">
            <v>3.15</v>
          </cell>
        </row>
        <row r="7317">
          <cell r="A7317">
            <v>21011901061</v>
          </cell>
          <cell r="C7317">
            <v>3.15</v>
          </cell>
        </row>
        <row r="7318">
          <cell r="A7318">
            <v>21012802861</v>
          </cell>
          <cell r="C7318">
            <v>3.15</v>
          </cell>
        </row>
        <row r="7319">
          <cell r="A7319">
            <v>21011802861</v>
          </cell>
          <cell r="C7319">
            <v>3.15</v>
          </cell>
        </row>
        <row r="7320">
          <cell r="A7320">
            <v>1002602</v>
          </cell>
          <cell r="C7320">
            <v>3.3</v>
          </cell>
        </row>
        <row r="7321">
          <cell r="A7321">
            <v>1015602</v>
          </cell>
          <cell r="C7321">
            <v>3.3</v>
          </cell>
        </row>
        <row r="7322">
          <cell r="A7322">
            <v>1021602</v>
          </cell>
          <cell r="C7322">
            <v>3.3</v>
          </cell>
        </row>
        <row r="7323">
          <cell r="A7323">
            <v>3000602</v>
          </cell>
          <cell r="C7323">
            <v>3.3</v>
          </cell>
        </row>
        <row r="7324">
          <cell r="A7324">
            <v>3005602</v>
          </cell>
          <cell r="C7324">
            <v>3.3</v>
          </cell>
        </row>
        <row r="7325">
          <cell r="A7325">
            <v>3009602</v>
          </cell>
          <cell r="C7325">
            <v>3.3</v>
          </cell>
        </row>
        <row r="7326">
          <cell r="A7326">
            <v>23009602</v>
          </cell>
          <cell r="C7326">
            <v>3.5</v>
          </cell>
        </row>
        <row r="7327">
          <cell r="A7327">
            <v>3011602</v>
          </cell>
          <cell r="C7327">
            <v>3.3</v>
          </cell>
        </row>
        <row r="7328">
          <cell r="A7328">
            <v>5010602</v>
          </cell>
          <cell r="C7328">
            <v>3.3</v>
          </cell>
        </row>
        <row r="7329">
          <cell r="A7329">
            <v>6005602</v>
          </cell>
          <cell r="C7329">
            <v>3.3</v>
          </cell>
        </row>
        <row r="7330">
          <cell r="A7330">
            <v>6020602</v>
          </cell>
          <cell r="C7330">
            <v>3.3</v>
          </cell>
        </row>
        <row r="7331">
          <cell r="A7331">
            <v>6029602</v>
          </cell>
          <cell r="C7331">
            <v>3.3</v>
          </cell>
        </row>
        <row r="7332">
          <cell r="A7332">
            <v>7016602</v>
          </cell>
          <cell r="C7332">
            <v>3.3</v>
          </cell>
        </row>
        <row r="7333">
          <cell r="A7333">
            <v>27016602</v>
          </cell>
          <cell r="C7333">
            <v>3.5</v>
          </cell>
        </row>
        <row r="7334">
          <cell r="A7334">
            <v>7024602</v>
          </cell>
          <cell r="C7334">
            <v>3.3</v>
          </cell>
        </row>
        <row r="7335">
          <cell r="A7335">
            <v>7035602</v>
          </cell>
          <cell r="C7335">
            <v>3.3</v>
          </cell>
        </row>
        <row r="7336">
          <cell r="A7336">
            <v>8003602</v>
          </cell>
          <cell r="C7336">
            <v>3.6</v>
          </cell>
        </row>
        <row r="7337">
          <cell r="A7337">
            <v>8004602</v>
          </cell>
          <cell r="C7337">
            <v>3.3</v>
          </cell>
        </row>
        <row r="7338">
          <cell r="A7338">
            <v>28004602</v>
          </cell>
          <cell r="C7338">
            <v>3.5</v>
          </cell>
        </row>
        <row r="7339">
          <cell r="A7339">
            <v>8011602</v>
          </cell>
          <cell r="C7339">
            <v>3.3</v>
          </cell>
        </row>
        <row r="7340">
          <cell r="A7340">
            <v>8017602</v>
          </cell>
          <cell r="C7340">
            <v>3.3</v>
          </cell>
        </row>
        <row r="7341">
          <cell r="A7341">
            <v>28017602</v>
          </cell>
          <cell r="C7341">
            <v>3.5</v>
          </cell>
        </row>
        <row r="7342">
          <cell r="A7342">
            <v>8019602</v>
          </cell>
          <cell r="C7342">
            <v>3.3</v>
          </cell>
        </row>
        <row r="7343">
          <cell r="A7343">
            <v>28019602</v>
          </cell>
          <cell r="C7343">
            <v>3.5</v>
          </cell>
        </row>
        <row r="7344">
          <cell r="A7344">
            <v>9002602</v>
          </cell>
          <cell r="C7344">
            <v>3.3</v>
          </cell>
        </row>
        <row r="7345">
          <cell r="A7345">
            <v>9003602</v>
          </cell>
          <cell r="C7345">
            <v>3.4</v>
          </cell>
        </row>
        <row r="7346">
          <cell r="A7346">
            <v>9005602</v>
          </cell>
          <cell r="C7346">
            <v>3.3</v>
          </cell>
        </row>
        <row r="7347">
          <cell r="A7347">
            <v>29005602</v>
          </cell>
          <cell r="C7347">
            <v>3.5</v>
          </cell>
        </row>
        <row r="7348">
          <cell r="A7348">
            <v>19005602</v>
          </cell>
          <cell r="C7348">
            <v>3.4</v>
          </cell>
        </row>
        <row r="7349">
          <cell r="A7349">
            <v>9006602</v>
          </cell>
          <cell r="C7349">
            <v>3.3</v>
          </cell>
        </row>
        <row r="7350">
          <cell r="A7350">
            <v>9007602</v>
          </cell>
          <cell r="C7350">
            <v>3.3</v>
          </cell>
        </row>
        <row r="7351">
          <cell r="A7351">
            <v>9010602</v>
          </cell>
          <cell r="C7351">
            <v>3.3</v>
          </cell>
        </row>
        <row r="7352">
          <cell r="A7352">
            <v>20011501062</v>
          </cell>
          <cell r="C7352">
            <v>3.6</v>
          </cell>
        </row>
        <row r="7353">
          <cell r="A7353">
            <v>20011600562</v>
          </cell>
          <cell r="C7353">
            <v>3.6</v>
          </cell>
        </row>
        <row r="7354">
          <cell r="A7354">
            <v>20011701662</v>
          </cell>
          <cell r="C7354">
            <v>3.6</v>
          </cell>
        </row>
        <row r="7355">
          <cell r="A7355">
            <v>20022701662</v>
          </cell>
          <cell r="C7355">
            <v>3.6</v>
          </cell>
        </row>
        <row r="7356">
          <cell r="A7356">
            <v>20011801762</v>
          </cell>
          <cell r="C7356">
            <v>3.6</v>
          </cell>
        </row>
        <row r="7357">
          <cell r="A7357">
            <v>20012801762</v>
          </cell>
          <cell r="C7357">
            <v>3.6</v>
          </cell>
        </row>
        <row r="7358">
          <cell r="A7358">
            <v>20011901062</v>
          </cell>
          <cell r="C7358">
            <v>3.6</v>
          </cell>
        </row>
        <row r="7359">
          <cell r="A7359">
            <v>20015800362</v>
          </cell>
          <cell r="C7359">
            <v>3.9</v>
          </cell>
        </row>
        <row r="7360">
          <cell r="A7360">
            <v>21013300962</v>
          </cell>
          <cell r="C7360">
            <v>3.65</v>
          </cell>
        </row>
        <row r="7361">
          <cell r="A7361">
            <v>21012300962</v>
          </cell>
          <cell r="C7361">
            <v>3.65</v>
          </cell>
        </row>
        <row r="7362">
          <cell r="A7362">
            <v>21011300962</v>
          </cell>
          <cell r="C7362">
            <v>3.6</v>
          </cell>
        </row>
        <row r="7363">
          <cell r="A7363">
            <v>21021300962</v>
          </cell>
          <cell r="C7363">
            <v>3.8</v>
          </cell>
        </row>
        <row r="7364">
          <cell r="A7364">
            <v>21031300962</v>
          </cell>
          <cell r="C7364">
            <v>4.1500000000000004</v>
          </cell>
        </row>
        <row r="7365">
          <cell r="A7365">
            <v>21012301162</v>
          </cell>
          <cell r="C7365">
            <v>3.65</v>
          </cell>
        </row>
        <row r="7366">
          <cell r="A7366">
            <v>21011301162</v>
          </cell>
          <cell r="C7366">
            <v>3.65</v>
          </cell>
        </row>
        <row r="7367">
          <cell r="A7367">
            <v>21011501062</v>
          </cell>
          <cell r="C7367">
            <v>3.6</v>
          </cell>
        </row>
        <row r="7368">
          <cell r="A7368">
            <v>21013701662</v>
          </cell>
          <cell r="C7368">
            <v>3.65</v>
          </cell>
        </row>
        <row r="7369">
          <cell r="A7369">
            <v>21012701662</v>
          </cell>
          <cell r="C7369">
            <v>3.65</v>
          </cell>
        </row>
        <row r="7370">
          <cell r="A7370">
            <v>21011701662</v>
          </cell>
          <cell r="C7370">
            <v>3.6</v>
          </cell>
        </row>
        <row r="7371">
          <cell r="A7371">
            <v>21021701662</v>
          </cell>
          <cell r="C7371">
            <v>3.8</v>
          </cell>
        </row>
        <row r="7372">
          <cell r="A7372">
            <v>21031701662</v>
          </cell>
          <cell r="C7372">
            <v>4.1500000000000004</v>
          </cell>
        </row>
        <row r="7373">
          <cell r="A7373">
            <v>21011800362</v>
          </cell>
          <cell r="C7373">
            <v>4.1500000000000004</v>
          </cell>
        </row>
        <row r="7374">
          <cell r="A7374">
            <v>21012800462</v>
          </cell>
          <cell r="C7374">
            <v>3.65</v>
          </cell>
        </row>
        <row r="7375">
          <cell r="A7375">
            <v>21011800462</v>
          </cell>
          <cell r="C7375">
            <v>3.6</v>
          </cell>
        </row>
        <row r="7376">
          <cell r="A7376">
            <v>21013801762</v>
          </cell>
          <cell r="C7376">
            <v>3.65</v>
          </cell>
        </row>
        <row r="7377">
          <cell r="A7377">
            <v>21012801762</v>
          </cell>
          <cell r="C7377">
            <v>3.65</v>
          </cell>
        </row>
        <row r="7378">
          <cell r="A7378">
            <v>21011801762</v>
          </cell>
          <cell r="C7378">
            <v>3.6</v>
          </cell>
        </row>
        <row r="7379">
          <cell r="A7379">
            <v>21021801762</v>
          </cell>
          <cell r="C7379">
            <v>3.8</v>
          </cell>
        </row>
        <row r="7380">
          <cell r="A7380">
            <v>21031801762</v>
          </cell>
          <cell r="C7380">
            <v>4.1500000000000004</v>
          </cell>
        </row>
        <row r="7381">
          <cell r="A7381">
            <v>21011801962</v>
          </cell>
          <cell r="C7381">
            <v>3.65</v>
          </cell>
        </row>
        <row r="7382">
          <cell r="A7382">
            <v>21011900262</v>
          </cell>
          <cell r="C7382">
            <v>3.65</v>
          </cell>
        </row>
        <row r="7383">
          <cell r="A7383">
            <v>21013900562</v>
          </cell>
          <cell r="C7383">
            <v>3.65</v>
          </cell>
        </row>
        <row r="7384">
          <cell r="A7384">
            <v>21012900562</v>
          </cell>
          <cell r="C7384">
            <v>3.65</v>
          </cell>
        </row>
        <row r="7385">
          <cell r="A7385">
            <v>21011900562</v>
          </cell>
          <cell r="C7385">
            <v>3.6</v>
          </cell>
        </row>
        <row r="7386">
          <cell r="A7386">
            <v>21021900562</v>
          </cell>
          <cell r="C7386">
            <v>3.8</v>
          </cell>
        </row>
        <row r="7387">
          <cell r="A7387">
            <v>21031900562</v>
          </cell>
          <cell r="C7387">
            <v>4.1500000000000004</v>
          </cell>
        </row>
        <row r="7388">
          <cell r="A7388">
            <v>21011900662</v>
          </cell>
          <cell r="C7388">
            <v>3.65</v>
          </cell>
        </row>
        <row r="7389">
          <cell r="A7389">
            <v>21012901062</v>
          </cell>
          <cell r="C7389">
            <v>3.65</v>
          </cell>
        </row>
        <row r="7390">
          <cell r="A7390">
            <v>21011901062</v>
          </cell>
          <cell r="C7390">
            <v>3.65</v>
          </cell>
        </row>
        <row r="7391">
          <cell r="A7391">
            <v>21012802862</v>
          </cell>
          <cell r="C7391">
            <v>3.65</v>
          </cell>
        </row>
        <row r="7392">
          <cell r="A7392">
            <v>21011802862</v>
          </cell>
          <cell r="C7392">
            <v>3.65</v>
          </cell>
        </row>
        <row r="7393">
          <cell r="A7393">
            <v>1002603</v>
          </cell>
          <cell r="C7393">
            <v>3.8</v>
          </cell>
        </row>
        <row r="7394">
          <cell r="A7394">
            <v>1015603</v>
          </cell>
          <cell r="C7394">
            <v>3.8</v>
          </cell>
        </row>
        <row r="7395">
          <cell r="A7395">
            <v>1021603</v>
          </cell>
          <cell r="C7395">
            <v>3.8</v>
          </cell>
        </row>
        <row r="7396">
          <cell r="A7396">
            <v>3000603</v>
          </cell>
          <cell r="C7396">
            <v>3.8</v>
          </cell>
        </row>
        <row r="7397">
          <cell r="A7397">
            <v>3005603</v>
          </cell>
          <cell r="C7397">
            <v>3.8</v>
          </cell>
        </row>
        <row r="7398">
          <cell r="A7398">
            <v>3009603</v>
          </cell>
          <cell r="C7398">
            <v>3.8</v>
          </cell>
        </row>
        <row r="7399">
          <cell r="A7399">
            <v>23009603</v>
          </cell>
          <cell r="C7399">
            <v>4.0999999999999996</v>
          </cell>
        </row>
        <row r="7400">
          <cell r="A7400">
            <v>3011603</v>
          </cell>
          <cell r="C7400">
            <v>3.8</v>
          </cell>
        </row>
        <row r="7401">
          <cell r="A7401">
            <v>5010603</v>
          </cell>
          <cell r="C7401">
            <v>3.8</v>
          </cell>
        </row>
        <row r="7402">
          <cell r="A7402">
            <v>6005603</v>
          </cell>
          <cell r="C7402">
            <v>3.8</v>
          </cell>
        </row>
        <row r="7403">
          <cell r="A7403">
            <v>6029603</v>
          </cell>
          <cell r="C7403">
            <v>3.8</v>
          </cell>
        </row>
        <row r="7404">
          <cell r="A7404">
            <v>7016603</v>
          </cell>
          <cell r="C7404">
            <v>3.8</v>
          </cell>
        </row>
        <row r="7405">
          <cell r="A7405">
            <v>27016603</v>
          </cell>
          <cell r="C7405">
            <v>4.0999999999999996</v>
          </cell>
        </row>
        <row r="7406">
          <cell r="A7406">
            <v>7024603</v>
          </cell>
          <cell r="C7406">
            <v>3.8</v>
          </cell>
        </row>
        <row r="7407">
          <cell r="A7407">
            <v>7035603</v>
          </cell>
          <cell r="C7407">
            <v>3.8</v>
          </cell>
        </row>
        <row r="7408">
          <cell r="A7408">
            <v>8003603</v>
          </cell>
          <cell r="C7408">
            <v>4.2</v>
          </cell>
        </row>
        <row r="7409">
          <cell r="A7409">
            <v>8004603</v>
          </cell>
          <cell r="C7409">
            <v>3.8</v>
          </cell>
        </row>
        <row r="7410">
          <cell r="A7410">
            <v>28004603</v>
          </cell>
          <cell r="C7410">
            <v>4.0999999999999996</v>
          </cell>
        </row>
        <row r="7411">
          <cell r="A7411">
            <v>8011603</v>
          </cell>
          <cell r="C7411">
            <v>3.8</v>
          </cell>
        </row>
        <row r="7412">
          <cell r="A7412">
            <v>8017603</v>
          </cell>
          <cell r="C7412">
            <v>3.8</v>
          </cell>
        </row>
        <row r="7413">
          <cell r="A7413">
            <v>28017603</v>
          </cell>
          <cell r="C7413">
            <v>4.0999999999999996</v>
          </cell>
        </row>
        <row r="7414">
          <cell r="A7414">
            <v>8019603</v>
          </cell>
          <cell r="C7414">
            <v>3.8</v>
          </cell>
        </row>
        <row r="7415">
          <cell r="A7415">
            <v>28019603</v>
          </cell>
          <cell r="C7415">
            <v>4.0999999999999996</v>
          </cell>
        </row>
        <row r="7416">
          <cell r="A7416">
            <v>9002603</v>
          </cell>
          <cell r="C7416">
            <v>3.8</v>
          </cell>
        </row>
        <row r="7417">
          <cell r="A7417">
            <v>9003603</v>
          </cell>
          <cell r="C7417">
            <v>3.8</v>
          </cell>
        </row>
        <row r="7418">
          <cell r="A7418">
            <v>9005603</v>
          </cell>
          <cell r="C7418">
            <v>3.8</v>
          </cell>
        </row>
        <row r="7419">
          <cell r="A7419">
            <v>29005603</v>
          </cell>
          <cell r="C7419">
            <v>4.0999999999999996</v>
          </cell>
        </row>
        <row r="7420">
          <cell r="A7420">
            <v>19005603</v>
          </cell>
          <cell r="C7420">
            <v>3.8</v>
          </cell>
        </row>
        <row r="7421">
          <cell r="A7421">
            <v>9006603</v>
          </cell>
          <cell r="C7421">
            <v>3.8</v>
          </cell>
        </row>
        <row r="7422">
          <cell r="A7422">
            <v>9007603</v>
          </cell>
          <cell r="C7422">
            <v>3.8</v>
          </cell>
        </row>
        <row r="7423">
          <cell r="A7423">
            <v>9010603</v>
          </cell>
          <cell r="C7423">
            <v>3.8</v>
          </cell>
        </row>
        <row r="7424">
          <cell r="A7424">
            <v>20011501063</v>
          </cell>
          <cell r="C7424">
            <v>4.0999999999999996</v>
          </cell>
        </row>
        <row r="7425">
          <cell r="A7425">
            <v>20011600563</v>
          </cell>
          <cell r="C7425">
            <v>4.0999999999999996</v>
          </cell>
        </row>
        <row r="7426">
          <cell r="A7426">
            <v>20011701663</v>
          </cell>
          <cell r="C7426">
            <v>4.0999999999999996</v>
          </cell>
        </row>
        <row r="7427">
          <cell r="A7427">
            <v>20022701663</v>
          </cell>
          <cell r="C7427">
            <v>4.0999999999999996</v>
          </cell>
        </row>
        <row r="7428">
          <cell r="A7428">
            <v>20011801763</v>
          </cell>
          <cell r="C7428">
            <v>4.0999999999999996</v>
          </cell>
        </row>
        <row r="7429">
          <cell r="A7429">
            <v>20012801763</v>
          </cell>
          <cell r="C7429">
            <v>4.0999999999999996</v>
          </cell>
        </row>
        <row r="7430">
          <cell r="A7430">
            <v>20011901063</v>
          </cell>
          <cell r="C7430">
            <v>4.0999999999999996</v>
          </cell>
        </row>
        <row r="7431">
          <cell r="A7431">
            <v>20015800363</v>
          </cell>
          <cell r="C7431">
            <v>4.4000000000000004</v>
          </cell>
        </row>
        <row r="7432">
          <cell r="A7432">
            <v>21013300963</v>
          </cell>
          <cell r="C7432">
            <v>4.1500000000000004</v>
          </cell>
        </row>
        <row r="7433">
          <cell r="A7433">
            <v>21012300963</v>
          </cell>
          <cell r="C7433">
            <v>4.1500000000000004</v>
          </cell>
        </row>
        <row r="7434">
          <cell r="A7434">
            <v>21011300963</v>
          </cell>
          <cell r="C7434">
            <v>4.0999999999999996</v>
          </cell>
        </row>
        <row r="7435">
          <cell r="A7435">
            <v>21021300963</v>
          </cell>
          <cell r="C7435">
            <v>4.4000000000000004</v>
          </cell>
        </row>
        <row r="7436">
          <cell r="A7436">
            <v>21031300963</v>
          </cell>
          <cell r="C7436">
            <v>4.8</v>
          </cell>
        </row>
        <row r="7437">
          <cell r="A7437">
            <v>21012301163</v>
          </cell>
          <cell r="C7437">
            <v>4.1500000000000004</v>
          </cell>
        </row>
        <row r="7438">
          <cell r="A7438">
            <v>21011301163</v>
          </cell>
          <cell r="C7438">
            <v>4.1500000000000004</v>
          </cell>
        </row>
        <row r="7439">
          <cell r="A7439">
            <v>21011501063</v>
          </cell>
          <cell r="C7439">
            <v>4.0999999999999996</v>
          </cell>
        </row>
        <row r="7440">
          <cell r="A7440">
            <v>21013701663</v>
          </cell>
          <cell r="C7440">
            <v>4.1500000000000004</v>
          </cell>
        </row>
        <row r="7441">
          <cell r="A7441">
            <v>21012701663</v>
          </cell>
          <cell r="C7441">
            <v>4.1500000000000004</v>
          </cell>
        </row>
        <row r="7442">
          <cell r="A7442">
            <v>21011701663</v>
          </cell>
          <cell r="C7442">
            <v>4.0999999999999996</v>
          </cell>
        </row>
        <row r="7443">
          <cell r="A7443">
            <v>21021701663</v>
          </cell>
          <cell r="C7443">
            <v>4.4000000000000004</v>
          </cell>
        </row>
        <row r="7444">
          <cell r="A7444">
            <v>21031701663</v>
          </cell>
          <cell r="C7444">
            <v>4.8</v>
          </cell>
        </row>
        <row r="7445">
          <cell r="A7445">
            <v>21011800363</v>
          </cell>
          <cell r="C7445">
            <v>4.8</v>
          </cell>
        </row>
        <row r="7446">
          <cell r="A7446">
            <v>21012800463</v>
          </cell>
          <cell r="C7446">
            <v>4.1500000000000004</v>
          </cell>
        </row>
        <row r="7447">
          <cell r="A7447">
            <v>21011800463</v>
          </cell>
          <cell r="C7447">
            <v>4.0999999999999996</v>
          </cell>
        </row>
        <row r="7448">
          <cell r="A7448">
            <v>21013801763</v>
          </cell>
          <cell r="C7448">
            <v>4.1500000000000004</v>
          </cell>
        </row>
        <row r="7449">
          <cell r="A7449">
            <v>21012801763</v>
          </cell>
          <cell r="C7449">
            <v>4.1500000000000004</v>
          </cell>
        </row>
        <row r="7450">
          <cell r="A7450">
            <v>21011801763</v>
          </cell>
          <cell r="C7450">
            <v>4.0999999999999996</v>
          </cell>
        </row>
        <row r="7451">
          <cell r="A7451">
            <v>21021801763</v>
          </cell>
          <cell r="C7451">
            <v>4.4000000000000004</v>
          </cell>
        </row>
        <row r="7452">
          <cell r="A7452">
            <v>21031801763</v>
          </cell>
          <cell r="C7452">
            <v>4.8</v>
          </cell>
        </row>
        <row r="7453">
          <cell r="A7453">
            <v>21011801963</v>
          </cell>
          <cell r="C7453">
            <v>4.1500000000000004</v>
          </cell>
        </row>
        <row r="7454">
          <cell r="A7454">
            <v>21011900263</v>
          </cell>
          <cell r="C7454">
            <v>4.1500000000000004</v>
          </cell>
        </row>
        <row r="7455">
          <cell r="A7455">
            <v>21013900563</v>
          </cell>
          <cell r="C7455">
            <v>4.1500000000000004</v>
          </cell>
        </row>
        <row r="7456">
          <cell r="A7456">
            <v>21012900563</v>
          </cell>
          <cell r="C7456">
            <v>4.1500000000000004</v>
          </cell>
        </row>
        <row r="7457">
          <cell r="A7457">
            <v>21011900563</v>
          </cell>
          <cell r="C7457">
            <v>4.0999999999999996</v>
          </cell>
        </row>
        <row r="7458">
          <cell r="A7458">
            <v>21021900563</v>
          </cell>
          <cell r="C7458">
            <v>4.4000000000000004</v>
          </cell>
        </row>
        <row r="7459">
          <cell r="A7459">
            <v>21031900563</v>
          </cell>
          <cell r="C7459">
            <v>4.8</v>
          </cell>
        </row>
        <row r="7460">
          <cell r="A7460">
            <v>21011900663</v>
          </cell>
          <cell r="C7460">
            <v>4.1500000000000004</v>
          </cell>
        </row>
        <row r="7461">
          <cell r="A7461">
            <v>21012901063</v>
          </cell>
          <cell r="C7461">
            <v>4.1500000000000004</v>
          </cell>
        </row>
        <row r="7462">
          <cell r="A7462">
            <v>21011901063</v>
          </cell>
          <cell r="C7462">
            <v>4.1500000000000004</v>
          </cell>
        </row>
        <row r="7463">
          <cell r="A7463">
            <v>21012802863</v>
          </cell>
          <cell r="C7463">
            <v>4.1500000000000004</v>
          </cell>
        </row>
        <row r="7464">
          <cell r="A7464">
            <v>21011802863</v>
          </cell>
          <cell r="C7464">
            <v>4.1500000000000004</v>
          </cell>
        </row>
        <row r="7465">
          <cell r="A7465">
            <v>1002604</v>
          </cell>
          <cell r="C7465">
            <v>4.3</v>
          </cell>
        </row>
        <row r="7466">
          <cell r="A7466">
            <v>1015604</v>
          </cell>
          <cell r="C7466">
            <v>4.3</v>
          </cell>
        </row>
        <row r="7467">
          <cell r="A7467">
            <v>1021604</v>
          </cell>
          <cell r="C7467">
            <v>4.3</v>
          </cell>
        </row>
        <row r="7468">
          <cell r="A7468">
            <v>3000604</v>
          </cell>
          <cell r="C7468">
            <v>4.3</v>
          </cell>
        </row>
        <row r="7469">
          <cell r="A7469">
            <v>3005604</v>
          </cell>
          <cell r="C7469">
            <v>4.3</v>
          </cell>
        </row>
        <row r="7470">
          <cell r="A7470">
            <v>3009604</v>
          </cell>
          <cell r="C7470">
            <v>4.3</v>
          </cell>
        </row>
        <row r="7471">
          <cell r="A7471">
            <v>23009604</v>
          </cell>
          <cell r="C7471">
            <v>4.5999999999999996</v>
          </cell>
        </row>
        <row r="7472">
          <cell r="A7472">
            <v>3011604</v>
          </cell>
          <cell r="C7472">
            <v>4.3</v>
          </cell>
        </row>
        <row r="7473">
          <cell r="A7473">
            <v>5010604</v>
          </cell>
          <cell r="C7473">
            <v>4.3</v>
          </cell>
        </row>
        <row r="7474">
          <cell r="A7474">
            <v>6005604</v>
          </cell>
          <cell r="C7474">
            <v>4.3</v>
          </cell>
        </row>
        <row r="7475">
          <cell r="A7475">
            <v>6020604</v>
          </cell>
          <cell r="C7475">
            <v>4.3</v>
          </cell>
        </row>
        <row r="7476">
          <cell r="A7476">
            <v>6029604</v>
          </cell>
          <cell r="C7476">
            <v>4.3</v>
          </cell>
        </row>
        <row r="7477">
          <cell r="A7477">
            <v>7016604</v>
          </cell>
          <cell r="C7477">
            <v>4.3</v>
          </cell>
        </row>
        <row r="7478">
          <cell r="A7478">
            <v>27016604</v>
          </cell>
          <cell r="C7478">
            <v>4.5999999999999996</v>
          </cell>
        </row>
        <row r="7479">
          <cell r="A7479">
            <v>7024604</v>
          </cell>
          <cell r="C7479">
            <v>4.3</v>
          </cell>
        </row>
        <row r="7480">
          <cell r="A7480">
            <v>7035604</v>
          </cell>
          <cell r="C7480">
            <v>4.3</v>
          </cell>
        </row>
        <row r="7481">
          <cell r="A7481">
            <v>8003604</v>
          </cell>
          <cell r="C7481">
            <v>4.8499999999999996</v>
          </cell>
        </row>
        <row r="7482">
          <cell r="A7482">
            <v>8004604</v>
          </cell>
          <cell r="C7482">
            <v>4.3</v>
          </cell>
        </row>
        <row r="7483">
          <cell r="A7483">
            <v>28004604</v>
          </cell>
          <cell r="C7483">
            <v>4.5999999999999996</v>
          </cell>
        </row>
        <row r="7484">
          <cell r="A7484">
            <v>8011604</v>
          </cell>
          <cell r="C7484">
            <v>4.3</v>
          </cell>
        </row>
        <row r="7485">
          <cell r="A7485">
            <v>8017604</v>
          </cell>
          <cell r="C7485">
            <v>4.3</v>
          </cell>
        </row>
        <row r="7486">
          <cell r="A7486">
            <v>28017604</v>
          </cell>
          <cell r="C7486">
            <v>4.5999999999999996</v>
          </cell>
        </row>
        <row r="7487">
          <cell r="A7487">
            <v>8019604</v>
          </cell>
          <cell r="C7487">
            <v>4.3</v>
          </cell>
        </row>
        <row r="7488">
          <cell r="A7488">
            <v>28019604</v>
          </cell>
          <cell r="C7488">
            <v>4.5999999999999996</v>
          </cell>
        </row>
        <row r="7489">
          <cell r="A7489">
            <v>9002604</v>
          </cell>
          <cell r="C7489">
            <v>4.3</v>
          </cell>
        </row>
        <row r="7490">
          <cell r="A7490">
            <v>9003604</v>
          </cell>
          <cell r="C7490">
            <v>4.3</v>
          </cell>
        </row>
        <row r="7491">
          <cell r="A7491">
            <v>19003604</v>
          </cell>
          <cell r="C7491">
            <v>4.4000000000000004</v>
          </cell>
        </row>
        <row r="7492">
          <cell r="A7492">
            <v>9005604</v>
          </cell>
          <cell r="C7492">
            <v>4.3</v>
          </cell>
        </row>
        <row r="7493">
          <cell r="A7493">
            <v>29005604</v>
          </cell>
          <cell r="C7493">
            <v>4.5999999999999996</v>
          </cell>
        </row>
        <row r="7494">
          <cell r="A7494">
            <v>19005604</v>
          </cell>
          <cell r="C7494">
            <v>4.4000000000000004</v>
          </cell>
        </row>
        <row r="7495">
          <cell r="A7495">
            <v>9006604</v>
          </cell>
          <cell r="C7495">
            <v>4.3</v>
          </cell>
        </row>
        <row r="7496">
          <cell r="A7496">
            <v>9007604</v>
          </cell>
          <cell r="C7496">
            <v>4.3</v>
          </cell>
        </row>
        <row r="7497">
          <cell r="A7497">
            <v>9010604</v>
          </cell>
          <cell r="C7497">
            <v>4.3</v>
          </cell>
        </row>
        <row r="7498">
          <cell r="A7498">
            <v>20011501064</v>
          </cell>
          <cell r="C7498">
            <v>4.5999999999999996</v>
          </cell>
        </row>
        <row r="7499">
          <cell r="A7499">
            <v>20011600564</v>
          </cell>
          <cell r="C7499">
            <v>4.5999999999999996</v>
          </cell>
        </row>
        <row r="7500">
          <cell r="A7500">
            <v>20011701664</v>
          </cell>
          <cell r="C7500">
            <v>4.5999999999999996</v>
          </cell>
        </row>
        <row r="7501">
          <cell r="A7501">
            <v>20022701664</v>
          </cell>
          <cell r="C7501">
            <v>4.5999999999999996</v>
          </cell>
        </row>
        <row r="7502">
          <cell r="A7502">
            <v>20011801764</v>
          </cell>
          <cell r="C7502">
            <v>4.5999999999999996</v>
          </cell>
        </row>
        <row r="7503">
          <cell r="A7503">
            <v>20012801764</v>
          </cell>
          <cell r="C7503">
            <v>4.5999999999999996</v>
          </cell>
        </row>
        <row r="7504">
          <cell r="A7504">
            <v>20011901064</v>
          </cell>
          <cell r="C7504">
            <v>4.5999999999999996</v>
          </cell>
        </row>
        <row r="7505">
          <cell r="A7505">
            <v>20015800364</v>
          </cell>
          <cell r="C7505">
            <v>4.9000000000000004</v>
          </cell>
        </row>
        <row r="7506">
          <cell r="A7506">
            <v>21013300964</v>
          </cell>
          <cell r="C7506">
            <v>4.6500000000000004</v>
          </cell>
        </row>
        <row r="7507">
          <cell r="A7507">
            <v>21012300964</v>
          </cell>
          <cell r="C7507">
            <v>4.6500000000000004</v>
          </cell>
        </row>
        <row r="7508">
          <cell r="A7508">
            <v>21011300964</v>
          </cell>
          <cell r="C7508">
            <v>4.5999999999999996</v>
          </cell>
        </row>
        <row r="7509">
          <cell r="A7509">
            <v>21021300964</v>
          </cell>
          <cell r="C7509">
            <v>5</v>
          </cell>
        </row>
        <row r="7510">
          <cell r="A7510">
            <v>21031300964</v>
          </cell>
          <cell r="C7510">
            <v>5.45</v>
          </cell>
        </row>
        <row r="7511">
          <cell r="A7511">
            <v>21012301164</v>
          </cell>
          <cell r="C7511">
            <v>4.6500000000000004</v>
          </cell>
        </row>
        <row r="7512">
          <cell r="A7512">
            <v>21011301164</v>
          </cell>
          <cell r="C7512">
            <v>4.6500000000000004</v>
          </cell>
        </row>
        <row r="7513">
          <cell r="A7513">
            <v>21011501064</v>
          </cell>
          <cell r="C7513">
            <v>4.5999999999999996</v>
          </cell>
        </row>
        <row r="7514">
          <cell r="A7514">
            <v>21013701664</v>
          </cell>
          <cell r="C7514">
            <v>4.6500000000000004</v>
          </cell>
        </row>
        <row r="7515">
          <cell r="A7515">
            <v>21012701664</v>
          </cell>
          <cell r="C7515">
            <v>4.6500000000000004</v>
          </cell>
        </row>
        <row r="7516">
          <cell r="A7516">
            <v>21011701664</v>
          </cell>
          <cell r="C7516">
            <v>4.5999999999999996</v>
          </cell>
        </row>
        <row r="7517">
          <cell r="A7517">
            <v>21021701664</v>
          </cell>
          <cell r="C7517">
            <v>5</v>
          </cell>
        </row>
        <row r="7518">
          <cell r="A7518">
            <v>21031701664</v>
          </cell>
          <cell r="C7518">
            <v>5.45</v>
          </cell>
        </row>
        <row r="7519">
          <cell r="A7519">
            <v>21011800364</v>
          </cell>
          <cell r="C7519">
            <v>5.45</v>
          </cell>
        </row>
        <row r="7520">
          <cell r="A7520">
            <v>21012800464</v>
          </cell>
          <cell r="C7520">
            <v>4.6500000000000004</v>
          </cell>
        </row>
        <row r="7521">
          <cell r="A7521">
            <v>21011800464</v>
          </cell>
          <cell r="C7521">
            <v>4.5999999999999996</v>
          </cell>
        </row>
        <row r="7522">
          <cell r="A7522">
            <v>21013801764</v>
          </cell>
          <cell r="C7522">
            <v>4.6500000000000004</v>
          </cell>
        </row>
        <row r="7523">
          <cell r="A7523">
            <v>21012801764</v>
          </cell>
          <cell r="C7523">
            <v>4.6500000000000004</v>
          </cell>
        </row>
        <row r="7524">
          <cell r="A7524">
            <v>21011801764</v>
          </cell>
          <cell r="C7524">
            <v>4.5999999999999996</v>
          </cell>
        </row>
        <row r="7525">
          <cell r="A7525">
            <v>21021801764</v>
          </cell>
          <cell r="C7525">
            <v>5</v>
          </cell>
        </row>
        <row r="7526">
          <cell r="A7526">
            <v>21031801764</v>
          </cell>
          <cell r="C7526">
            <v>5.45</v>
          </cell>
        </row>
        <row r="7527">
          <cell r="A7527">
            <v>21011801964</v>
          </cell>
          <cell r="C7527">
            <v>4.6500000000000004</v>
          </cell>
        </row>
        <row r="7528">
          <cell r="A7528">
            <v>21011900264</v>
          </cell>
          <cell r="C7528">
            <v>4.6500000000000004</v>
          </cell>
        </row>
        <row r="7529">
          <cell r="A7529">
            <v>21013900564</v>
          </cell>
          <cell r="C7529">
            <v>4.6500000000000004</v>
          </cell>
        </row>
        <row r="7530">
          <cell r="A7530">
            <v>21012900564</v>
          </cell>
          <cell r="C7530">
            <v>4.6500000000000004</v>
          </cell>
        </row>
        <row r="7531">
          <cell r="A7531">
            <v>21011900564</v>
          </cell>
          <cell r="C7531">
            <v>4.5999999999999996</v>
          </cell>
        </row>
        <row r="7532">
          <cell r="A7532">
            <v>21021900564</v>
          </cell>
          <cell r="C7532">
            <v>5</v>
          </cell>
        </row>
        <row r="7533">
          <cell r="A7533">
            <v>21031900564</v>
          </cell>
          <cell r="C7533">
            <v>5.45</v>
          </cell>
        </row>
        <row r="7534">
          <cell r="A7534">
            <v>21011900664</v>
          </cell>
          <cell r="C7534">
            <v>4.6500000000000004</v>
          </cell>
        </row>
        <row r="7535">
          <cell r="A7535">
            <v>21012901064</v>
          </cell>
          <cell r="C7535">
            <v>4.6500000000000004</v>
          </cell>
        </row>
        <row r="7536">
          <cell r="A7536">
            <v>21011901064</v>
          </cell>
          <cell r="C7536">
            <v>4.6500000000000004</v>
          </cell>
        </row>
        <row r="7537">
          <cell r="A7537">
            <v>21012802864</v>
          </cell>
          <cell r="C7537">
            <v>4.6500000000000004</v>
          </cell>
        </row>
        <row r="7538">
          <cell r="A7538">
            <v>21011802864</v>
          </cell>
          <cell r="C7538">
            <v>4.6500000000000004</v>
          </cell>
        </row>
        <row r="7539">
          <cell r="A7539">
            <v>1002605</v>
          </cell>
          <cell r="C7539">
            <v>4.8</v>
          </cell>
        </row>
        <row r="7540">
          <cell r="A7540">
            <v>1015605</v>
          </cell>
          <cell r="C7540">
            <v>4.8</v>
          </cell>
        </row>
        <row r="7541">
          <cell r="A7541">
            <v>1021605</v>
          </cell>
          <cell r="C7541">
            <v>4.8</v>
          </cell>
        </row>
        <row r="7542">
          <cell r="A7542">
            <v>3000605</v>
          </cell>
          <cell r="C7542">
            <v>4.8</v>
          </cell>
        </row>
        <row r="7543">
          <cell r="A7543">
            <v>3005605</v>
          </cell>
          <cell r="C7543">
            <v>4.8</v>
          </cell>
        </row>
        <row r="7544">
          <cell r="A7544">
            <v>3009605</v>
          </cell>
          <cell r="C7544">
            <v>4.8</v>
          </cell>
        </row>
        <row r="7545">
          <cell r="A7545">
            <v>23009605</v>
          </cell>
          <cell r="C7545">
            <v>5.15</v>
          </cell>
        </row>
        <row r="7546">
          <cell r="A7546">
            <v>3011605</v>
          </cell>
          <cell r="C7546">
            <v>4.8</v>
          </cell>
        </row>
        <row r="7547">
          <cell r="A7547">
            <v>13011605</v>
          </cell>
          <cell r="C7547">
            <v>4.8</v>
          </cell>
        </row>
        <row r="7548">
          <cell r="A7548">
            <v>5010605</v>
          </cell>
          <cell r="C7548">
            <v>4.8</v>
          </cell>
        </row>
        <row r="7549">
          <cell r="A7549">
            <v>6005605</v>
          </cell>
          <cell r="C7549">
            <v>4.8</v>
          </cell>
        </row>
        <row r="7550">
          <cell r="A7550">
            <v>6029605</v>
          </cell>
          <cell r="C7550">
            <v>4.8</v>
          </cell>
        </row>
        <row r="7551">
          <cell r="A7551">
            <v>7016605</v>
          </cell>
          <cell r="C7551">
            <v>4.8</v>
          </cell>
        </row>
        <row r="7552">
          <cell r="A7552">
            <v>27016605</v>
          </cell>
          <cell r="C7552">
            <v>5.15</v>
          </cell>
        </row>
        <row r="7553">
          <cell r="A7553">
            <v>7024605</v>
          </cell>
          <cell r="C7553">
            <v>4.8</v>
          </cell>
        </row>
        <row r="7554">
          <cell r="A7554">
            <v>7035605</v>
          </cell>
          <cell r="C7554">
            <v>4.8</v>
          </cell>
        </row>
        <row r="7555">
          <cell r="A7555">
            <v>8003605</v>
          </cell>
          <cell r="C7555">
            <v>5.5</v>
          </cell>
        </row>
        <row r="7556">
          <cell r="A7556">
            <v>8004605</v>
          </cell>
          <cell r="C7556">
            <v>4.8</v>
          </cell>
        </row>
        <row r="7557">
          <cell r="A7557">
            <v>28004605</v>
          </cell>
          <cell r="C7557">
            <v>5.15</v>
          </cell>
        </row>
        <row r="7558">
          <cell r="A7558">
            <v>8011605</v>
          </cell>
          <cell r="C7558">
            <v>4.8</v>
          </cell>
        </row>
        <row r="7559">
          <cell r="A7559">
            <v>8017605</v>
          </cell>
          <cell r="C7559">
            <v>4.8</v>
          </cell>
        </row>
        <row r="7560">
          <cell r="A7560">
            <v>28017605</v>
          </cell>
          <cell r="C7560">
            <v>5.15</v>
          </cell>
        </row>
        <row r="7561">
          <cell r="A7561">
            <v>8019605</v>
          </cell>
          <cell r="C7561">
            <v>4.8</v>
          </cell>
        </row>
        <row r="7562">
          <cell r="A7562">
            <v>28019605</v>
          </cell>
          <cell r="C7562">
            <v>5.15</v>
          </cell>
        </row>
        <row r="7563">
          <cell r="A7563">
            <v>9002605</v>
          </cell>
          <cell r="C7563">
            <v>4.8</v>
          </cell>
        </row>
        <row r="7564">
          <cell r="A7564">
            <v>9003605</v>
          </cell>
          <cell r="C7564">
            <v>4.9000000000000004</v>
          </cell>
        </row>
        <row r="7565">
          <cell r="A7565">
            <v>9005605</v>
          </cell>
          <cell r="C7565">
            <v>4.8</v>
          </cell>
        </row>
        <row r="7566">
          <cell r="A7566">
            <v>29005605</v>
          </cell>
          <cell r="C7566">
            <v>5.15</v>
          </cell>
        </row>
        <row r="7567">
          <cell r="A7567">
            <v>19005605</v>
          </cell>
          <cell r="C7567">
            <v>4.9000000000000004</v>
          </cell>
        </row>
        <row r="7568">
          <cell r="A7568">
            <v>9006605</v>
          </cell>
          <cell r="C7568">
            <v>4.8</v>
          </cell>
        </row>
        <row r="7569">
          <cell r="A7569">
            <v>9007605</v>
          </cell>
          <cell r="C7569">
            <v>4.8</v>
          </cell>
        </row>
        <row r="7570">
          <cell r="A7570">
            <v>9010605</v>
          </cell>
          <cell r="C7570">
            <v>4.8</v>
          </cell>
        </row>
        <row r="7571">
          <cell r="A7571">
            <v>20011501065</v>
          </cell>
          <cell r="C7571">
            <v>5</v>
          </cell>
        </row>
        <row r="7572">
          <cell r="A7572">
            <v>20011600565</v>
          </cell>
          <cell r="C7572">
            <v>5</v>
          </cell>
        </row>
        <row r="7573">
          <cell r="A7573">
            <v>20011701665</v>
          </cell>
          <cell r="C7573">
            <v>5</v>
          </cell>
        </row>
        <row r="7574">
          <cell r="A7574">
            <v>20022701665</v>
          </cell>
          <cell r="C7574">
            <v>5</v>
          </cell>
        </row>
        <row r="7575">
          <cell r="A7575">
            <v>20011801765</v>
          </cell>
          <cell r="C7575">
            <v>5</v>
          </cell>
        </row>
        <row r="7576">
          <cell r="A7576">
            <v>20012801765</v>
          </cell>
          <cell r="C7576">
            <v>5</v>
          </cell>
        </row>
        <row r="7577">
          <cell r="A7577">
            <v>20011901065</v>
          </cell>
          <cell r="C7577">
            <v>5</v>
          </cell>
        </row>
        <row r="7578">
          <cell r="A7578">
            <v>20015800365</v>
          </cell>
          <cell r="C7578">
            <v>5.5</v>
          </cell>
        </row>
        <row r="7579">
          <cell r="A7579">
            <v>21013300965</v>
          </cell>
          <cell r="C7579">
            <v>5.15</v>
          </cell>
        </row>
        <row r="7580">
          <cell r="A7580">
            <v>21012300965</v>
          </cell>
          <cell r="C7580">
            <v>5.15</v>
          </cell>
        </row>
        <row r="7581">
          <cell r="A7581">
            <v>21011300965</v>
          </cell>
          <cell r="C7581">
            <v>5.0999999999999996</v>
          </cell>
        </row>
        <row r="7582">
          <cell r="A7582">
            <v>21021300965</v>
          </cell>
          <cell r="C7582">
            <v>5.55</v>
          </cell>
        </row>
        <row r="7583">
          <cell r="A7583">
            <v>21031300965</v>
          </cell>
          <cell r="C7583">
            <v>6.1</v>
          </cell>
        </row>
        <row r="7584">
          <cell r="A7584">
            <v>21012301165</v>
          </cell>
          <cell r="C7584">
            <v>5.15</v>
          </cell>
        </row>
        <row r="7585">
          <cell r="A7585">
            <v>21011301165</v>
          </cell>
          <cell r="C7585">
            <v>5.15</v>
          </cell>
        </row>
        <row r="7586">
          <cell r="A7586">
            <v>21011501065</v>
          </cell>
          <cell r="C7586">
            <v>5.0999999999999996</v>
          </cell>
        </row>
        <row r="7587">
          <cell r="A7587">
            <v>21013701665</v>
          </cell>
          <cell r="C7587">
            <v>5.15</v>
          </cell>
        </row>
        <row r="7588">
          <cell r="A7588">
            <v>21012701665</v>
          </cell>
          <cell r="C7588">
            <v>5.15</v>
          </cell>
        </row>
        <row r="7589">
          <cell r="A7589">
            <v>21011701665</v>
          </cell>
          <cell r="C7589">
            <v>5.0999999999999996</v>
          </cell>
        </row>
        <row r="7590">
          <cell r="A7590">
            <v>21021701665</v>
          </cell>
          <cell r="C7590">
            <v>5.55</v>
          </cell>
        </row>
        <row r="7591">
          <cell r="A7591">
            <v>21031701665</v>
          </cell>
          <cell r="C7591">
            <v>6.1</v>
          </cell>
        </row>
        <row r="7592">
          <cell r="A7592">
            <v>21011800365</v>
          </cell>
          <cell r="C7592">
            <v>6.1</v>
          </cell>
        </row>
        <row r="7593">
          <cell r="A7593">
            <v>21012800465</v>
          </cell>
          <cell r="C7593">
            <v>5.15</v>
          </cell>
        </row>
        <row r="7594">
          <cell r="A7594">
            <v>21011800465</v>
          </cell>
          <cell r="C7594">
            <v>5.0999999999999996</v>
          </cell>
        </row>
        <row r="7595">
          <cell r="A7595">
            <v>21013801765</v>
          </cell>
          <cell r="C7595">
            <v>5.15</v>
          </cell>
        </row>
        <row r="7596">
          <cell r="A7596">
            <v>21012801765</v>
          </cell>
          <cell r="C7596">
            <v>5.15</v>
          </cell>
        </row>
        <row r="7597">
          <cell r="A7597">
            <v>21011801765</v>
          </cell>
          <cell r="C7597">
            <v>5.0999999999999996</v>
          </cell>
        </row>
        <row r="7598">
          <cell r="A7598">
            <v>21021801765</v>
          </cell>
          <cell r="C7598">
            <v>5.55</v>
          </cell>
        </row>
        <row r="7599">
          <cell r="A7599">
            <v>21031801765</v>
          </cell>
          <cell r="C7599">
            <v>6.1</v>
          </cell>
        </row>
        <row r="7600">
          <cell r="A7600">
            <v>21011801965</v>
          </cell>
          <cell r="C7600">
            <v>5.15</v>
          </cell>
        </row>
        <row r="7601">
          <cell r="A7601">
            <v>21011900265</v>
          </cell>
          <cell r="C7601">
            <v>5.15</v>
          </cell>
        </row>
        <row r="7602">
          <cell r="A7602">
            <v>21013900565</v>
          </cell>
          <cell r="C7602">
            <v>5.15</v>
          </cell>
        </row>
        <row r="7603">
          <cell r="A7603">
            <v>21012900565</v>
          </cell>
          <cell r="C7603">
            <v>5.15</v>
          </cell>
        </row>
        <row r="7604">
          <cell r="A7604">
            <v>21011900565</v>
          </cell>
          <cell r="C7604">
            <v>5.0999999999999996</v>
          </cell>
        </row>
        <row r="7605">
          <cell r="A7605">
            <v>21021900565</v>
          </cell>
          <cell r="C7605">
            <v>5.55</v>
          </cell>
        </row>
        <row r="7606">
          <cell r="A7606">
            <v>21031900565</v>
          </cell>
          <cell r="C7606">
            <v>6.1</v>
          </cell>
        </row>
        <row r="7607">
          <cell r="A7607">
            <v>21011900665</v>
          </cell>
          <cell r="C7607">
            <v>5.15</v>
          </cell>
        </row>
        <row r="7608">
          <cell r="A7608">
            <v>21012901065</v>
          </cell>
          <cell r="C7608">
            <v>5.15</v>
          </cell>
        </row>
        <row r="7609">
          <cell r="A7609">
            <v>21011901065</v>
          </cell>
          <cell r="C7609">
            <v>5.15</v>
          </cell>
        </row>
        <row r="7610">
          <cell r="A7610">
            <v>21012802865</v>
          </cell>
          <cell r="C7610">
            <v>5.15</v>
          </cell>
        </row>
        <row r="7611">
          <cell r="A7611">
            <v>21011802865</v>
          </cell>
          <cell r="C7611">
            <v>5.15</v>
          </cell>
        </row>
        <row r="7612">
          <cell r="A7612">
            <v>1002606</v>
          </cell>
          <cell r="C7612">
            <v>5.3</v>
          </cell>
        </row>
        <row r="7613">
          <cell r="A7613">
            <v>1015606</v>
          </cell>
          <cell r="C7613">
            <v>5.3</v>
          </cell>
        </row>
        <row r="7614">
          <cell r="A7614">
            <v>1021606</v>
          </cell>
          <cell r="C7614">
            <v>5.3</v>
          </cell>
        </row>
        <row r="7615">
          <cell r="A7615">
            <v>3000606</v>
          </cell>
          <cell r="C7615">
            <v>5.3</v>
          </cell>
        </row>
        <row r="7616">
          <cell r="A7616">
            <v>3005606</v>
          </cell>
          <cell r="C7616">
            <v>5.3</v>
          </cell>
        </row>
        <row r="7617">
          <cell r="A7617">
            <v>3009606</v>
          </cell>
          <cell r="C7617">
            <v>5.3</v>
          </cell>
        </row>
        <row r="7618">
          <cell r="A7618">
            <v>23009606</v>
          </cell>
          <cell r="C7618">
            <v>5.6</v>
          </cell>
        </row>
        <row r="7619">
          <cell r="A7619">
            <v>3011606</v>
          </cell>
          <cell r="C7619">
            <v>5.3</v>
          </cell>
        </row>
        <row r="7620">
          <cell r="A7620">
            <v>5010606</v>
          </cell>
          <cell r="C7620">
            <v>5.3</v>
          </cell>
        </row>
        <row r="7621">
          <cell r="A7621">
            <v>6005606</v>
          </cell>
          <cell r="C7621">
            <v>5.3</v>
          </cell>
        </row>
        <row r="7622">
          <cell r="A7622">
            <v>6020606</v>
          </cell>
          <cell r="C7622">
            <v>5.3</v>
          </cell>
        </row>
        <row r="7623">
          <cell r="A7623">
            <v>6029606</v>
          </cell>
          <cell r="C7623">
            <v>5.3</v>
          </cell>
        </row>
        <row r="7624">
          <cell r="A7624">
            <v>7016606</v>
          </cell>
          <cell r="C7624">
            <v>5.3</v>
          </cell>
        </row>
        <row r="7625">
          <cell r="A7625">
            <v>27016606</v>
          </cell>
          <cell r="C7625">
            <v>5.6</v>
          </cell>
        </row>
        <row r="7626">
          <cell r="A7626">
            <v>7024606</v>
          </cell>
          <cell r="C7626">
            <v>5.3</v>
          </cell>
        </row>
        <row r="7627">
          <cell r="A7627">
            <v>7035606</v>
          </cell>
          <cell r="C7627">
            <v>5.3</v>
          </cell>
        </row>
        <row r="7628">
          <cell r="A7628">
            <v>8003606</v>
          </cell>
          <cell r="C7628">
            <v>6.15</v>
          </cell>
        </row>
        <row r="7629">
          <cell r="A7629">
            <v>8004606</v>
          </cell>
          <cell r="C7629">
            <v>5.3</v>
          </cell>
        </row>
        <row r="7630">
          <cell r="A7630">
            <v>28004606</v>
          </cell>
          <cell r="C7630">
            <v>5.6</v>
          </cell>
        </row>
        <row r="7631">
          <cell r="A7631">
            <v>8011606</v>
          </cell>
          <cell r="C7631">
            <v>5.3</v>
          </cell>
        </row>
        <row r="7632">
          <cell r="A7632">
            <v>8017606</v>
          </cell>
          <cell r="C7632">
            <v>5.3</v>
          </cell>
        </row>
        <row r="7633">
          <cell r="A7633">
            <v>28017606</v>
          </cell>
          <cell r="C7633">
            <v>5.6</v>
          </cell>
        </row>
        <row r="7634">
          <cell r="A7634">
            <v>8019606</v>
          </cell>
          <cell r="C7634">
            <v>5.3</v>
          </cell>
        </row>
        <row r="7635">
          <cell r="A7635">
            <v>28019606</v>
          </cell>
          <cell r="C7635">
            <v>5.6</v>
          </cell>
        </row>
        <row r="7636">
          <cell r="A7636">
            <v>9002606</v>
          </cell>
          <cell r="C7636">
            <v>5.3</v>
          </cell>
        </row>
        <row r="7637">
          <cell r="A7637">
            <v>9003606</v>
          </cell>
          <cell r="C7637">
            <v>5.3</v>
          </cell>
        </row>
        <row r="7638">
          <cell r="A7638">
            <v>19003606</v>
          </cell>
          <cell r="C7638">
            <v>5.4</v>
          </cell>
        </row>
        <row r="7639">
          <cell r="A7639">
            <v>9005606</v>
          </cell>
          <cell r="C7639">
            <v>5.3</v>
          </cell>
        </row>
        <row r="7640">
          <cell r="A7640">
            <v>29005606</v>
          </cell>
          <cell r="C7640">
            <v>5.6</v>
          </cell>
        </row>
        <row r="7641">
          <cell r="A7641">
            <v>19005606</v>
          </cell>
          <cell r="C7641">
            <v>5.4</v>
          </cell>
        </row>
        <row r="7642">
          <cell r="A7642">
            <v>9006606</v>
          </cell>
          <cell r="C7642">
            <v>5.3</v>
          </cell>
        </row>
        <row r="7643">
          <cell r="A7643">
            <v>9007606</v>
          </cell>
          <cell r="C7643">
            <v>5.3</v>
          </cell>
        </row>
        <row r="7644">
          <cell r="A7644">
            <v>9010606</v>
          </cell>
          <cell r="C7644">
            <v>5.3</v>
          </cell>
        </row>
        <row r="7645">
          <cell r="A7645">
            <v>20011501066</v>
          </cell>
          <cell r="C7645">
            <v>5.5</v>
          </cell>
        </row>
        <row r="7646">
          <cell r="A7646">
            <v>20011600566</v>
          </cell>
          <cell r="C7646">
            <v>5.5</v>
          </cell>
        </row>
        <row r="7647">
          <cell r="A7647">
            <v>20011701666</v>
          </cell>
          <cell r="C7647">
            <v>5.5</v>
          </cell>
        </row>
        <row r="7648">
          <cell r="A7648">
            <v>20022701666</v>
          </cell>
          <cell r="C7648">
            <v>5.5</v>
          </cell>
        </row>
        <row r="7649">
          <cell r="A7649">
            <v>20011801766</v>
          </cell>
          <cell r="C7649">
            <v>5.5</v>
          </cell>
        </row>
        <row r="7650">
          <cell r="A7650">
            <v>20012801766</v>
          </cell>
          <cell r="C7650">
            <v>5.5</v>
          </cell>
        </row>
        <row r="7651">
          <cell r="A7651">
            <v>20011901066</v>
          </cell>
          <cell r="C7651">
            <v>5.5</v>
          </cell>
        </row>
        <row r="7652">
          <cell r="A7652">
            <v>20015800366</v>
          </cell>
          <cell r="C7652">
            <v>6</v>
          </cell>
        </row>
        <row r="7653">
          <cell r="A7653">
            <v>21013300966</v>
          </cell>
          <cell r="C7653">
            <v>5.65</v>
          </cell>
        </row>
        <row r="7654">
          <cell r="A7654">
            <v>21012300966</v>
          </cell>
          <cell r="C7654">
            <v>5.65</v>
          </cell>
        </row>
        <row r="7655">
          <cell r="A7655">
            <v>21011300966</v>
          </cell>
          <cell r="C7655">
            <v>5.6</v>
          </cell>
        </row>
        <row r="7656">
          <cell r="A7656">
            <v>21021300966</v>
          </cell>
          <cell r="C7656">
            <v>6.1</v>
          </cell>
        </row>
        <row r="7657">
          <cell r="A7657">
            <v>21031300966</v>
          </cell>
          <cell r="C7657">
            <v>6.8</v>
          </cell>
        </row>
        <row r="7658">
          <cell r="A7658">
            <v>21012301166</v>
          </cell>
          <cell r="C7658">
            <v>5.65</v>
          </cell>
        </row>
        <row r="7659">
          <cell r="A7659">
            <v>21011301166</v>
          </cell>
          <cell r="C7659">
            <v>5.65</v>
          </cell>
        </row>
        <row r="7660">
          <cell r="A7660">
            <v>21011501066</v>
          </cell>
          <cell r="C7660">
            <v>5.6</v>
          </cell>
        </row>
        <row r="7661">
          <cell r="A7661">
            <v>21013701666</v>
          </cell>
          <cell r="C7661">
            <v>5.65</v>
          </cell>
        </row>
        <row r="7662">
          <cell r="A7662">
            <v>21012701666</v>
          </cell>
          <cell r="C7662">
            <v>5.65</v>
          </cell>
        </row>
        <row r="7663">
          <cell r="A7663">
            <v>21011701666</v>
          </cell>
          <cell r="C7663">
            <v>5.6</v>
          </cell>
        </row>
        <row r="7664">
          <cell r="A7664">
            <v>21021701666</v>
          </cell>
          <cell r="C7664">
            <v>6.1</v>
          </cell>
        </row>
        <row r="7665">
          <cell r="A7665">
            <v>21031701666</v>
          </cell>
          <cell r="C7665">
            <v>6.8</v>
          </cell>
        </row>
        <row r="7666">
          <cell r="A7666">
            <v>21011800366</v>
          </cell>
          <cell r="C7666">
            <v>6.75</v>
          </cell>
        </row>
        <row r="7667">
          <cell r="A7667">
            <v>21012800466</v>
          </cell>
          <cell r="C7667">
            <v>5.65</v>
          </cell>
        </row>
        <row r="7668">
          <cell r="A7668">
            <v>21011800466</v>
          </cell>
          <cell r="C7668">
            <v>5.6</v>
          </cell>
        </row>
        <row r="7669">
          <cell r="A7669">
            <v>21013801766</v>
          </cell>
          <cell r="C7669">
            <v>5.65</v>
          </cell>
        </row>
        <row r="7670">
          <cell r="A7670">
            <v>21012801766</v>
          </cell>
          <cell r="C7670">
            <v>5.65</v>
          </cell>
        </row>
        <row r="7671">
          <cell r="A7671">
            <v>21011801766</v>
          </cell>
          <cell r="C7671">
            <v>5.6</v>
          </cell>
        </row>
        <row r="7672">
          <cell r="A7672">
            <v>21021801766</v>
          </cell>
          <cell r="C7672">
            <v>6.1</v>
          </cell>
        </row>
        <row r="7673">
          <cell r="A7673">
            <v>21031801766</v>
          </cell>
          <cell r="C7673">
            <v>6.8</v>
          </cell>
        </row>
        <row r="7674">
          <cell r="A7674">
            <v>21011801966</v>
          </cell>
          <cell r="C7674">
            <v>5.65</v>
          </cell>
        </row>
        <row r="7675">
          <cell r="A7675">
            <v>21011900266</v>
          </cell>
          <cell r="C7675">
            <v>5.65</v>
          </cell>
        </row>
        <row r="7676">
          <cell r="A7676">
            <v>21013900566</v>
          </cell>
          <cell r="C7676">
            <v>5.65</v>
          </cell>
        </row>
        <row r="7677">
          <cell r="A7677">
            <v>21012900566</v>
          </cell>
          <cell r="C7677">
            <v>5.65</v>
          </cell>
        </row>
        <row r="7678">
          <cell r="A7678">
            <v>21011900566</v>
          </cell>
          <cell r="C7678">
            <v>5.6</v>
          </cell>
        </row>
        <row r="7679">
          <cell r="A7679">
            <v>21021900566</v>
          </cell>
          <cell r="C7679">
            <v>6.1</v>
          </cell>
        </row>
        <row r="7680">
          <cell r="A7680">
            <v>21031900566</v>
          </cell>
          <cell r="C7680">
            <v>6.8</v>
          </cell>
        </row>
        <row r="7681">
          <cell r="A7681">
            <v>21011900666</v>
          </cell>
          <cell r="C7681">
            <v>5.65</v>
          </cell>
        </row>
        <row r="7682">
          <cell r="A7682">
            <v>21012901066</v>
          </cell>
          <cell r="C7682">
            <v>5.65</v>
          </cell>
        </row>
        <row r="7683">
          <cell r="A7683">
            <v>21011901066</v>
          </cell>
          <cell r="C7683">
            <v>5.65</v>
          </cell>
        </row>
        <row r="7684">
          <cell r="A7684">
            <v>21012802866</v>
          </cell>
          <cell r="C7684">
            <v>5.65</v>
          </cell>
        </row>
        <row r="7685">
          <cell r="A7685">
            <v>21011802866</v>
          </cell>
          <cell r="C7685">
            <v>5.65</v>
          </cell>
        </row>
        <row r="7686">
          <cell r="A7686">
            <v>1002607</v>
          </cell>
          <cell r="C7686">
            <v>5.8</v>
          </cell>
        </row>
        <row r="7687">
          <cell r="A7687">
            <v>1015607</v>
          </cell>
          <cell r="C7687">
            <v>5.8</v>
          </cell>
        </row>
        <row r="7688">
          <cell r="A7688">
            <v>1021607</v>
          </cell>
          <cell r="C7688">
            <v>5.8</v>
          </cell>
        </row>
        <row r="7689">
          <cell r="A7689">
            <v>3000607</v>
          </cell>
          <cell r="C7689">
            <v>5.45</v>
          </cell>
        </row>
        <row r="7690">
          <cell r="A7690">
            <v>3005607</v>
          </cell>
          <cell r="C7690">
            <v>5.8</v>
          </cell>
        </row>
        <row r="7691">
          <cell r="A7691">
            <v>3009607</v>
          </cell>
          <cell r="C7691">
            <v>5.8</v>
          </cell>
        </row>
        <row r="7692">
          <cell r="A7692">
            <v>23009607</v>
          </cell>
          <cell r="C7692">
            <v>6.1</v>
          </cell>
        </row>
        <row r="7693">
          <cell r="A7693">
            <v>3011607</v>
          </cell>
          <cell r="C7693">
            <v>5.8</v>
          </cell>
        </row>
        <row r="7694">
          <cell r="A7694">
            <v>5010607</v>
          </cell>
          <cell r="C7694">
            <v>5.8</v>
          </cell>
        </row>
        <row r="7695">
          <cell r="A7695">
            <v>6005607</v>
          </cell>
          <cell r="C7695">
            <v>5.8</v>
          </cell>
        </row>
        <row r="7696">
          <cell r="A7696">
            <v>6029607</v>
          </cell>
          <cell r="C7696">
            <v>5.8</v>
          </cell>
        </row>
        <row r="7697">
          <cell r="A7697">
            <v>7016607</v>
          </cell>
          <cell r="C7697">
            <v>5.8</v>
          </cell>
        </row>
        <row r="7698">
          <cell r="A7698">
            <v>27016607</v>
          </cell>
          <cell r="C7698">
            <v>6.1</v>
          </cell>
        </row>
        <row r="7699">
          <cell r="A7699">
            <v>7024607</v>
          </cell>
          <cell r="C7699">
            <v>5.8</v>
          </cell>
        </row>
        <row r="7700">
          <cell r="A7700">
            <v>7035607</v>
          </cell>
          <cell r="C7700">
            <v>5.8</v>
          </cell>
        </row>
        <row r="7701">
          <cell r="A7701">
            <v>8003607</v>
          </cell>
          <cell r="C7701">
            <v>6.8</v>
          </cell>
        </row>
        <row r="7702">
          <cell r="A7702">
            <v>8004607</v>
          </cell>
          <cell r="C7702">
            <v>5.8</v>
          </cell>
        </row>
        <row r="7703">
          <cell r="A7703">
            <v>28004607</v>
          </cell>
          <cell r="C7703">
            <v>6.1</v>
          </cell>
        </row>
        <row r="7704">
          <cell r="A7704">
            <v>8011607</v>
          </cell>
          <cell r="C7704">
            <v>5.8</v>
          </cell>
        </row>
        <row r="7705">
          <cell r="A7705">
            <v>8017607</v>
          </cell>
          <cell r="C7705">
            <v>5.8</v>
          </cell>
        </row>
        <row r="7706">
          <cell r="A7706">
            <v>28017607</v>
          </cell>
          <cell r="C7706">
            <v>6.1</v>
          </cell>
        </row>
        <row r="7707">
          <cell r="A7707">
            <v>8019607</v>
          </cell>
          <cell r="C7707">
            <v>5.8</v>
          </cell>
        </row>
        <row r="7708">
          <cell r="A7708">
            <v>28019607</v>
          </cell>
          <cell r="C7708">
            <v>6.1</v>
          </cell>
        </row>
        <row r="7709">
          <cell r="A7709">
            <v>9002607</v>
          </cell>
          <cell r="C7709">
            <v>5.8</v>
          </cell>
        </row>
        <row r="7710">
          <cell r="A7710">
            <v>9003607</v>
          </cell>
          <cell r="C7710">
            <v>5.9</v>
          </cell>
        </row>
        <row r="7711">
          <cell r="A7711">
            <v>9005607</v>
          </cell>
          <cell r="C7711">
            <v>5.8</v>
          </cell>
        </row>
        <row r="7712">
          <cell r="A7712">
            <v>29005607</v>
          </cell>
          <cell r="C7712">
            <v>6.1</v>
          </cell>
        </row>
        <row r="7713">
          <cell r="A7713">
            <v>19005607</v>
          </cell>
          <cell r="C7713">
            <v>6.3</v>
          </cell>
        </row>
        <row r="7714">
          <cell r="A7714">
            <v>9006607</v>
          </cell>
          <cell r="C7714">
            <v>5.8</v>
          </cell>
        </row>
        <row r="7715">
          <cell r="A7715">
            <v>9007607</v>
          </cell>
          <cell r="C7715">
            <v>5.8</v>
          </cell>
        </row>
        <row r="7716">
          <cell r="A7716">
            <v>9010607</v>
          </cell>
          <cell r="C7716">
            <v>5.8</v>
          </cell>
        </row>
        <row r="7717">
          <cell r="A7717">
            <v>20011501067</v>
          </cell>
          <cell r="C7717">
            <v>6</v>
          </cell>
        </row>
        <row r="7718">
          <cell r="A7718">
            <v>20011600567</v>
          </cell>
          <cell r="C7718">
            <v>6</v>
          </cell>
        </row>
        <row r="7719">
          <cell r="A7719">
            <v>20011701667</v>
          </cell>
          <cell r="C7719">
            <v>6</v>
          </cell>
        </row>
        <row r="7720">
          <cell r="A7720">
            <v>20022701667</v>
          </cell>
          <cell r="C7720">
            <v>6</v>
          </cell>
        </row>
        <row r="7721">
          <cell r="A7721">
            <v>20011801767</v>
          </cell>
          <cell r="C7721">
            <v>6</v>
          </cell>
        </row>
        <row r="7722">
          <cell r="A7722">
            <v>20012801767</v>
          </cell>
          <cell r="C7722">
            <v>6</v>
          </cell>
        </row>
        <row r="7723">
          <cell r="A7723">
            <v>20011901067</v>
          </cell>
          <cell r="C7723">
            <v>6</v>
          </cell>
        </row>
        <row r="7724">
          <cell r="A7724">
            <v>20015800367</v>
          </cell>
          <cell r="C7724">
            <v>6.5</v>
          </cell>
        </row>
        <row r="7725">
          <cell r="A7725">
            <v>21013300967</v>
          </cell>
          <cell r="C7725">
            <v>6.15</v>
          </cell>
        </row>
        <row r="7726">
          <cell r="A7726">
            <v>21012300967</v>
          </cell>
          <cell r="C7726">
            <v>6.15</v>
          </cell>
        </row>
        <row r="7727">
          <cell r="A7727">
            <v>21011300967</v>
          </cell>
          <cell r="C7727">
            <v>6.1</v>
          </cell>
        </row>
        <row r="7728">
          <cell r="A7728">
            <v>21021300967</v>
          </cell>
          <cell r="C7728">
            <v>6.7</v>
          </cell>
        </row>
        <row r="7729">
          <cell r="A7729">
            <v>21031300967</v>
          </cell>
          <cell r="C7729">
            <v>7.45</v>
          </cell>
        </row>
        <row r="7730">
          <cell r="A7730">
            <v>21012301167</v>
          </cell>
          <cell r="C7730">
            <v>6.15</v>
          </cell>
        </row>
        <row r="7731">
          <cell r="A7731">
            <v>21011301167</v>
          </cell>
          <cell r="C7731">
            <v>6.15</v>
          </cell>
        </row>
        <row r="7732">
          <cell r="A7732">
            <v>21011501067</v>
          </cell>
          <cell r="C7732">
            <v>6.1</v>
          </cell>
        </row>
        <row r="7733">
          <cell r="A7733">
            <v>21013701667</v>
          </cell>
          <cell r="C7733">
            <v>6.15</v>
          </cell>
        </row>
        <row r="7734">
          <cell r="A7734">
            <v>21012701667</v>
          </cell>
          <cell r="C7734">
            <v>6.15</v>
          </cell>
        </row>
        <row r="7735">
          <cell r="A7735">
            <v>21011701667</v>
          </cell>
          <cell r="C7735">
            <v>6.1</v>
          </cell>
        </row>
        <row r="7736">
          <cell r="A7736">
            <v>21021701667</v>
          </cell>
          <cell r="C7736">
            <v>6.7</v>
          </cell>
        </row>
        <row r="7737">
          <cell r="A7737">
            <v>21031701667</v>
          </cell>
          <cell r="C7737">
            <v>7.45</v>
          </cell>
        </row>
        <row r="7738">
          <cell r="A7738">
            <v>21011800367</v>
          </cell>
          <cell r="C7738">
            <v>7.4</v>
          </cell>
        </row>
        <row r="7739">
          <cell r="A7739">
            <v>21012800467</v>
          </cell>
          <cell r="C7739">
            <v>6.15</v>
          </cell>
        </row>
        <row r="7740">
          <cell r="A7740">
            <v>21011800467</v>
          </cell>
          <cell r="C7740">
            <v>6.1</v>
          </cell>
        </row>
        <row r="7741">
          <cell r="A7741">
            <v>21013801767</v>
          </cell>
          <cell r="C7741">
            <v>6.15</v>
          </cell>
        </row>
        <row r="7742">
          <cell r="A7742">
            <v>21012801767</v>
          </cell>
          <cell r="C7742">
            <v>6.15</v>
          </cell>
        </row>
        <row r="7743">
          <cell r="A7743">
            <v>21011801767</v>
          </cell>
          <cell r="C7743">
            <v>6.1</v>
          </cell>
        </row>
        <row r="7744">
          <cell r="A7744">
            <v>21021801767</v>
          </cell>
          <cell r="C7744">
            <v>6.7</v>
          </cell>
        </row>
        <row r="7745">
          <cell r="A7745">
            <v>21031801767</v>
          </cell>
          <cell r="C7745">
            <v>7.45</v>
          </cell>
        </row>
        <row r="7746">
          <cell r="A7746">
            <v>21011801967</v>
          </cell>
          <cell r="C7746">
            <v>6.15</v>
          </cell>
        </row>
        <row r="7747">
          <cell r="A7747">
            <v>21011900267</v>
          </cell>
          <cell r="C7747">
            <v>6.15</v>
          </cell>
        </row>
        <row r="7748">
          <cell r="A7748">
            <v>21013900567</v>
          </cell>
          <cell r="C7748">
            <v>6.15</v>
          </cell>
        </row>
        <row r="7749">
          <cell r="A7749">
            <v>21012900567</v>
          </cell>
          <cell r="C7749">
            <v>6.15</v>
          </cell>
        </row>
        <row r="7750">
          <cell r="A7750">
            <v>21011900567</v>
          </cell>
          <cell r="C7750">
            <v>6.1</v>
          </cell>
        </row>
        <row r="7751">
          <cell r="A7751">
            <v>21021900567</v>
          </cell>
          <cell r="C7751">
            <v>6.7</v>
          </cell>
        </row>
        <row r="7752">
          <cell r="A7752">
            <v>21031900567</v>
          </cell>
          <cell r="C7752">
            <v>7.45</v>
          </cell>
        </row>
        <row r="7753">
          <cell r="A7753">
            <v>21011900667</v>
          </cell>
          <cell r="C7753">
            <v>6.15</v>
          </cell>
        </row>
        <row r="7754">
          <cell r="A7754">
            <v>21012901067</v>
          </cell>
          <cell r="C7754">
            <v>6.15</v>
          </cell>
        </row>
        <row r="7755">
          <cell r="A7755">
            <v>21011901067</v>
          </cell>
          <cell r="C7755">
            <v>6.15</v>
          </cell>
        </row>
        <row r="7756">
          <cell r="A7756">
            <v>21012802867</v>
          </cell>
          <cell r="C7756">
            <v>6.15</v>
          </cell>
        </row>
        <row r="7757">
          <cell r="A7757">
            <v>21011802867</v>
          </cell>
          <cell r="C7757">
            <v>6.15</v>
          </cell>
        </row>
        <row r="7758">
          <cell r="A7758">
            <v>1002608</v>
          </cell>
          <cell r="C7758">
            <v>6.3</v>
          </cell>
        </row>
        <row r="7759">
          <cell r="A7759">
            <v>1021608</v>
          </cell>
          <cell r="C7759">
            <v>6.3</v>
          </cell>
        </row>
        <row r="7760">
          <cell r="A7760">
            <v>3000608</v>
          </cell>
          <cell r="C7760">
            <v>6.3</v>
          </cell>
        </row>
        <row r="7761">
          <cell r="A7761">
            <v>3005608</v>
          </cell>
          <cell r="C7761">
            <v>6.3</v>
          </cell>
        </row>
        <row r="7762">
          <cell r="A7762">
            <v>3009608</v>
          </cell>
          <cell r="C7762">
            <v>6.3</v>
          </cell>
        </row>
        <row r="7763">
          <cell r="A7763">
            <v>23009608</v>
          </cell>
          <cell r="C7763">
            <v>6.6</v>
          </cell>
        </row>
        <row r="7764">
          <cell r="A7764">
            <v>3011608</v>
          </cell>
          <cell r="C7764">
            <v>6.3</v>
          </cell>
        </row>
        <row r="7765">
          <cell r="A7765">
            <v>5010608</v>
          </cell>
          <cell r="C7765">
            <v>6.3</v>
          </cell>
        </row>
        <row r="7766">
          <cell r="A7766">
            <v>6005608</v>
          </cell>
          <cell r="C7766">
            <v>6.3</v>
          </cell>
        </row>
        <row r="7767">
          <cell r="A7767">
            <v>6029608</v>
          </cell>
          <cell r="C7767">
            <v>6.3</v>
          </cell>
        </row>
        <row r="7768">
          <cell r="A7768">
            <v>7016608</v>
          </cell>
          <cell r="C7768">
            <v>6.3</v>
          </cell>
        </row>
        <row r="7769">
          <cell r="A7769">
            <v>27016608</v>
          </cell>
          <cell r="C7769">
            <v>6.6</v>
          </cell>
        </row>
        <row r="7770">
          <cell r="A7770">
            <v>7024608</v>
          </cell>
          <cell r="C7770">
            <v>6.3</v>
          </cell>
        </row>
        <row r="7771">
          <cell r="A7771">
            <v>7035608</v>
          </cell>
          <cell r="C7771">
            <v>6.3</v>
          </cell>
        </row>
        <row r="7772">
          <cell r="A7772">
            <v>8003608</v>
          </cell>
          <cell r="C7772">
            <v>7.4</v>
          </cell>
        </row>
        <row r="7773">
          <cell r="A7773">
            <v>8004608</v>
          </cell>
          <cell r="C7773">
            <v>6.3</v>
          </cell>
        </row>
        <row r="7774">
          <cell r="A7774">
            <v>28004608</v>
          </cell>
          <cell r="C7774">
            <v>6.6</v>
          </cell>
        </row>
        <row r="7775">
          <cell r="A7775">
            <v>8011608</v>
          </cell>
          <cell r="C7775">
            <v>6.3</v>
          </cell>
        </row>
        <row r="7776">
          <cell r="A7776">
            <v>8017608</v>
          </cell>
          <cell r="C7776">
            <v>6.3</v>
          </cell>
        </row>
        <row r="7777">
          <cell r="A7777">
            <v>28017608</v>
          </cell>
          <cell r="C7777">
            <v>6.6</v>
          </cell>
        </row>
        <row r="7778">
          <cell r="A7778">
            <v>8019608</v>
          </cell>
          <cell r="C7778">
            <v>6.3</v>
          </cell>
        </row>
        <row r="7779">
          <cell r="A7779">
            <v>28019608</v>
          </cell>
          <cell r="C7779">
            <v>6.6</v>
          </cell>
        </row>
        <row r="7780">
          <cell r="A7780">
            <v>9002608</v>
          </cell>
          <cell r="C7780">
            <v>6.3</v>
          </cell>
        </row>
        <row r="7781">
          <cell r="A7781">
            <v>9003608</v>
          </cell>
          <cell r="C7781">
            <v>6.4</v>
          </cell>
        </row>
        <row r="7782">
          <cell r="A7782">
            <v>9005608</v>
          </cell>
          <cell r="C7782">
            <v>6.3</v>
          </cell>
        </row>
        <row r="7783">
          <cell r="A7783">
            <v>29005608</v>
          </cell>
          <cell r="C7783">
            <v>6.6</v>
          </cell>
        </row>
        <row r="7784">
          <cell r="A7784">
            <v>19005608</v>
          </cell>
          <cell r="C7784">
            <v>6.4</v>
          </cell>
        </row>
        <row r="7785">
          <cell r="A7785">
            <v>9006608</v>
          </cell>
          <cell r="C7785">
            <v>6.3</v>
          </cell>
        </row>
        <row r="7786">
          <cell r="A7786">
            <v>9007608</v>
          </cell>
          <cell r="C7786">
            <v>6.3</v>
          </cell>
        </row>
        <row r="7787">
          <cell r="A7787">
            <v>9010608</v>
          </cell>
          <cell r="C7787">
            <v>6.3</v>
          </cell>
        </row>
        <row r="7788">
          <cell r="A7788">
            <v>20011501068</v>
          </cell>
          <cell r="C7788">
            <v>6.4</v>
          </cell>
        </row>
        <row r="7789">
          <cell r="A7789">
            <v>20011600568</v>
          </cell>
          <cell r="C7789">
            <v>6.4</v>
          </cell>
        </row>
        <row r="7790">
          <cell r="A7790">
            <v>20011701668</v>
          </cell>
          <cell r="C7790">
            <v>6.4</v>
          </cell>
        </row>
        <row r="7791">
          <cell r="A7791">
            <v>20022701668</v>
          </cell>
          <cell r="C7791">
            <v>6.4</v>
          </cell>
        </row>
        <row r="7792">
          <cell r="A7792">
            <v>20011801768</v>
          </cell>
          <cell r="C7792">
            <v>6.4</v>
          </cell>
        </row>
        <row r="7793">
          <cell r="A7793">
            <v>20012801768</v>
          </cell>
          <cell r="C7793">
            <v>6.4</v>
          </cell>
        </row>
        <row r="7794">
          <cell r="A7794">
            <v>20011901068</v>
          </cell>
          <cell r="C7794">
            <v>6.4</v>
          </cell>
        </row>
        <row r="7795">
          <cell r="A7795">
            <v>20015800368</v>
          </cell>
          <cell r="C7795">
            <v>7.1</v>
          </cell>
        </row>
        <row r="7796">
          <cell r="A7796">
            <v>21013300968</v>
          </cell>
          <cell r="C7796">
            <v>6.7</v>
          </cell>
        </row>
        <row r="7797">
          <cell r="A7797">
            <v>21012300968</v>
          </cell>
          <cell r="C7797">
            <v>6.7</v>
          </cell>
        </row>
        <row r="7798">
          <cell r="A7798">
            <v>21011300968</v>
          </cell>
          <cell r="C7798">
            <v>6.6</v>
          </cell>
        </row>
        <row r="7799">
          <cell r="A7799">
            <v>21021300968</v>
          </cell>
          <cell r="C7799">
            <v>7.3</v>
          </cell>
        </row>
        <row r="7800">
          <cell r="A7800">
            <v>21031300968</v>
          </cell>
          <cell r="C7800">
            <v>8.1</v>
          </cell>
        </row>
        <row r="7801">
          <cell r="A7801">
            <v>21012301168</v>
          </cell>
          <cell r="C7801">
            <v>6.7</v>
          </cell>
        </row>
        <row r="7802">
          <cell r="A7802">
            <v>21011301168</v>
          </cell>
          <cell r="C7802">
            <v>6.7</v>
          </cell>
        </row>
        <row r="7803">
          <cell r="A7803">
            <v>21011501068</v>
          </cell>
          <cell r="C7803">
            <v>6.6</v>
          </cell>
        </row>
        <row r="7804">
          <cell r="A7804">
            <v>21013701668</v>
          </cell>
          <cell r="C7804">
            <v>6.7</v>
          </cell>
        </row>
        <row r="7805">
          <cell r="A7805">
            <v>21012701668</v>
          </cell>
          <cell r="C7805">
            <v>6.7</v>
          </cell>
        </row>
        <row r="7806">
          <cell r="A7806">
            <v>21011701668</v>
          </cell>
          <cell r="C7806">
            <v>6.6</v>
          </cell>
        </row>
        <row r="7807">
          <cell r="A7807">
            <v>21021701668</v>
          </cell>
          <cell r="C7807">
            <v>7.3</v>
          </cell>
        </row>
        <row r="7808">
          <cell r="A7808">
            <v>21031701668</v>
          </cell>
          <cell r="C7808">
            <v>8.1</v>
          </cell>
        </row>
        <row r="7809">
          <cell r="A7809">
            <v>21011800368</v>
          </cell>
          <cell r="C7809">
            <v>8.0500000000000007</v>
          </cell>
        </row>
        <row r="7810">
          <cell r="A7810">
            <v>21012800468</v>
          </cell>
          <cell r="C7810">
            <v>6.7</v>
          </cell>
        </row>
        <row r="7811">
          <cell r="A7811">
            <v>21011800468</v>
          </cell>
          <cell r="C7811">
            <v>6.6</v>
          </cell>
        </row>
        <row r="7812">
          <cell r="A7812">
            <v>21013801768</v>
          </cell>
          <cell r="C7812">
            <v>6.7</v>
          </cell>
        </row>
        <row r="7813">
          <cell r="A7813">
            <v>21012801768</v>
          </cell>
          <cell r="C7813">
            <v>6.7</v>
          </cell>
        </row>
        <row r="7814">
          <cell r="A7814">
            <v>21011801768</v>
          </cell>
          <cell r="C7814">
            <v>6.6</v>
          </cell>
        </row>
        <row r="7815">
          <cell r="A7815">
            <v>21021801768</v>
          </cell>
          <cell r="C7815">
            <v>7.3</v>
          </cell>
        </row>
        <row r="7816">
          <cell r="A7816">
            <v>21031801768</v>
          </cell>
          <cell r="C7816">
            <v>8.1</v>
          </cell>
        </row>
        <row r="7817">
          <cell r="A7817">
            <v>21011801968</v>
          </cell>
          <cell r="C7817">
            <v>6.7</v>
          </cell>
        </row>
        <row r="7818">
          <cell r="A7818">
            <v>21011900268</v>
          </cell>
          <cell r="C7818">
            <v>6.7</v>
          </cell>
        </row>
        <row r="7819">
          <cell r="A7819">
            <v>21013900568</v>
          </cell>
          <cell r="C7819">
            <v>6.7</v>
          </cell>
        </row>
        <row r="7820">
          <cell r="A7820">
            <v>21012900568</v>
          </cell>
          <cell r="C7820">
            <v>6.7</v>
          </cell>
        </row>
        <row r="7821">
          <cell r="A7821">
            <v>21011900568</v>
          </cell>
          <cell r="C7821">
            <v>6.6</v>
          </cell>
        </row>
        <row r="7822">
          <cell r="A7822">
            <v>21021900568</v>
          </cell>
          <cell r="C7822">
            <v>7.3</v>
          </cell>
        </row>
        <row r="7823">
          <cell r="A7823">
            <v>21031900568</v>
          </cell>
          <cell r="C7823">
            <v>8.1</v>
          </cell>
        </row>
        <row r="7824">
          <cell r="A7824">
            <v>21011900668</v>
          </cell>
          <cell r="C7824">
            <v>6.7</v>
          </cell>
        </row>
        <row r="7825">
          <cell r="A7825">
            <v>21012901068</v>
          </cell>
          <cell r="C7825">
            <v>6.7</v>
          </cell>
        </row>
        <row r="7826">
          <cell r="A7826">
            <v>21011901068</v>
          </cell>
          <cell r="C7826">
            <v>6.7</v>
          </cell>
        </row>
        <row r="7827">
          <cell r="A7827">
            <v>21012802868</v>
          </cell>
          <cell r="C7827">
            <v>6.7</v>
          </cell>
        </row>
        <row r="7828">
          <cell r="A7828">
            <v>21011802868</v>
          </cell>
          <cell r="C7828">
            <v>6.7</v>
          </cell>
        </row>
        <row r="7829">
          <cell r="A7829">
            <v>1002609</v>
          </cell>
          <cell r="C7829">
            <v>6.8</v>
          </cell>
        </row>
        <row r="7830">
          <cell r="A7830">
            <v>1015609</v>
          </cell>
          <cell r="C7830">
            <v>6.8</v>
          </cell>
        </row>
        <row r="7831">
          <cell r="A7831">
            <v>1021609</v>
          </cell>
          <cell r="C7831">
            <v>6.8</v>
          </cell>
        </row>
        <row r="7832">
          <cell r="A7832">
            <v>3000609</v>
          </cell>
          <cell r="C7832">
            <v>6.8</v>
          </cell>
        </row>
        <row r="7833">
          <cell r="A7833">
            <v>3005609</v>
          </cell>
          <cell r="C7833">
            <v>6.8</v>
          </cell>
        </row>
        <row r="7834">
          <cell r="A7834">
            <v>3009609</v>
          </cell>
          <cell r="C7834">
            <v>6.8</v>
          </cell>
        </row>
        <row r="7835">
          <cell r="A7835">
            <v>23009609</v>
          </cell>
          <cell r="C7835">
            <v>7.1</v>
          </cell>
        </row>
        <row r="7836">
          <cell r="A7836">
            <v>3011609</v>
          </cell>
          <cell r="C7836">
            <v>6.8</v>
          </cell>
        </row>
        <row r="7837">
          <cell r="A7837">
            <v>5010609</v>
          </cell>
          <cell r="C7837">
            <v>6.8</v>
          </cell>
        </row>
        <row r="7838">
          <cell r="A7838">
            <v>6005609</v>
          </cell>
          <cell r="C7838">
            <v>6.8</v>
          </cell>
        </row>
        <row r="7839">
          <cell r="A7839">
            <v>6029609</v>
          </cell>
          <cell r="C7839">
            <v>6.8</v>
          </cell>
        </row>
        <row r="7840">
          <cell r="A7840">
            <v>7016609</v>
          </cell>
          <cell r="C7840">
            <v>6.8</v>
          </cell>
        </row>
        <row r="7841">
          <cell r="A7841">
            <v>27016609</v>
          </cell>
          <cell r="C7841">
            <v>7.1</v>
          </cell>
        </row>
        <row r="7842">
          <cell r="A7842">
            <v>7024609</v>
          </cell>
          <cell r="C7842">
            <v>6.8</v>
          </cell>
        </row>
        <row r="7843">
          <cell r="A7843">
            <v>7035609</v>
          </cell>
          <cell r="C7843">
            <v>6.8</v>
          </cell>
        </row>
        <row r="7844">
          <cell r="A7844">
            <v>8003609</v>
          </cell>
          <cell r="C7844">
            <v>8.0500000000000007</v>
          </cell>
        </row>
        <row r="7845">
          <cell r="A7845">
            <v>8004609</v>
          </cell>
          <cell r="C7845">
            <v>6.8</v>
          </cell>
        </row>
        <row r="7846">
          <cell r="A7846">
            <v>28004609</v>
          </cell>
          <cell r="C7846">
            <v>7.1</v>
          </cell>
        </row>
        <row r="7847">
          <cell r="A7847">
            <v>8011609</v>
          </cell>
          <cell r="C7847">
            <v>6.8</v>
          </cell>
        </row>
        <row r="7848">
          <cell r="A7848">
            <v>8017609</v>
          </cell>
          <cell r="C7848">
            <v>6.8</v>
          </cell>
        </row>
        <row r="7849">
          <cell r="A7849">
            <v>28017609</v>
          </cell>
          <cell r="C7849">
            <v>7.1</v>
          </cell>
        </row>
        <row r="7850">
          <cell r="A7850">
            <v>8019609</v>
          </cell>
          <cell r="C7850">
            <v>6.8</v>
          </cell>
        </row>
        <row r="7851">
          <cell r="A7851">
            <v>28019609</v>
          </cell>
          <cell r="C7851">
            <v>7.1</v>
          </cell>
        </row>
        <row r="7852">
          <cell r="A7852">
            <v>9002609</v>
          </cell>
          <cell r="C7852">
            <v>6.8</v>
          </cell>
        </row>
        <row r="7853">
          <cell r="A7853">
            <v>9005609</v>
          </cell>
          <cell r="C7853">
            <v>6.8</v>
          </cell>
        </row>
        <row r="7854">
          <cell r="A7854">
            <v>29005609</v>
          </cell>
          <cell r="C7854">
            <v>7.1</v>
          </cell>
        </row>
        <row r="7855">
          <cell r="A7855">
            <v>19005609</v>
          </cell>
          <cell r="C7855">
            <v>6.9</v>
          </cell>
        </row>
        <row r="7856">
          <cell r="A7856">
            <v>9006609</v>
          </cell>
          <cell r="C7856">
            <v>6.8</v>
          </cell>
        </row>
        <row r="7857">
          <cell r="A7857">
            <v>9007609</v>
          </cell>
          <cell r="C7857">
            <v>6.8</v>
          </cell>
        </row>
        <row r="7858">
          <cell r="A7858">
            <v>9010609</v>
          </cell>
          <cell r="C7858">
            <v>6.8</v>
          </cell>
        </row>
        <row r="7859">
          <cell r="A7859">
            <v>20011501069</v>
          </cell>
          <cell r="C7859">
            <v>6.9</v>
          </cell>
        </row>
        <row r="7860">
          <cell r="A7860">
            <v>20011600569</v>
          </cell>
          <cell r="C7860">
            <v>6.9</v>
          </cell>
        </row>
        <row r="7861">
          <cell r="A7861">
            <v>20011701669</v>
          </cell>
          <cell r="C7861">
            <v>6.9</v>
          </cell>
        </row>
        <row r="7862">
          <cell r="A7862">
            <v>20022701669</v>
          </cell>
          <cell r="C7862">
            <v>6.9</v>
          </cell>
        </row>
        <row r="7863">
          <cell r="A7863">
            <v>20011801769</v>
          </cell>
          <cell r="C7863">
            <v>6.9</v>
          </cell>
        </row>
        <row r="7864">
          <cell r="A7864">
            <v>20012801769</v>
          </cell>
          <cell r="C7864">
            <v>6.9</v>
          </cell>
        </row>
        <row r="7865">
          <cell r="A7865">
            <v>20011901069</v>
          </cell>
          <cell r="C7865">
            <v>6.9</v>
          </cell>
        </row>
        <row r="7866">
          <cell r="A7866">
            <v>20015800369</v>
          </cell>
          <cell r="C7866">
            <v>7.6</v>
          </cell>
        </row>
        <row r="7867">
          <cell r="A7867">
            <v>21013300969</v>
          </cell>
          <cell r="C7867">
            <v>7.2</v>
          </cell>
        </row>
        <row r="7868">
          <cell r="A7868">
            <v>21012300969</v>
          </cell>
          <cell r="C7868">
            <v>7.2</v>
          </cell>
        </row>
        <row r="7869">
          <cell r="A7869">
            <v>21011300969</v>
          </cell>
          <cell r="C7869">
            <v>7.1</v>
          </cell>
        </row>
        <row r="7870">
          <cell r="A7870">
            <v>21021300969</v>
          </cell>
          <cell r="C7870">
            <v>7.85</v>
          </cell>
        </row>
        <row r="7871">
          <cell r="A7871">
            <v>21031300969</v>
          </cell>
          <cell r="C7871">
            <v>8.8000000000000007</v>
          </cell>
        </row>
        <row r="7872">
          <cell r="A7872">
            <v>21012301169</v>
          </cell>
          <cell r="C7872">
            <v>7.2</v>
          </cell>
        </row>
        <row r="7873">
          <cell r="A7873">
            <v>21011301169</v>
          </cell>
          <cell r="C7873">
            <v>7.2</v>
          </cell>
        </row>
        <row r="7874">
          <cell r="A7874">
            <v>21011501069</v>
          </cell>
          <cell r="C7874">
            <v>7.1</v>
          </cell>
        </row>
        <row r="7875">
          <cell r="A7875">
            <v>21013701669</v>
          </cell>
          <cell r="C7875">
            <v>7.2</v>
          </cell>
        </row>
        <row r="7876">
          <cell r="A7876">
            <v>21012701669</v>
          </cell>
          <cell r="C7876">
            <v>7.2</v>
          </cell>
        </row>
        <row r="7877">
          <cell r="A7877">
            <v>21011701669</v>
          </cell>
          <cell r="C7877">
            <v>7.1</v>
          </cell>
        </row>
        <row r="7878">
          <cell r="A7878">
            <v>21021701669</v>
          </cell>
          <cell r="C7878">
            <v>7.85</v>
          </cell>
        </row>
        <row r="7879">
          <cell r="A7879">
            <v>21031701669</v>
          </cell>
          <cell r="C7879">
            <v>8.8000000000000007</v>
          </cell>
        </row>
        <row r="7880">
          <cell r="A7880">
            <v>21011800369</v>
          </cell>
          <cell r="C7880">
            <v>8.6999999999999993</v>
          </cell>
        </row>
        <row r="7881">
          <cell r="A7881">
            <v>21012800469</v>
          </cell>
          <cell r="C7881">
            <v>7.2</v>
          </cell>
        </row>
        <row r="7882">
          <cell r="A7882">
            <v>21011800469</v>
          </cell>
          <cell r="C7882">
            <v>7.1</v>
          </cell>
        </row>
        <row r="7883">
          <cell r="A7883">
            <v>21013801769</v>
          </cell>
          <cell r="C7883">
            <v>7.2</v>
          </cell>
        </row>
        <row r="7884">
          <cell r="A7884">
            <v>21012801769</v>
          </cell>
          <cell r="C7884">
            <v>7.2</v>
          </cell>
        </row>
        <row r="7885">
          <cell r="A7885">
            <v>21011801769</v>
          </cell>
          <cell r="C7885">
            <v>7.1</v>
          </cell>
        </row>
        <row r="7886">
          <cell r="A7886">
            <v>21021801769</v>
          </cell>
          <cell r="C7886">
            <v>7.85</v>
          </cell>
        </row>
        <row r="7887">
          <cell r="A7887">
            <v>21031801769</v>
          </cell>
          <cell r="C7887">
            <v>8.8000000000000007</v>
          </cell>
        </row>
        <row r="7888">
          <cell r="A7888">
            <v>21011801969</v>
          </cell>
          <cell r="C7888">
            <v>7.2</v>
          </cell>
        </row>
        <row r="7889">
          <cell r="A7889">
            <v>21011900269</v>
          </cell>
          <cell r="C7889">
            <v>7.2</v>
          </cell>
        </row>
        <row r="7890">
          <cell r="A7890">
            <v>21013900569</v>
          </cell>
          <cell r="C7890">
            <v>7.2</v>
          </cell>
        </row>
        <row r="7891">
          <cell r="A7891">
            <v>21012900569</v>
          </cell>
          <cell r="C7891">
            <v>7.2</v>
          </cell>
        </row>
        <row r="7892">
          <cell r="A7892">
            <v>21011900569</v>
          </cell>
          <cell r="C7892">
            <v>7.1</v>
          </cell>
        </row>
        <row r="7893">
          <cell r="A7893">
            <v>21021900569</v>
          </cell>
          <cell r="C7893">
            <v>7.85</v>
          </cell>
        </row>
        <row r="7894">
          <cell r="A7894">
            <v>21031900569</v>
          </cell>
          <cell r="C7894">
            <v>8.8000000000000007</v>
          </cell>
        </row>
        <row r="7895">
          <cell r="A7895">
            <v>21011900669</v>
          </cell>
          <cell r="C7895">
            <v>7.2</v>
          </cell>
        </row>
        <row r="7896">
          <cell r="A7896">
            <v>21012901069</v>
          </cell>
          <cell r="C7896">
            <v>7.2</v>
          </cell>
        </row>
        <row r="7897">
          <cell r="A7897">
            <v>21011901069</v>
          </cell>
          <cell r="C7897">
            <v>7.2</v>
          </cell>
        </row>
        <row r="7898">
          <cell r="A7898">
            <v>21012802869</v>
          </cell>
          <cell r="C7898">
            <v>7.2</v>
          </cell>
        </row>
        <row r="7899">
          <cell r="A7899">
            <v>21011802869</v>
          </cell>
          <cell r="C7899">
            <v>7.2</v>
          </cell>
        </row>
        <row r="7900">
          <cell r="A7900">
            <v>1002610</v>
          </cell>
          <cell r="C7900">
            <v>7.3</v>
          </cell>
        </row>
        <row r="7901">
          <cell r="A7901">
            <v>1021610</v>
          </cell>
          <cell r="C7901">
            <v>7.3</v>
          </cell>
        </row>
        <row r="7902">
          <cell r="A7902">
            <v>3000610</v>
          </cell>
          <cell r="C7902">
            <v>7.3</v>
          </cell>
        </row>
        <row r="7903">
          <cell r="A7903">
            <v>3005610</v>
          </cell>
          <cell r="C7903">
            <v>7.3</v>
          </cell>
        </row>
        <row r="7904">
          <cell r="A7904">
            <v>3009610</v>
          </cell>
          <cell r="C7904">
            <v>7.3</v>
          </cell>
        </row>
        <row r="7905">
          <cell r="A7905">
            <v>23009610</v>
          </cell>
          <cell r="C7905">
            <v>7.6</v>
          </cell>
        </row>
        <row r="7906">
          <cell r="A7906">
            <v>3011610</v>
          </cell>
          <cell r="C7906">
            <v>7.3</v>
          </cell>
        </row>
        <row r="7907">
          <cell r="A7907">
            <v>5010610</v>
          </cell>
          <cell r="C7907">
            <v>7.3</v>
          </cell>
        </row>
        <row r="7908">
          <cell r="A7908">
            <v>6005610</v>
          </cell>
          <cell r="C7908">
            <v>7.3</v>
          </cell>
        </row>
        <row r="7909">
          <cell r="A7909">
            <v>6029610</v>
          </cell>
          <cell r="C7909">
            <v>7.3</v>
          </cell>
        </row>
        <row r="7910">
          <cell r="A7910">
            <v>7016610</v>
          </cell>
          <cell r="C7910">
            <v>7.3</v>
          </cell>
        </row>
        <row r="7911">
          <cell r="A7911">
            <v>27016610</v>
          </cell>
          <cell r="C7911">
            <v>7.6</v>
          </cell>
        </row>
        <row r="7912">
          <cell r="A7912">
            <v>7024610</v>
          </cell>
          <cell r="C7912">
            <v>7.3</v>
          </cell>
        </row>
        <row r="7913">
          <cell r="A7913">
            <v>7035610</v>
          </cell>
          <cell r="C7913">
            <v>7.3</v>
          </cell>
        </row>
        <row r="7914">
          <cell r="A7914">
            <v>8003610</v>
          </cell>
          <cell r="C7914">
            <v>8.6999999999999993</v>
          </cell>
        </row>
        <row r="7915">
          <cell r="A7915">
            <v>8004610</v>
          </cell>
          <cell r="C7915">
            <v>7.3</v>
          </cell>
        </row>
        <row r="7916">
          <cell r="A7916">
            <v>28004610</v>
          </cell>
          <cell r="C7916">
            <v>7.6</v>
          </cell>
        </row>
        <row r="7917">
          <cell r="A7917">
            <v>8011610</v>
          </cell>
          <cell r="C7917">
            <v>7.3</v>
          </cell>
        </row>
        <row r="7918">
          <cell r="A7918">
            <v>8017610</v>
          </cell>
          <cell r="C7918">
            <v>7.3</v>
          </cell>
        </row>
        <row r="7919">
          <cell r="A7919">
            <v>28017610</v>
          </cell>
          <cell r="C7919">
            <v>7.6</v>
          </cell>
        </row>
        <row r="7920">
          <cell r="A7920">
            <v>8019610</v>
          </cell>
          <cell r="C7920">
            <v>7.3</v>
          </cell>
        </row>
        <row r="7921">
          <cell r="A7921">
            <v>28019610</v>
          </cell>
          <cell r="C7921">
            <v>7.6</v>
          </cell>
        </row>
        <row r="7922">
          <cell r="A7922">
            <v>9002610</v>
          </cell>
          <cell r="C7922">
            <v>7.3</v>
          </cell>
        </row>
        <row r="7923">
          <cell r="A7923">
            <v>9003610</v>
          </cell>
          <cell r="C7923">
            <v>7.4</v>
          </cell>
        </row>
        <row r="7924">
          <cell r="A7924">
            <v>9005610</v>
          </cell>
          <cell r="C7924">
            <v>7.3</v>
          </cell>
        </row>
        <row r="7925">
          <cell r="A7925">
            <v>29005610</v>
          </cell>
          <cell r="C7925">
            <v>7.6</v>
          </cell>
        </row>
        <row r="7926">
          <cell r="A7926">
            <v>19005610</v>
          </cell>
          <cell r="C7926">
            <v>7.4</v>
          </cell>
        </row>
        <row r="7927">
          <cell r="A7927">
            <v>9006610</v>
          </cell>
          <cell r="C7927">
            <v>7.3</v>
          </cell>
        </row>
        <row r="7928">
          <cell r="A7928">
            <v>9007610</v>
          </cell>
          <cell r="C7928">
            <v>7.3</v>
          </cell>
        </row>
        <row r="7929">
          <cell r="A7929">
            <v>9010610</v>
          </cell>
          <cell r="C7929">
            <v>7.3</v>
          </cell>
        </row>
        <row r="7930">
          <cell r="A7930">
            <v>20011501070</v>
          </cell>
          <cell r="C7930">
            <v>7.4</v>
          </cell>
        </row>
        <row r="7931">
          <cell r="A7931">
            <v>20011600570</v>
          </cell>
          <cell r="C7931">
            <v>7.4</v>
          </cell>
        </row>
        <row r="7932">
          <cell r="A7932">
            <v>20011701670</v>
          </cell>
          <cell r="C7932">
            <v>7.4</v>
          </cell>
        </row>
        <row r="7933">
          <cell r="A7933">
            <v>20022701670</v>
          </cell>
          <cell r="C7933">
            <v>7.4</v>
          </cell>
        </row>
        <row r="7934">
          <cell r="A7934">
            <v>20011801770</v>
          </cell>
          <cell r="C7934">
            <v>7.4</v>
          </cell>
        </row>
        <row r="7935">
          <cell r="A7935">
            <v>20012801770</v>
          </cell>
          <cell r="C7935">
            <v>7.4</v>
          </cell>
        </row>
        <row r="7936">
          <cell r="A7936">
            <v>20011901070</v>
          </cell>
          <cell r="C7936">
            <v>7.4</v>
          </cell>
        </row>
        <row r="7937">
          <cell r="A7937">
            <v>20015800370</v>
          </cell>
          <cell r="C7937">
            <v>8.1999999999999993</v>
          </cell>
        </row>
        <row r="7938">
          <cell r="A7938">
            <v>21013300970</v>
          </cell>
          <cell r="C7938">
            <v>7.7</v>
          </cell>
        </row>
        <row r="7939">
          <cell r="A7939">
            <v>21012300970</v>
          </cell>
          <cell r="C7939">
            <v>7.7</v>
          </cell>
        </row>
        <row r="7940">
          <cell r="A7940">
            <v>21011300970</v>
          </cell>
          <cell r="C7940">
            <v>7.6</v>
          </cell>
        </row>
        <row r="7941">
          <cell r="A7941">
            <v>21021300970</v>
          </cell>
          <cell r="C7941">
            <v>8.4499999999999993</v>
          </cell>
        </row>
        <row r="7942">
          <cell r="A7942">
            <v>21031300970</v>
          </cell>
          <cell r="C7942">
            <v>9.4</v>
          </cell>
        </row>
        <row r="7943">
          <cell r="A7943">
            <v>21012301170</v>
          </cell>
          <cell r="C7943">
            <v>7.7</v>
          </cell>
        </row>
        <row r="7944">
          <cell r="A7944">
            <v>21011301170</v>
          </cell>
          <cell r="C7944">
            <v>7.7</v>
          </cell>
        </row>
        <row r="7945">
          <cell r="A7945">
            <v>21011501070</v>
          </cell>
          <cell r="C7945">
            <v>7.6</v>
          </cell>
        </row>
        <row r="7946">
          <cell r="A7946">
            <v>21013701670</v>
          </cell>
          <cell r="C7946">
            <v>7.7</v>
          </cell>
        </row>
        <row r="7947">
          <cell r="A7947">
            <v>21012701670</v>
          </cell>
          <cell r="C7947">
            <v>7.7</v>
          </cell>
        </row>
        <row r="7948">
          <cell r="A7948">
            <v>21011701670</v>
          </cell>
          <cell r="C7948">
            <v>7.6</v>
          </cell>
        </row>
        <row r="7949">
          <cell r="A7949">
            <v>21021701670</v>
          </cell>
          <cell r="C7949">
            <v>8.4499999999999993</v>
          </cell>
        </row>
        <row r="7950">
          <cell r="A7950">
            <v>21031701670</v>
          </cell>
          <cell r="C7950">
            <v>9.4</v>
          </cell>
        </row>
        <row r="7951">
          <cell r="A7951">
            <v>21011800370</v>
          </cell>
          <cell r="C7951">
            <v>9.35</v>
          </cell>
        </row>
        <row r="7952">
          <cell r="A7952">
            <v>21012800470</v>
          </cell>
          <cell r="C7952">
            <v>7.7</v>
          </cell>
        </row>
        <row r="7953">
          <cell r="A7953">
            <v>21011800470</v>
          </cell>
          <cell r="C7953">
            <v>7.6</v>
          </cell>
        </row>
        <row r="7954">
          <cell r="A7954">
            <v>21013801770</v>
          </cell>
          <cell r="C7954">
            <v>7.7</v>
          </cell>
        </row>
        <row r="7955">
          <cell r="A7955">
            <v>21012801770</v>
          </cell>
          <cell r="C7955">
            <v>7.7</v>
          </cell>
        </row>
        <row r="7956">
          <cell r="A7956">
            <v>21011801770</v>
          </cell>
          <cell r="C7956">
            <v>7.6</v>
          </cell>
        </row>
        <row r="7957">
          <cell r="A7957">
            <v>21021801770</v>
          </cell>
          <cell r="C7957">
            <v>8.4499999999999993</v>
          </cell>
        </row>
        <row r="7958">
          <cell r="A7958">
            <v>21031801770</v>
          </cell>
          <cell r="C7958">
            <v>9.4</v>
          </cell>
        </row>
        <row r="7959">
          <cell r="A7959">
            <v>21011801970</v>
          </cell>
          <cell r="C7959">
            <v>7.7</v>
          </cell>
        </row>
        <row r="7960">
          <cell r="A7960">
            <v>21011900270</v>
          </cell>
          <cell r="C7960">
            <v>7.7</v>
          </cell>
        </row>
        <row r="7961">
          <cell r="A7961">
            <v>21013900570</v>
          </cell>
          <cell r="C7961">
            <v>7.7</v>
          </cell>
        </row>
        <row r="7962">
          <cell r="A7962">
            <v>21012900570</v>
          </cell>
          <cell r="C7962">
            <v>7.7</v>
          </cell>
        </row>
        <row r="7963">
          <cell r="A7963">
            <v>21011900570</v>
          </cell>
          <cell r="C7963">
            <v>7.6</v>
          </cell>
        </row>
        <row r="7964">
          <cell r="A7964">
            <v>21021900570</v>
          </cell>
          <cell r="C7964">
            <v>8.4499999999999993</v>
          </cell>
        </row>
        <row r="7965">
          <cell r="A7965">
            <v>21031900570</v>
          </cell>
          <cell r="C7965">
            <v>9.4</v>
          </cell>
        </row>
        <row r="7966">
          <cell r="A7966">
            <v>21011900670</v>
          </cell>
          <cell r="C7966">
            <v>7.7</v>
          </cell>
        </row>
        <row r="7967">
          <cell r="A7967">
            <v>21012901070</v>
          </cell>
          <cell r="C7967">
            <v>7.7</v>
          </cell>
        </row>
        <row r="7968">
          <cell r="A7968">
            <v>21011901070</v>
          </cell>
          <cell r="C7968">
            <v>7.7</v>
          </cell>
        </row>
        <row r="7969">
          <cell r="A7969">
            <v>21012802870</v>
          </cell>
          <cell r="C7969">
            <v>7.7</v>
          </cell>
        </row>
        <row r="7970">
          <cell r="A7970">
            <v>21011802870</v>
          </cell>
          <cell r="C7970">
            <v>7.7</v>
          </cell>
        </row>
        <row r="7971">
          <cell r="A7971">
            <v>1002611</v>
          </cell>
          <cell r="C7971">
            <v>7.8</v>
          </cell>
        </row>
        <row r="7972">
          <cell r="A7972">
            <v>1015611</v>
          </cell>
          <cell r="C7972">
            <v>7.8</v>
          </cell>
        </row>
        <row r="7973">
          <cell r="A7973">
            <v>1021611</v>
          </cell>
          <cell r="C7973">
            <v>7.8</v>
          </cell>
        </row>
        <row r="7974">
          <cell r="A7974">
            <v>3000611</v>
          </cell>
          <cell r="C7974">
            <v>7.5</v>
          </cell>
        </row>
        <row r="7975">
          <cell r="A7975">
            <v>3005611</v>
          </cell>
          <cell r="C7975">
            <v>7.8</v>
          </cell>
        </row>
        <row r="7976">
          <cell r="A7976">
            <v>3009611</v>
          </cell>
          <cell r="C7976">
            <v>7.8</v>
          </cell>
        </row>
        <row r="7977">
          <cell r="A7977">
            <v>23009611</v>
          </cell>
          <cell r="C7977">
            <v>8.15</v>
          </cell>
        </row>
        <row r="7978">
          <cell r="A7978">
            <v>3011611</v>
          </cell>
          <cell r="C7978">
            <v>7.8</v>
          </cell>
        </row>
        <row r="7979">
          <cell r="A7979">
            <v>5010611</v>
          </cell>
          <cell r="C7979">
            <v>7.8</v>
          </cell>
        </row>
        <row r="7980">
          <cell r="A7980">
            <v>6005611</v>
          </cell>
          <cell r="C7980">
            <v>7.8</v>
          </cell>
        </row>
        <row r="7981">
          <cell r="A7981">
            <v>6029611</v>
          </cell>
          <cell r="C7981">
            <v>7.8</v>
          </cell>
        </row>
        <row r="7982">
          <cell r="A7982">
            <v>7016611</v>
          </cell>
          <cell r="C7982">
            <v>7.8</v>
          </cell>
        </row>
        <row r="7983">
          <cell r="A7983">
            <v>27016611</v>
          </cell>
          <cell r="C7983">
            <v>8.15</v>
          </cell>
        </row>
        <row r="7984">
          <cell r="A7984">
            <v>7024611</v>
          </cell>
          <cell r="C7984">
            <v>7.8</v>
          </cell>
        </row>
        <row r="7985">
          <cell r="A7985">
            <v>7035611</v>
          </cell>
          <cell r="C7985">
            <v>7.8</v>
          </cell>
        </row>
        <row r="7986">
          <cell r="A7986">
            <v>8003611</v>
          </cell>
          <cell r="C7986">
            <v>9.35</v>
          </cell>
        </row>
        <row r="7987">
          <cell r="A7987">
            <v>8004611</v>
          </cell>
          <cell r="C7987">
            <v>7.8</v>
          </cell>
        </row>
        <row r="7988">
          <cell r="A7988">
            <v>28004611</v>
          </cell>
          <cell r="C7988">
            <v>8.15</v>
          </cell>
        </row>
        <row r="7989">
          <cell r="A7989">
            <v>8011611</v>
          </cell>
          <cell r="C7989">
            <v>7.8</v>
          </cell>
        </row>
        <row r="7990">
          <cell r="A7990">
            <v>8017611</v>
          </cell>
          <cell r="C7990">
            <v>7.8</v>
          </cell>
        </row>
        <row r="7991">
          <cell r="A7991">
            <v>28017611</v>
          </cell>
          <cell r="C7991">
            <v>8.15</v>
          </cell>
        </row>
        <row r="7992">
          <cell r="A7992">
            <v>8019611</v>
          </cell>
          <cell r="C7992">
            <v>7.8</v>
          </cell>
        </row>
        <row r="7993">
          <cell r="A7993">
            <v>28019611</v>
          </cell>
          <cell r="C7993">
            <v>8.15</v>
          </cell>
        </row>
        <row r="7994">
          <cell r="A7994">
            <v>9002611</v>
          </cell>
          <cell r="C7994">
            <v>7.8</v>
          </cell>
        </row>
        <row r="7995">
          <cell r="A7995">
            <v>9005611</v>
          </cell>
          <cell r="C7995">
            <v>7.8</v>
          </cell>
        </row>
        <row r="7996">
          <cell r="A7996">
            <v>29005611</v>
          </cell>
          <cell r="C7996">
            <v>8.15</v>
          </cell>
        </row>
        <row r="7997">
          <cell r="A7997">
            <v>19005611</v>
          </cell>
          <cell r="C7997">
            <v>7.9</v>
          </cell>
        </row>
        <row r="7998">
          <cell r="A7998">
            <v>9006611</v>
          </cell>
          <cell r="C7998">
            <v>7.8</v>
          </cell>
        </row>
        <row r="7999">
          <cell r="A7999">
            <v>9007611</v>
          </cell>
          <cell r="C7999">
            <v>7.8</v>
          </cell>
        </row>
        <row r="8000">
          <cell r="A8000">
            <v>9010611</v>
          </cell>
          <cell r="C8000">
            <v>7.8</v>
          </cell>
        </row>
        <row r="8001">
          <cell r="A8001">
            <v>20011501071</v>
          </cell>
          <cell r="C8001">
            <v>7.8</v>
          </cell>
        </row>
        <row r="8002">
          <cell r="A8002">
            <v>20011600571</v>
          </cell>
          <cell r="C8002">
            <v>7.8</v>
          </cell>
        </row>
        <row r="8003">
          <cell r="A8003">
            <v>20011701671</v>
          </cell>
          <cell r="C8003">
            <v>7.8</v>
          </cell>
        </row>
        <row r="8004">
          <cell r="A8004">
            <v>20022701671</v>
          </cell>
          <cell r="C8004">
            <v>7.8</v>
          </cell>
        </row>
        <row r="8005">
          <cell r="A8005">
            <v>20011801771</v>
          </cell>
          <cell r="C8005">
            <v>7.8</v>
          </cell>
        </row>
        <row r="8006">
          <cell r="A8006">
            <v>20012801771</v>
          </cell>
          <cell r="C8006">
            <v>7.8</v>
          </cell>
        </row>
        <row r="8007">
          <cell r="A8007">
            <v>20011901071</v>
          </cell>
          <cell r="C8007">
            <v>7.8</v>
          </cell>
        </row>
        <row r="8008">
          <cell r="A8008">
            <v>20015800371</v>
          </cell>
          <cell r="C8008">
            <v>8.6999999999999993</v>
          </cell>
        </row>
        <row r="8009">
          <cell r="A8009">
            <v>21013300971</v>
          </cell>
          <cell r="C8009">
            <v>8.1999999999999993</v>
          </cell>
        </row>
        <row r="8010">
          <cell r="A8010">
            <v>21012300971</v>
          </cell>
          <cell r="C8010">
            <v>8.1999999999999993</v>
          </cell>
        </row>
        <row r="8011">
          <cell r="A8011">
            <v>21011300971</v>
          </cell>
          <cell r="C8011">
            <v>8.1</v>
          </cell>
        </row>
        <row r="8012">
          <cell r="A8012">
            <v>21021300971</v>
          </cell>
          <cell r="C8012">
            <v>9.0500000000000007</v>
          </cell>
        </row>
        <row r="8013">
          <cell r="A8013">
            <v>21031300971</v>
          </cell>
          <cell r="C8013">
            <v>10.1</v>
          </cell>
        </row>
        <row r="8014">
          <cell r="A8014">
            <v>21012301171</v>
          </cell>
          <cell r="C8014">
            <v>8.1999999999999993</v>
          </cell>
        </row>
        <row r="8015">
          <cell r="A8015">
            <v>21011301171</v>
          </cell>
          <cell r="C8015">
            <v>8.1999999999999993</v>
          </cell>
        </row>
        <row r="8016">
          <cell r="A8016">
            <v>21011501071</v>
          </cell>
          <cell r="C8016">
            <v>8.1</v>
          </cell>
        </row>
        <row r="8017">
          <cell r="A8017">
            <v>21013701671</v>
          </cell>
          <cell r="C8017">
            <v>8.1999999999999993</v>
          </cell>
        </row>
        <row r="8018">
          <cell r="A8018">
            <v>21012701671</v>
          </cell>
          <cell r="C8018">
            <v>8.1999999999999993</v>
          </cell>
        </row>
        <row r="8019">
          <cell r="A8019">
            <v>21011701671</v>
          </cell>
          <cell r="C8019">
            <v>8.1</v>
          </cell>
        </row>
        <row r="8020">
          <cell r="A8020">
            <v>21021701671</v>
          </cell>
          <cell r="C8020">
            <v>9.0500000000000007</v>
          </cell>
        </row>
        <row r="8021">
          <cell r="A8021">
            <v>21031701671</v>
          </cell>
          <cell r="C8021">
            <v>10.1</v>
          </cell>
        </row>
        <row r="8022">
          <cell r="A8022">
            <v>21011800371</v>
          </cell>
          <cell r="C8022">
            <v>10</v>
          </cell>
        </row>
        <row r="8023">
          <cell r="A8023">
            <v>21012800471</v>
          </cell>
          <cell r="C8023">
            <v>8.1999999999999993</v>
          </cell>
        </row>
        <row r="8024">
          <cell r="A8024">
            <v>21011800471</v>
          </cell>
          <cell r="C8024">
            <v>8.1</v>
          </cell>
        </row>
        <row r="8025">
          <cell r="A8025">
            <v>21013801771</v>
          </cell>
          <cell r="C8025">
            <v>8.1999999999999993</v>
          </cell>
        </row>
        <row r="8026">
          <cell r="A8026">
            <v>21012801771</v>
          </cell>
          <cell r="C8026">
            <v>8.1999999999999993</v>
          </cell>
        </row>
        <row r="8027">
          <cell r="A8027">
            <v>21011801771</v>
          </cell>
          <cell r="C8027">
            <v>8.1</v>
          </cell>
        </row>
        <row r="8028">
          <cell r="A8028">
            <v>21021801771</v>
          </cell>
          <cell r="C8028">
            <v>9.0500000000000007</v>
          </cell>
        </row>
        <row r="8029">
          <cell r="A8029">
            <v>21031801771</v>
          </cell>
          <cell r="C8029">
            <v>10.1</v>
          </cell>
        </row>
        <row r="8030">
          <cell r="A8030">
            <v>21011801971</v>
          </cell>
          <cell r="C8030">
            <v>8.1999999999999993</v>
          </cell>
        </row>
        <row r="8031">
          <cell r="A8031">
            <v>21011900271</v>
          </cell>
          <cell r="C8031">
            <v>8.1999999999999993</v>
          </cell>
        </row>
        <row r="8032">
          <cell r="A8032">
            <v>21013900571</v>
          </cell>
          <cell r="C8032">
            <v>8.1999999999999993</v>
          </cell>
        </row>
        <row r="8033">
          <cell r="A8033">
            <v>21012900571</v>
          </cell>
          <cell r="C8033">
            <v>8.1999999999999993</v>
          </cell>
        </row>
        <row r="8034">
          <cell r="A8034">
            <v>21011900571</v>
          </cell>
          <cell r="C8034">
            <v>8.1</v>
          </cell>
        </row>
        <row r="8035">
          <cell r="A8035">
            <v>21021900571</v>
          </cell>
          <cell r="C8035">
            <v>9.0500000000000007</v>
          </cell>
        </row>
        <row r="8036">
          <cell r="A8036">
            <v>21031900571</v>
          </cell>
          <cell r="C8036">
            <v>10.1</v>
          </cell>
        </row>
        <row r="8037">
          <cell r="A8037">
            <v>21011900671</v>
          </cell>
          <cell r="C8037">
            <v>8.1999999999999993</v>
          </cell>
        </row>
        <row r="8038">
          <cell r="A8038">
            <v>21012901071</v>
          </cell>
          <cell r="C8038">
            <v>8.1999999999999993</v>
          </cell>
        </row>
        <row r="8039">
          <cell r="A8039">
            <v>21011901071</v>
          </cell>
          <cell r="C8039">
            <v>8.1999999999999993</v>
          </cell>
        </row>
        <row r="8040">
          <cell r="A8040">
            <v>21012802871</v>
          </cell>
          <cell r="C8040">
            <v>8.1999999999999993</v>
          </cell>
        </row>
        <row r="8041">
          <cell r="A8041">
            <v>21011802871</v>
          </cell>
          <cell r="C8041">
            <v>8.1999999999999993</v>
          </cell>
        </row>
        <row r="8042">
          <cell r="A8042">
            <v>1002612</v>
          </cell>
          <cell r="C8042">
            <v>8.3000000000000007</v>
          </cell>
        </row>
        <row r="8043">
          <cell r="A8043">
            <v>1015612</v>
          </cell>
          <cell r="C8043">
            <v>8.3000000000000007</v>
          </cell>
        </row>
        <row r="8044">
          <cell r="A8044">
            <v>1021612</v>
          </cell>
          <cell r="C8044">
            <v>8.3000000000000007</v>
          </cell>
        </row>
        <row r="8045">
          <cell r="A8045">
            <v>3000612</v>
          </cell>
          <cell r="C8045">
            <v>8.3000000000000007</v>
          </cell>
        </row>
        <row r="8046">
          <cell r="A8046">
            <v>3005612</v>
          </cell>
          <cell r="C8046">
            <v>8.3000000000000007</v>
          </cell>
        </row>
        <row r="8047">
          <cell r="A8047">
            <v>3009612</v>
          </cell>
          <cell r="C8047">
            <v>8.3000000000000007</v>
          </cell>
        </row>
        <row r="8048">
          <cell r="A8048">
            <v>23009612</v>
          </cell>
          <cell r="C8048">
            <v>8.65</v>
          </cell>
        </row>
        <row r="8049">
          <cell r="A8049">
            <v>3011612</v>
          </cell>
          <cell r="C8049">
            <v>8.3000000000000007</v>
          </cell>
        </row>
        <row r="8050">
          <cell r="A8050">
            <v>5010612</v>
          </cell>
          <cell r="C8050">
            <v>8.3000000000000007</v>
          </cell>
        </row>
        <row r="8051">
          <cell r="A8051">
            <v>6005612</v>
          </cell>
          <cell r="C8051">
            <v>8.3000000000000007</v>
          </cell>
        </row>
        <row r="8052">
          <cell r="A8052">
            <v>6029612</v>
          </cell>
          <cell r="C8052">
            <v>8.3000000000000007</v>
          </cell>
        </row>
        <row r="8053">
          <cell r="A8053">
            <v>7016612</v>
          </cell>
          <cell r="C8053">
            <v>8.3000000000000007</v>
          </cell>
        </row>
        <row r="8054">
          <cell r="A8054">
            <v>27016612</v>
          </cell>
          <cell r="C8054">
            <v>8.65</v>
          </cell>
        </row>
        <row r="8055">
          <cell r="A8055">
            <v>7024612</v>
          </cell>
          <cell r="C8055">
            <v>8.3000000000000007</v>
          </cell>
        </row>
        <row r="8056">
          <cell r="A8056">
            <v>7035612</v>
          </cell>
          <cell r="C8056">
            <v>8.3000000000000007</v>
          </cell>
        </row>
        <row r="8057">
          <cell r="A8057">
            <v>8003612</v>
          </cell>
          <cell r="C8057">
            <v>10</v>
          </cell>
        </row>
        <row r="8058">
          <cell r="A8058">
            <v>8004612</v>
          </cell>
          <cell r="C8058">
            <v>8.3000000000000007</v>
          </cell>
        </row>
        <row r="8059">
          <cell r="A8059">
            <v>28004612</v>
          </cell>
          <cell r="C8059">
            <v>8.65</v>
          </cell>
        </row>
        <row r="8060">
          <cell r="A8060">
            <v>8011612</v>
          </cell>
          <cell r="C8060">
            <v>8.3000000000000007</v>
          </cell>
        </row>
        <row r="8061">
          <cell r="A8061">
            <v>8017612</v>
          </cell>
          <cell r="C8061">
            <v>8.3000000000000007</v>
          </cell>
        </row>
        <row r="8062">
          <cell r="A8062">
            <v>28017612</v>
          </cell>
          <cell r="C8062">
            <v>8.65</v>
          </cell>
        </row>
        <row r="8063">
          <cell r="A8063">
            <v>8019612</v>
          </cell>
          <cell r="C8063">
            <v>8.3000000000000007</v>
          </cell>
        </row>
        <row r="8064">
          <cell r="A8064">
            <v>28019612</v>
          </cell>
          <cell r="C8064">
            <v>8.65</v>
          </cell>
        </row>
        <row r="8065">
          <cell r="A8065">
            <v>9002612</v>
          </cell>
          <cell r="C8065">
            <v>8.3000000000000007</v>
          </cell>
        </row>
        <row r="8066">
          <cell r="A8066">
            <v>9005612</v>
          </cell>
          <cell r="C8066">
            <v>8.3000000000000007</v>
          </cell>
        </row>
        <row r="8067">
          <cell r="A8067">
            <v>29005612</v>
          </cell>
          <cell r="C8067">
            <v>8.65</v>
          </cell>
        </row>
        <row r="8068">
          <cell r="A8068">
            <v>19005612</v>
          </cell>
          <cell r="C8068">
            <v>8.4</v>
          </cell>
        </row>
        <row r="8069">
          <cell r="A8069">
            <v>9006612</v>
          </cell>
          <cell r="C8069">
            <v>8.3000000000000007</v>
          </cell>
        </row>
        <row r="8070">
          <cell r="A8070">
            <v>9007612</v>
          </cell>
          <cell r="C8070">
            <v>8.3000000000000007</v>
          </cell>
        </row>
        <row r="8071">
          <cell r="A8071">
            <v>9010612</v>
          </cell>
          <cell r="C8071">
            <v>8.3000000000000007</v>
          </cell>
        </row>
        <row r="8072">
          <cell r="A8072">
            <v>20011501072</v>
          </cell>
          <cell r="C8072">
            <v>8.3000000000000007</v>
          </cell>
        </row>
        <row r="8073">
          <cell r="A8073">
            <v>20011600572</v>
          </cell>
          <cell r="C8073">
            <v>8.3000000000000007</v>
          </cell>
        </row>
        <row r="8074">
          <cell r="A8074">
            <v>20011701672</v>
          </cell>
          <cell r="C8074">
            <v>8.3000000000000007</v>
          </cell>
        </row>
        <row r="8075">
          <cell r="A8075">
            <v>20022701672</v>
          </cell>
          <cell r="C8075">
            <v>8.3000000000000007</v>
          </cell>
        </row>
        <row r="8076">
          <cell r="A8076">
            <v>20011801772</v>
          </cell>
          <cell r="C8076">
            <v>8.3000000000000007</v>
          </cell>
        </row>
        <row r="8077">
          <cell r="A8077">
            <v>20012801772</v>
          </cell>
          <cell r="C8077">
            <v>8.3000000000000007</v>
          </cell>
        </row>
        <row r="8078">
          <cell r="A8078">
            <v>20011901072</v>
          </cell>
          <cell r="C8078">
            <v>8.3000000000000007</v>
          </cell>
        </row>
        <row r="8079">
          <cell r="A8079">
            <v>20015800372</v>
          </cell>
          <cell r="C8079">
            <v>9.1999999999999993</v>
          </cell>
        </row>
        <row r="8080">
          <cell r="A8080">
            <v>21013300972</v>
          </cell>
          <cell r="C8080">
            <v>8.6999999999999993</v>
          </cell>
        </row>
        <row r="8081">
          <cell r="A8081">
            <v>21012300972</v>
          </cell>
          <cell r="C8081">
            <v>8.6999999999999993</v>
          </cell>
        </row>
        <row r="8082">
          <cell r="A8082">
            <v>21011300972</v>
          </cell>
          <cell r="C8082">
            <v>8.6</v>
          </cell>
        </row>
        <row r="8083">
          <cell r="A8083">
            <v>21021300972</v>
          </cell>
          <cell r="C8083">
            <v>9.6</v>
          </cell>
        </row>
        <row r="8084">
          <cell r="A8084">
            <v>21031300972</v>
          </cell>
          <cell r="C8084">
            <v>10.75</v>
          </cell>
        </row>
        <row r="8085">
          <cell r="A8085">
            <v>21012301172</v>
          </cell>
          <cell r="C8085">
            <v>8.6999999999999993</v>
          </cell>
        </row>
        <row r="8086">
          <cell r="A8086">
            <v>21011301172</v>
          </cell>
          <cell r="C8086">
            <v>8.6999999999999993</v>
          </cell>
        </row>
        <row r="8087">
          <cell r="A8087">
            <v>21011501072</v>
          </cell>
          <cell r="C8087">
            <v>8.6</v>
          </cell>
        </row>
        <row r="8088">
          <cell r="A8088">
            <v>21013701672</v>
          </cell>
          <cell r="C8088">
            <v>8.6999999999999993</v>
          </cell>
        </row>
        <row r="8089">
          <cell r="A8089">
            <v>21012701672</v>
          </cell>
          <cell r="C8089">
            <v>8.6999999999999993</v>
          </cell>
        </row>
        <row r="8090">
          <cell r="A8090">
            <v>21011701672</v>
          </cell>
          <cell r="C8090">
            <v>8.6</v>
          </cell>
        </row>
        <row r="8091">
          <cell r="A8091">
            <v>21021701672</v>
          </cell>
          <cell r="C8091">
            <v>9.6</v>
          </cell>
        </row>
        <row r="8092">
          <cell r="A8092">
            <v>21031701672</v>
          </cell>
          <cell r="C8092">
            <v>10.75</v>
          </cell>
        </row>
        <row r="8093">
          <cell r="A8093">
            <v>21011800372</v>
          </cell>
          <cell r="C8093">
            <v>10.65</v>
          </cell>
        </row>
        <row r="8094">
          <cell r="A8094">
            <v>21012800472</v>
          </cell>
          <cell r="C8094">
            <v>8.6999999999999993</v>
          </cell>
        </row>
        <row r="8095">
          <cell r="A8095">
            <v>21011800472</v>
          </cell>
          <cell r="C8095">
            <v>8.6</v>
          </cell>
        </row>
        <row r="8096">
          <cell r="A8096">
            <v>21013801772</v>
          </cell>
          <cell r="C8096">
            <v>8.6999999999999993</v>
          </cell>
        </row>
        <row r="8097">
          <cell r="A8097">
            <v>21012801772</v>
          </cell>
          <cell r="C8097">
            <v>8.6999999999999993</v>
          </cell>
        </row>
        <row r="8098">
          <cell r="A8098">
            <v>21011801772</v>
          </cell>
          <cell r="C8098">
            <v>8.6</v>
          </cell>
        </row>
        <row r="8099">
          <cell r="A8099">
            <v>21021801772</v>
          </cell>
          <cell r="C8099">
            <v>9.6</v>
          </cell>
        </row>
        <row r="8100">
          <cell r="A8100">
            <v>21031801772</v>
          </cell>
          <cell r="C8100">
            <v>10.75</v>
          </cell>
        </row>
        <row r="8101">
          <cell r="A8101">
            <v>21011801972</v>
          </cell>
          <cell r="C8101">
            <v>8.6999999999999993</v>
          </cell>
        </row>
        <row r="8102">
          <cell r="A8102">
            <v>21011900272</v>
          </cell>
          <cell r="C8102">
            <v>8.6999999999999993</v>
          </cell>
        </row>
        <row r="8103">
          <cell r="A8103">
            <v>21013900572</v>
          </cell>
          <cell r="C8103">
            <v>8.6999999999999993</v>
          </cell>
        </row>
        <row r="8104">
          <cell r="A8104">
            <v>21012900572</v>
          </cell>
          <cell r="C8104">
            <v>8.6999999999999993</v>
          </cell>
        </row>
        <row r="8105">
          <cell r="A8105">
            <v>21011900572</v>
          </cell>
          <cell r="C8105">
            <v>8.6</v>
          </cell>
        </row>
        <row r="8106">
          <cell r="A8106">
            <v>21021900572</v>
          </cell>
          <cell r="C8106">
            <v>9.6</v>
          </cell>
        </row>
        <row r="8107">
          <cell r="A8107">
            <v>21031900572</v>
          </cell>
          <cell r="C8107">
            <v>10.75</v>
          </cell>
        </row>
        <row r="8108">
          <cell r="A8108">
            <v>21011900672</v>
          </cell>
          <cell r="C8108">
            <v>8.6999999999999993</v>
          </cell>
        </row>
        <row r="8109">
          <cell r="A8109">
            <v>21012901072</v>
          </cell>
          <cell r="C8109">
            <v>8.6999999999999993</v>
          </cell>
        </row>
        <row r="8110">
          <cell r="A8110">
            <v>21011901072</v>
          </cell>
          <cell r="C8110">
            <v>8.6999999999999993</v>
          </cell>
        </row>
        <row r="8111">
          <cell r="A8111">
            <v>21012802872</v>
          </cell>
          <cell r="C8111">
            <v>8.6999999999999993</v>
          </cell>
        </row>
        <row r="8112">
          <cell r="A8112">
            <v>21011802872</v>
          </cell>
          <cell r="C8112">
            <v>8.6999999999999993</v>
          </cell>
        </row>
        <row r="8113">
          <cell r="A8113">
            <v>1002613</v>
          </cell>
          <cell r="C8113">
            <v>8.8000000000000007</v>
          </cell>
        </row>
        <row r="8114">
          <cell r="A8114">
            <v>1021613</v>
          </cell>
          <cell r="C8114">
            <v>8.8000000000000007</v>
          </cell>
        </row>
        <row r="8115">
          <cell r="A8115">
            <v>3000613</v>
          </cell>
          <cell r="C8115">
            <v>8.8000000000000007</v>
          </cell>
        </row>
        <row r="8116">
          <cell r="A8116">
            <v>3005613</v>
          </cell>
          <cell r="C8116">
            <v>8.8000000000000007</v>
          </cell>
        </row>
        <row r="8117">
          <cell r="A8117">
            <v>3009613</v>
          </cell>
          <cell r="C8117">
            <v>8.8000000000000007</v>
          </cell>
        </row>
        <row r="8118">
          <cell r="A8118">
            <v>23009613</v>
          </cell>
          <cell r="C8118">
            <v>9.1999999999999993</v>
          </cell>
        </row>
        <row r="8119">
          <cell r="A8119">
            <v>3011613</v>
          </cell>
          <cell r="C8119">
            <v>8.8000000000000007</v>
          </cell>
        </row>
        <row r="8120">
          <cell r="A8120">
            <v>5010613</v>
          </cell>
          <cell r="C8120">
            <v>8.8000000000000007</v>
          </cell>
        </row>
        <row r="8121">
          <cell r="A8121">
            <v>6005613</v>
          </cell>
          <cell r="C8121">
            <v>8.8000000000000007</v>
          </cell>
        </row>
        <row r="8122">
          <cell r="A8122">
            <v>6020613</v>
          </cell>
          <cell r="C8122">
            <v>8.8000000000000007</v>
          </cell>
        </row>
        <row r="8123">
          <cell r="A8123">
            <v>6029613</v>
          </cell>
          <cell r="C8123">
            <v>8.8000000000000007</v>
          </cell>
        </row>
        <row r="8124">
          <cell r="A8124">
            <v>7016613</v>
          </cell>
          <cell r="C8124">
            <v>8.8000000000000007</v>
          </cell>
        </row>
        <row r="8125">
          <cell r="A8125">
            <v>27016613</v>
          </cell>
          <cell r="C8125">
            <v>9.1999999999999993</v>
          </cell>
        </row>
        <row r="8126">
          <cell r="A8126">
            <v>7024613</v>
          </cell>
          <cell r="C8126">
            <v>8.8000000000000007</v>
          </cell>
        </row>
        <row r="8127">
          <cell r="A8127">
            <v>7035613</v>
          </cell>
          <cell r="C8127">
            <v>8.8000000000000007</v>
          </cell>
        </row>
        <row r="8128">
          <cell r="A8128">
            <v>8003613</v>
          </cell>
          <cell r="C8128">
            <v>10.6</v>
          </cell>
        </row>
        <row r="8129">
          <cell r="A8129">
            <v>8004613</v>
          </cell>
          <cell r="C8129">
            <v>8.8000000000000007</v>
          </cell>
        </row>
        <row r="8130">
          <cell r="A8130">
            <v>28004613</v>
          </cell>
          <cell r="C8130">
            <v>9.1999999999999993</v>
          </cell>
        </row>
        <row r="8131">
          <cell r="A8131">
            <v>8017613</v>
          </cell>
          <cell r="C8131">
            <v>8.8000000000000007</v>
          </cell>
        </row>
        <row r="8132">
          <cell r="A8132">
            <v>28017613</v>
          </cell>
          <cell r="C8132">
            <v>9.1999999999999993</v>
          </cell>
        </row>
        <row r="8133">
          <cell r="A8133">
            <v>8019613</v>
          </cell>
          <cell r="C8133">
            <v>8.8000000000000007</v>
          </cell>
        </row>
        <row r="8134">
          <cell r="A8134">
            <v>28019613</v>
          </cell>
          <cell r="C8134">
            <v>9.1999999999999993</v>
          </cell>
        </row>
        <row r="8135">
          <cell r="A8135">
            <v>9002613</v>
          </cell>
          <cell r="C8135">
            <v>8.8000000000000007</v>
          </cell>
        </row>
        <row r="8136">
          <cell r="A8136">
            <v>9003613</v>
          </cell>
          <cell r="C8136">
            <v>8.8000000000000007</v>
          </cell>
        </row>
        <row r="8137">
          <cell r="A8137">
            <v>9005613</v>
          </cell>
          <cell r="C8137">
            <v>8.8000000000000007</v>
          </cell>
        </row>
        <row r="8138">
          <cell r="A8138">
            <v>29005613</v>
          </cell>
          <cell r="C8138">
            <v>9.1999999999999993</v>
          </cell>
        </row>
        <row r="8139">
          <cell r="A8139">
            <v>19005613</v>
          </cell>
          <cell r="C8139">
            <v>8.9</v>
          </cell>
        </row>
        <row r="8140">
          <cell r="A8140">
            <v>9006613</v>
          </cell>
          <cell r="C8140">
            <v>8.8000000000000007</v>
          </cell>
        </row>
        <row r="8141">
          <cell r="A8141">
            <v>9007613</v>
          </cell>
          <cell r="C8141">
            <v>8.8000000000000007</v>
          </cell>
        </row>
        <row r="8142">
          <cell r="A8142">
            <v>9010613</v>
          </cell>
          <cell r="C8142">
            <v>8.8000000000000007</v>
          </cell>
        </row>
        <row r="8143">
          <cell r="A8143">
            <v>20011501073</v>
          </cell>
          <cell r="C8143">
            <v>8.8000000000000007</v>
          </cell>
        </row>
        <row r="8144">
          <cell r="A8144">
            <v>20011600573</v>
          </cell>
          <cell r="C8144">
            <v>8.8000000000000007</v>
          </cell>
        </row>
        <row r="8145">
          <cell r="A8145">
            <v>20011701673</v>
          </cell>
          <cell r="C8145">
            <v>8.8000000000000007</v>
          </cell>
        </row>
        <row r="8146">
          <cell r="A8146">
            <v>20022701673</v>
          </cell>
          <cell r="C8146">
            <v>8.8000000000000007</v>
          </cell>
        </row>
        <row r="8147">
          <cell r="A8147">
            <v>20011801773</v>
          </cell>
          <cell r="C8147">
            <v>8.8000000000000007</v>
          </cell>
        </row>
        <row r="8148">
          <cell r="A8148">
            <v>20012801773</v>
          </cell>
          <cell r="C8148">
            <v>8.8000000000000007</v>
          </cell>
        </row>
        <row r="8149">
          <cell r="A8149">
            <v>20011901073</v>
          </cell>
          <cell r="C8149">
            <v>8.8000000000000007</v>
          </cell>
        </row>
        <row r="8150">
          <cell r="A8150">
            <v>20015800373</v>
          </cell>
          <cell r="C8150">
            <v>9.8000000000000007</v>
          </cell>
        </row>
        <row r="8151">
          <cell r="A8151">
            <v>21013300973</v>
          </cell>
          <cell r="C8151">
            <v>9.1999999999999993</v>
          </cell>
        </row>
        <row r="8152">
          <cell r="A8152">
            <v>21012300973</v>
          </cell>
          <cell r="C8152">
            <v>9.1999999999999993</v>
          </cell>
        </row>
        <row r="8153">
          <cell r="A8153">
            <v>21011300973</v>
          </cell>
          <cell r="C8153">
            <v>9.1</v>
          </cell>
        </row>
        <row r="8154">
          <cell r="A8154">
            <v>21021300973</v>
          </cell>
          <cell r="C8154">
            <v>10.199999999999999</v>
          </cell>
        </row>
        <row r="8155">
          <cell r="A8155">
            <v>21031300973</v>
          </cell>
          <cell r="C8155">
            <v>11.4</v>
          </cell>
        </row>
        <row r="8156">
          <cell r="A8156">
            <v>21012301173</v>
          </cell>
          <cell r="C8156">
            <v>9.1999999999999993</v>
          </cell>
        </row>
        <row r="8157">
          <cell r="A8157">
            <v>21011301173</v>
          </cell>
          <cell r="C8157">
            <v>9.1999999999999993</v>
          </cell>
        </row>
        <row r="8158">
          <cell r="A8158">
            <v>21011501073</v>
          </cell>
          <cell r="C8158">
            <v>9.1</v>
          </cell>
        </row>
        <row r="8159">
          <cell r="A8159">
            <v>21013701673</v>
          </cell>
          <cell r="C8159">
            <v>9.1999999999999993</v>
          </cell>
        </row>
        <row r="8160">
          <cell r="A8160">
            <v>21012701673</v>
          </cell>
          <cell r="C8160">
            <v>9.1999999999999993</v>
          </cell>
        </row>
        <row r="8161">
          <cell r="A8161">
            <v>21011701673</v>
          </cell>
          <cell r="C8161">
            <v>9.1</v>
          </cell>
        </row>
        <row r="8162">
          <cell r="A8162">
            <v>21021701673</v>
          </cell>
          <cell r="C8162">
            <v>10.199999999999999</v>
          </cell>
        </row>
        <row r="8163">
          <cell r="A8163">
            <v>21031701673</v>
          </cell>
          <cell r="C8163">
            <v>11.4</v>
          </cell>
        </row>
        <row r="8164">
          <cell r="A8164">
            <v>21011800373</v>
          </cell>
          <cell r="C8164">
            <v>11.3</v>
          </cell>
        </row>
        <row r="8165">
          <cell r="A8165">
            <v>21012800473</v>
          </cell>
          <cell r="C8165">
            <v>9.1999999999999993</v>
          </cell>
        </row>
        <row r="8166">
          <cell r="A8166">
            <v>21011800473</v>
          </cell>
          <cell r="C8166">
            <v>9.1</v>
          </cell>
        </row>
        <row r="8167">
          <cell r="A8167">
            <v>21013801773</v>
          </cell>
          <cell r="C8167">
            <v>9.1999999999999993</v>
          </cell>
        </row>
        <row r="8168">
          <cell r="A8168">
            <v>21012801773</v>
          </cell>
          <cell r="C8168">
            <v>9.1999999999999993</v>
          </cell>
        </row>
        <row r="8169">
          <cell r="A8169">
            <v>21011801773</v>
          </cell>
          <cell r="C8169">
            <v>9.1</v>
          </cell>
        </row>
        <row r="8170">
          <cell r="A8170">
            <v>21021801773</v>
          </cell>
          <cell r="C8170">
            <v>10.199999999999999</v>
          </cell>
        </row>
        <row r="8171">
          <cell r="A8171">
            <v>21031801773</v>
          </cell>
          <cell r="C8171">
            <v>11.4</v>
          </cell>
        </row>
        <row r="8172">
          <cell r="A8172">
            <v>21011801973</v>
          </cell>
          <cell r="C8172">
            <v>9.1999999999999993</v>
          </cell>
        </row>
        <row r="8173">
          <cell r="A8173">
            <v>21011900273</v>
          </cell>
          <cell r="C8173">
            <v>9.1999999999999993</v>
          </cell>
        </row>
        <row r="8174">
          <cell r="A8174">
            <v>21013900573</v>
          </cell>
          <cell r="C8174">
            <v>9.1999999999999993</v>
          </cell>
        </row>
        <row r="8175">
          <cell r="A8175">
            <v>21012900573</v>
          </cell>
          <cell r="C8175">
            <v>9.1999999999999993</v>
          </cell>
        </row>
        <row r="8176">
          <cell r="A8176">
            <v>21011900573</v>
          </cell>
          <cell r="C8176">
            <v>9.1</v>
          </cell>
        </row>
        <row r="8177">
          <cell r="A8177">
            <v>21021900573</v>
          </cell>
          <cell r="C8177">
            <v>10.199999999999999</v>
          </cell>
        </row>
        <row r="8178">
          <cell r="A8178">
            <v>21031900573</v>
          </cell>
          <cell r="C8178">
            <v>11.4</v>
          </cell>
        </row>
        <row r="8179">
          <cell r="A8179">
            <v>21011900673</v>
          </cell>
          <cell r="C8179">
            <v>9.1999999999999993</v>
          </cell>
        </row>
        <row r="8180">
          <cell r="A8180">
            <v>21012901073</v>
          </cell>
          <cell r="C8180">
            <v>9.1999999999999993</v>
          </cell>
        </row>
        <row r="8181">
          <cell r="A8181">
            <v>21011901073</v>
          </cell>
          <cell r="C8181">
            <v>9.1999999999999993</v>
          </cell>
        </row>
        <row r="8182">
          <cell r="A8182">
            <v>21012802873</v>
          </cell>
          <cell r="C8182">
            <v>9.1999999999999993</v>
          </cell>
        </row>
        <row r="8183">
          <cell r="A8183">
            <v>21011802873</v>
          </cell>
          <cell r="C8183">
            <v>9.1999999999999993</v>
          </cell>
        </row>
        <row r="8184">
          <cell r="A8184">
            <v>1002614</v>
          </cell>
          <cell r="C8184">
            <v>9.35</v>
          </cell>
        </row>
        <row r="8185">
          <cell r="A8185">
            <v>1021614</v>
          </cell>
          <cell r="C8185">
            <v>9.35</v>
          </cell>
        </row>
        <row r="8186">
          <cell r="A8186">
            <v>3000614</v>
          </cell>
          <cell r="C8186">
            <v>9.35</v>
          </cell>
        </row>
        <row r="8187">
          <cell r="A8187">
            <v>3005614</v>
          </cell>
          <cell r="C8187">
            <v>9.35</v>
          </cell>
        </row>
        <row r="8188">
          <cell r="A8188">
            <v>3009614</v>
          </cell>
          <cell r="C8188">
            <v>9.35</v>
          </cell>
        </row>
        <row r="8189">
          <cell r="A8189">
            <v>23009614</v>
          </cell>
          <cell r="C8189">
            <v>9.8000000000000007</v>
          </cell>
        </row>
        <row r="8190">
          <cell r="A8190">
            <v>3011614</v>
          </cell>
          <cell r="C8190">
            <v>9.35</v>
          </cell>
        </row>
        <row r="8191">
          <cell r="A8191">
            <v>5010614</v>
          </cell>
          <cell r="C8191">
            <v>9.35</v>
          </cell>
        </row>
        <row r="8192">
          <cell r="A8192">
            <v>6005614</v>
          </cell>
          <cell r="C8192">
            <v>9.35</v>
          </cell>
        </row>
        <row r="8193">
          <cell r="A8193">
            <v>6029614</v>
          </cell>
          <cell r="C8193">
            <v>9.35</v>
          </cell>
        </row>
        <row r="8194">
          <cell r="A8194">
            <v>7016614</v>
          </cell>
          <cell r="C8194">
            <v>9.35</v>
          </cell>
        </row>
        <row r="8195">
          <cell r="A8195">
            <v>27016614</v>
          </cell>
          <cell r="C8195">
            <v>9.8000000000000007</v>
          </cell>
        </row>
        <row r="8196">
          <cell r="A8196">
            <v>7035614</v>
          </cell>
          <cell r="C8196">
            <v>9.35</v>
          </cell>
        </row>
        <row r="8197">
          <cell r="A8197">
            <v>8003614</v>
          </cell>
          <cell r="C8197">
            <v>11.2</v>
          </cell>
        </row>
        <row r="8198">
          <cell r="A8198">
            <v>8004614</v>
          </cell>
          <cell r="C8198">
            <v>9.35</v>
          </cell>
        </row>
        <row r="8199">
          <cell r="A8199">
            <v>8011614</v>
          </cell>
          <cell r="C8199">
            <v>9.35</v>
          </cell>
        </row>
        <row r="8200">
          <cell r="A8200">
            <v>8017614</v>
          </cell>
          <cell r="C8200">
            <v>9.35</v>
          </cell>
        </row>
        <row r="8201">
          <cell r="A8201">
            <v>28017614</v>
          </cell>
          <cell r="C8201">
            <v>9.8000000000000007</v>
          </cell>
        </row>
        <row r="8202">
          <cell r="A8202">
            <v>8019614</v>
          </cell>
          <cell r="C8202">
            <v>9.35</v>
          </cell>
        </row>
        <row r="8203">
          <cell r="A8203">
            <v>28019614</v>
          </cell>
          <cell r="C8203">
            <v>9.8000000000000007</v>
          </cell>
        </row>
        <row r="8204">
          <cell r="A8204">
            <v>9002614</v>
          </cell>
          <cell r="C8204">
            <v>9.35</v>
          </cell>
        </row>
        <row r="8205">
          <cell r="A8205">
            <v>9005614</v>
          </cell>
          <cell r="C8205">
            <v>9.35</v>
          </cell>
        </row>
        <row r="8206">
          <cell r="A8206">
            <v>29005614</v>
          </cell>
          <cell r="C8206">
            <v>9.8000000000000007</v>
          </cell>
        </row>
        <row r="8207">
          <cell r="A8207">
            <v>19005614</v>
          </cell>
          <cell r="C8207">
            <v>9.35</v>
          </cell>
        </row>
        <row r="8208">
          <cell r="A8208">
            <v>9006614</v>
          </cell>
          <cell r="C8208">
            <v>9.35</v>
          </cell>
        </row>
        <row r="8209">
          <cell r="A8209">
            <v>9007614</v>
          </cell>
          <cell r="C8209">
            <v>9.35</v>
          </cell>
        </row>
        <row r="8210">
          <cell r="A8210">
            <v>9010614</v>
          </cell>
          <cell r="C8210">
            <v>9.35</v>
          </cell>
        </row>
        <row r="8211">
          <cell r="A8211">
            <v>20011501074</v>
          </cell>
          <cell r="C8211">
            <v>9.1999999999999993</v>
          </cell>
        </row>
        <row r="8212">
          <cell r="A8212">
            <v>20011600574</v>
          </cell>
          <cell r="C8212">
            <v>9.1999999999999993</v>
          </cell>
        </row>
        <row r="8213">
          <cell r="A8213">
            <v>20011701674</v>
          </cell>
          <cell r="C8213">
            <v>9.1999999999999993</v>
          </cell>
        </row>
        <row r="8214">
          <cell r="A8214">
            <v>20022701674</v>
          </cell>
          <cell r="C8214">
            <v>9.1999999999999993</v>
          </cell>
        </row>
        <row r="8215">
          <cell r="A8215">
            <v>20011801774</v>
          </cell>
          <cell r="C8215">
            <v>9.1999999999999993</v>
          </cell>
        </row>
        <row r="8216">
          <cell r="A8216">
            <v>20012801774</v>
          </cell>
          <cell r="C8216">
            <v>9.1999999999999993</v>
          </cell>
        </row>
        <row r="8217">
          <cell r="A8217">
            <v>20011901074</v>
          </cell>
          <cell r="C8217">
            <v>9.1999999999999993</v>
          </cell>
        </row>
        <row r="8218">
          <cell r="A8218">
            <v>20015800374</v>
          </cell>
          <cell r="C8218">
            <v>10.3</v>
          </cell>
        </row>
        <row r="8219">
          <cell r="A8219">
            <v>21013300974</v>
          </cell>
          <cell r="C8219">
            <v>9.6999999999999993</v>
          </cell>
        </row>
        <row r="8220">
          <cell r="A8220">
            <v>21012300974</v>
          </cell>
          <cell r="C8220">
            <v>9.6999999999999993</v>
          </cell>
        </row>
        <row r="8221">
          <cell r="A8221">
            <v>21011300974</v>
          </cell>
          <cell r="C8221">
            <v>9.6</v>
          </cell>
        </row>
        <row r="8222">
          <cell r="A8222">
            <v>21021300974</v>
          </cell>
          <cell r="C8222">
            <v>10.8</v>
          </cell>
        </row>
        <row r="8223">
          <cell r="A8223">
            <v>21031300974</v>
          </cell>
          <cell r="C8223">
            <v>12.05</v>
          </cell>
        </row>
        <row r="8224">
          <cell r="A8224">
            <v>21012301174</v>
          </cell>
          <cell r="C8224">
            <v>9.6999999999999993</v>
          </cell>
        </row>
        <row r="8225">
          <cell r="A8225">
            <v>21011301174</v>
          </cell>
          <cell r="C8225">
            <v>9.6999999999999993</v>
          </cell>
        </row>
        <row r="8226">
          <cell r="A8226">
            <v>21011501074</v>
          </cell>
          <cell r="C8226">
            <v>9.6</v>
          </cell>
        </row>
        <row r="8227">
          <cell r="A8227">
            <v>21013701674</v>
          </cell>
          <cell r="C8227">
            <v>9.6999999999999993</v>
          </cell>
        </row>
        <row r="8228">
          <cell r="A8228">
            <v>21012701674</v>
          </cell>
          <cell r="C8228">
            <v>9.6999999999999993</v>
          </cell>
        </row>
        <row r="8229">
          <cell r="A8229">
            <v>21011701674</v>
          </cell>
          <cell r="C8229">
            <v>9.6</v>
          </cell>
        </row>
        <row r="8230">
          <cell r="A8230">
            <v>21021701674</v>
          </cell>
          <cell r="C8230">
            <v>10.8</v>
          </cell>
        </row>
        <row r="8231">
          <cell r="A8231">
            <v>21031701674</v>
          </cell>
          <cell r="C8231">
            <v>12.05</v>
          </cell>
        </row>
        <row r="8232">
          <cell r="A8232">
            <v>21011800374</v>
          </cell>
          <cell r="C8232">
            <v>12</v>
          </cell>
        </row>
        <row r="8233">
          <cell r="A8233">
            <v>21012800474</v>
          </cell>
          <cell r="C8233">
            <v>9.6999999999999993</v>
          </cell>
        </row>
        <row r="8234">
          <cell r="A8234">
            <v>21011800474</v>
          </cell>
          <cell r="C8234">
            <v>9.6</v>
          </cell>
        </row>
        <row r="8235">
          <cell r="A8235">
            <v>21013801774</v>
          </cell>
          <cell r="C8235">
            <v>9.6999999999999993</v>
          </cell>
        </row>
        <row r="8236">
          <cell r="A8236">
            <v>21012801774</v>
          </cell>
          <cell r="C8236">
            <v>9.6999999999999993</v>
          </cell>
        </row>
        <row r="8237">
          <cell r="A8237">
            <v>21011801774</v>
          </cell>
          <cell r="C8237">
            <v>9.6</v>
          </cell>
        </row>
        <row r="8238">
          <cell r="A8238">
            <v>21021801774</v>
          </cell>
          <cell r="C8238">
            <v>10.8</v>
          </cell>
        </row>
        <row r="8239">
          <cell r="A8239">
            <v>21031801774</v>
          </cell>
          <cell r="C8239">
            <v>12.05</v>
          </cell>
        </row>
        <row r="8240">
          <cell r="A8240">
            <v>21011801974</v>
          </cell>
          <cell r="C8240">
            <v>9.6999999999999993</v>
          </cell>
        </row>
        <row r="8241">
          <cell r="A8241">
            <v>21011900274</v>
          </cell>
          <cell r="C8241">
            <v>9.6999999999999993</v>
          </cell>
        </row>
        <row r="8242">
          <cell r="A8242">
            <v>21013900574</v>
          </cell>
          <cell r="C8242">
            <v>9.6999999999999993</v>
          </cell>
        </row>
        <row r="8243">
          <cell r="A8243">
            <v>21012900574</v>
          </cell>
          <cell r="C8243">
            <v>9.6999999999999993</v>
          </cell>
        </row>
        <row r="8244">
          <cell r="A8244">
            <v>21011900574</v>
          </cell>
          <cell r="C8244">
            <v>9.6</v>
          </cell>
        </row>
        <row r="8245">
          <cell r="A8245">
            <v>21021900574</v>
          </cell>
          <cell r="C8245">
            <v>10.8</v>
          </cell>
        </row>
        <row r="8246">
          <cell r="A8246">
            <v>21031900574</v>
          </cell>
          <cell r="C8246">
            <v>12.05</v>
          </cell>
        </row>
        <row r="8247">
          <cell r="A8247">
            <v>21011900674</v>
          </cell>
          <cell r="C8247">
            <v>9.6999999999999993</v>
          </cell>
        </row>
        <row r="8248">
          <cell r="A8248">
            <v>21012901074</v>
          </cell>
          <cell r="C8248">
            <v>9.6999999999999993</v>
          </cell>
        </row>
        <row r="8249">
          <cell r="A8249">
            <v>21011901074</v>
          </cell>
          <cell r="C8249">
            <v>9.6999999999999993</v>
          </cell>
        </row>
        <row r="8250">
          <cell r="A8250">
            <v>21012802874</v>
          </cell>
          <cell r="C8250">
            <v>9.6999999999999993</v>
          </cell>
        </row>
        <row r="8251">
          <cell r="A8251">
            <v>21011802874</v>
          </cell>
          <cell r="C8251">
            <v>9.6999999999999993</v>
          </cell>
        </row>
        <row r="8252">
          <cell r="A8252">
            <v>1002615</v>
          </cell>
          <cell r="C8252">
            <v>9.85</v>
          </cell>
        </row>
        <row r="8253">
          <cell r="A8253">
            <v>1021615</v>
          </cell>
          <cell r="C8253">
            <v>9.85</v>
          </cell>
        </row>
        <row r="8254">
          <cell r="A8254">
            <v>3000615</v>
          </cell>
          <cell r="C8254">
            <v>9.85</v>
          </cell>
        </row>
        <row r="8255">
          <cell r="A8255">
            <v>3005615</v>
          </cell>
          <cell r="C8255">
            <v>9.85</v>
          </cell>
        </row>
        <row r="8256">
          <cell r="A8256">
            <v>3009615</v>
          </cell>
          <cell r="C8256">
            <v>9.85</v>
          </cell>
        </row>
        <row r="8257">
          <cell r="A8257">
            <v>23009615</v>
          </cell>
          <cell r="C8257">
            <v>10.25</v>
          </cell>
        </row>
        <row r="8258">
          <cell r="A8258">
            <v>3011615</v>
          </cell>
          <cell r="C8258">
            <v>9.85</v>
          </cell>
        </row>
        <row r="8259">
          <cell r="A8259">
            <v>5010615</v>
          </cell>
          <cell r="C8259">
            <v>9.85</v>
          </cell>
        </row>
        <row r="8260">
          <cell r="A8260">
            <v>6005615</v>
          </cell>
          <cell r="C8260">
            <v>9.85</v>
          </cell>
        </row>
        <row r="8261">
          <cell r="A8261">
            <v>6029615</v>
          </cell>
          <cell r="C8261">
            <v>9.85</v>
          </cell>
        </row>
        <row r="8262">
          <cell r="A8262">
            <v>7016615</v>
          </cell>
          <cell r="C8262">
            <v>9.85</v>
          </cell>
        </row>
        <row r="8263">
          <cell r="A8263">
            <v>27016615</v>
          </cell>
          <cell r="C8263">
            <v>10.25</v>
          </cell>
        </row>
        <row r="8264">
          <cell r="A8264">
            <v>7024615</v>
          </cell>
          <cell r="C8264">
            <v>9.85</v>
          </cell>
        </row>
        <row r="8265">
          <cell r="A8265">
            <v>7035615</v>
          </cell>
          <cell r="C8265">
            <v>9.85</v>
          </cell>
        </row>
        <row r="8266">
          <cell r="A8266">
            <v>8003615</v>
          </cell>
          <cell r="C8266">
            <v>11.85</v>
          </cell>
        </row>
        <row r="8267">
          <cell r="A8267">
            <v>8004615</v>
          </cell>
          <cell r="C8267">
            <v>9.85</v>
          </cell>
        </row>
        <row r="8268">
          <cell r="A8268">
            <v>28004614</v>
          </cell>
          <cell r="C8268">
            <v>9.8000000000000007</v>
          </cell>
        </row>
        <row r="8269">
          <cell r="A8269">
            <v>28004615</v>
          </cell>
          <cell r="C8269">
            <v>10.25</v>
          </cell>
        </row>
        <row r="8270">
          <cell r="A8270">
            <v>8011615</v>
          </cell>
          <cell r="C8270">
            <v>9.85</v>
          </cell>
        </row>
        <row r="8271">
          <cell r="A8271">
            <v>8017615</v>
          </cell>
          <cell r="C8271">
            <v>9.85</v>
          </cell>
        </row>
        <row r="8272">
          <cell r="A8272">
            <v>28017615</v>
          </cell>
          <cell r="C8272">
            <v>10.25</v>
          </cell>
        </row>
        <row r="8273">
          <cell r="A8273">
            <v>8019615</v>
          </cell>
          <cell r="C8273">
            <v>9.85</v>
          </cell>
        </row>
        <row r="8274">
          <cell r="A8274">
            <v>28019615</v>
          </cell>
          <cell r="C8274">
            <v>10.25</v>
          </cell>
        </row>
        <row r="8275">
          <cell r="A8275">
            <v>9002615</v>
          </cell>
          <cell r="C8275">
            <v>9.85</v>
          </cell>
        </row>
        <row r="8276">
          <cell r="A8276">
            <v>9003615</v>
          </cell>
          <cell r="C8276">
            <v>9.85</v>
          </cell>
        </row>
        <row r="8277">
          <cell r="A8277">
            <v>9005615</v>
          </cell>
          <cell r="C8277">
            <v>9.85</v>
          </cell>
        </row>
        <row r="8278">
          <cell r="A8278">
            <v>29005615</v>
          </cell>
          <cell r="C8278">
            <v>10.25</v>
          </cell>
        </row>
        <row r="8279">
          <cell r="A8279">
            <v>19005615</v>
          </cell>
          <cell r="C8279">
            <v>9.85</v>
          </cell>
        </row>
        <row r="8280">
          <cell r="A8280">
            <v>9006615</v>
          </cell>
          <cell r="C8280">
            <v>9.85</v>
          </cell>
        </row>
        <row r="8281">
          <cell r="A8281">
            <v>9007615</v>
          </cell>
          <cell r="C8281">
            <v>9.85</v>
          </cell>
        </row>
        <row r="8282">
          <cell r="A8282">
            <v>9010615</v>
          </cell>
          <cell r="C8282">
            <v>9.85</v>
          </cell>
        </row>
        <row r="8283">
          <cell r="A8283">
            <v>20011501075</v>
          </cell>
          <cell r="C8283">
            <v>9.6999999999999993</v>
          </cell>
        </row>
        <row r="8284">
          <cell r="A8284">
            <v>20011600575</v>
          </cell>
          <cell r="C8284">
            <v>9.6999999999999993</v>
          </cell>
        </row>
        <row r="8285">
          <cell r="A8285">
            <v>20011701675</v>
          </cell>
          <cell r="C8285">
            <v>9.6999999999999993</v>
          </cell>
        </row>
        <row r="8286">
          <cell r="A8286">
            <v>20022701675</v>
          </cell>
          <cell r="C8286">
            <v>9.6999999999999993</v>
          </cell>
        </row>
        <row r="8287">
          <cell r="A8287">
            <v>20011801775</v>
          </cell>
          <cell r="C8287">
            <v>9.6999999999999993</v>
          </cell>
        </row>
        <row r="8288">
          <cell r="A8288">
            <v>20012801775</v>
          </cell>
          <cell r="C8288">
            <v>9.6999999999999993</v>
          </cell>
        </row>
        <row r="8289">
          <cell r="A8289">
            <v>20011901075</v>
          </cell>
          <cell r="C8289">
            <v>9.6999999999999993</v>
          </cell>
        </row>
        <row r="8290">
          <cell r="A8290">
            <v>20015800375</v>
          </cell>
          <cell r="C8290">
            <v>10.9</v>
          </cell>
        </row>
        <row r="8291">
          <cell r="A8291">
            <v>21013300975</v>
          </cell>
          <cell r="C8291">
            <v>10.199999999999999</v>
          </cell>
        </row>
        <row r="8292">
          <cell r="A8292">
            <v>21012300975</v>
          </cell>
          <cell r="C8292">
            <v>10.199999999999999</v>
          </cell>
        </row>
        <row r="8293">
          <cell r="A8293">
            <v>21011300975</v>
          </cell>
          <cell r="C8293">
            <v>10.1</v>
          </cell>
        </row>
        <row r="8294">
          <cell r="A8294">
            <v>21021300975</v>
          </cell>
          <cell r="C8294">
            <v>11.35</v>
          </cell>
        </row>
        <row r="8295">
          <cell r="A8295">
            <v>21031300975</v>
          </cell>
          <cell r="C8295">
            <v>12.7</v>
          </cell>
        </row>
        <row r="8296">
          <cell r="A8296">
            <v>21012301175</v>
          </cell>
          <cell r="C8296">
            <v>10.199999999999999</v>
          </cell>
        </row>
        <row r="8297">
          <cell r="A8297">
            <v>21011301175</v>
          </cell>
          <cell r="C8297">
            <v>10.199999999999999</v>
          </cell>
        </row>
        <row r="8298">
          <cell r="A8298">
            <v>21011501075</v>
          </cell>
          <cell r="C8298">
            <v>10.1</v>
          </cell>
        </row>
        <row r="8299">
          <cell r="A8299">
            <v>21013701675</v>
          </cell>
          <cell r="C8299">
            <v>10.199999999999999</v>
          </cell>
        </row>
        <row r="8300">
          <cell r="A8300">
            <v>21012701675</v>
          </cell>
          <cell r="C8300">
            <v>10.199999999999999</v>
          </cell>
        </row>
        <row r="8301">
          <cell r="A8301">
            <v>21011701675</v>
          </cell>
          <cell r="C8301">
            <v>10.1</v>
          </cell>
        </row>
        <row r="8302">
          <cell r="A8302">
            <v>21021701675</v>
          </cell>
          <cell r="C8302">
            <v>11.35</v>
          </cell>
        </row>
        <row r="8303">
          <cell r="A8303">
            <v>21031701675</v>
          </cell>
          <cell r="C8303">
            <v>12.7</v>
          </cell>
        </row>
        <row r="8304">
          <cell r="A8304">
            <v>21011800375</v>
          </cell>
          <cell r="C8304">
            <v>12.65</v>
          </cell>
        </row>
        <row r="8305">
          <cell r="A8305">
            <v>21012800475</v>
          </cell>
          <cell r="C8305">
            <v>10.199999999999999</v>
          </cell>
        </row>
        <row r="8306">
          <cell r="A8306">
            <v>21011800475</v>
          </cell>
          <cell r="C8306">
            <v>10.1</v>
          </cell>
        </row>
        <row r="8307">
          <cell r="A8307">
            <v>21013801775</v>
          </cell>
          <cell r="C8307">
            <v>10.199999999999999</v>
          </cell>
        </row>
        <row r="8308">
          <cell r="A8308">
            <v>21012801775</v>
          </cell>
          <cell r="C8308">
            <v>10.199999999999999</v>
          </cell>
        </row>
        <row r="8309">
          <cell r="A8309">
            <v>21011801775</v>
          </cell>
          <cell r="C8309">
            <v>10.1</v>
          </cell>
        </row>
        <row r="8310">
          <cell r="A8310">
            <v>21021801775</v>
          </cell>
          <cell r="C8310">
            <v>11.35</v>
          </cell>
        </row>
        <row r="8311">
          <cell r="A8311">
            <v>21031801775</v>
          </cell>
          <cell r="C8311">
            <v>12.7</v>
          </cell>
        </row>
        <row r="8312">
          <cell r="A8312">
            <v>21011801975</v>
          </cell>
          <cell r="C8312">
            <v>10.199999999999999</v>
          </cell>
        </row>
        <row r="8313">
          <cell r="A8313">
            <v>21011900275</v>
          </cell>
          <cell r="C8313">
            <v>10.199999999999999</v>
          </cell>
        </row>
        <row r="8314">
          <cell r="A8314">
            <v>21013900575</v>
          </cell>
          <cell r="C8314">
            <v>10.199999999999999</v>
          </cell>
        </row>
        <row r="8315">
          <cell r="A8315">
            <v>21012900575</v>
          </cell>
          <cell r="C8315">
            <v>10.199999999999999</v>
          </cell>
        </row>
        <row r="8316">
          <cell r="A8316">
            <v>21011900575</v>
          </cell>
          <cell r="C8316">
            <v>10.1</v>
          </cell>
        </row>
        <row r="8317">
          <cell r="A8317">
            <v>21021900575</v>
          </cell>
          <cell r="C8317">
            <v>11.35</v>
          </cell>
        </row>
        <row r="8318">
          <cell r="A8318">
            <v>21031900575</v>
          </cell>
          <cell r="C8318">
            <v>12.7</v>
          </cell>
        </row>
        <row r="8319">
          <cell r="A8319">
            <v>21011900675</v>
          </cell>
          <cell r="C8319">
            <v>10.199999999999999</v>
          </cell>
        </row>
        <row r="8320">
          <cell r="A8320">
            <v>21012901075</v>
          </cell>
          <cell r="C8320">
            <v>10.199999999999999</v>
          </cell>
        </row>
        <row r="8321">
          <cell r="A8321">
            <v>21011901075</v>
          </cell>
          <cell r="C8321">
            <v>10.199999999999999</v>
          </cell>
        </row>
        <row r="8322">
          <cell r="A8322">
            <v>21012802875</v>
          </cell>
          <cell r="C8322">
            <v>10.199999999999999</v>
          </cell>
        </row>
        <row r="8323">
          <cell r="A8323">
            <v>21011802875</v>
          </cell>
          <cell r="C8323">
            <v>10.199999999999999</v>
          </cell>
        </row>
        <row r="8324">
          <cell r="A8324">
            <v>1002616</v>
          </cell>
          <cell r="C8324">
            <v>10.35</v>
          </cell>
        </row>
        <row r="8325">
          <cell r="A8325">
            <v>1021616</v>
          </cell>
          <cell r="C8325">
            <v>10.35</v>
          </cell>
        </row>
        <row r="8326">
          <cell r="A8326">
            <v>3000616</v>
          </cell>
          <cell r="C8326">
            <v>10.35</v>
          </cell>
        </row>
        <row r="8327">
          <cell r="A8327">
            <v>3005616</v>
          </cell>
          <cell r="C8327">
            <v>10.35</v>
          </cell>
        </row>
        <row r="8328">
          <cell r="A8328">
            <v>3009616</v>
          </cell>
          <cell r="C8328">
            <v>10.35</v>
          </cell>
        </row>
        <row r="8329">
          <cell r="A8329">
            <v>23009616</v>
          </cell>
          <cell r="C8329">
            <v>10.6</v>
          </cell>
        </row>
        <row r="8330">
          <cell r="A8330">
            <v>3011616</v>
          </cell>
          <cell r="C8330">
            <v>10.35</v>
          </cell>
        </row>
        <row r="8331">
          <cell r="A8331">
            <v>5010616</v>
          </cell>
          <cell r="C8331">
            <v>10.35</v>
          </cell>
        </row>
        <row r="8332">
          <cell r="A8332">
            <v>6005616</v>
          </cell>
          <cell r="C8332">
            <v>10.35</v>
          </cell>
        </row>
        <row r="8333">
          <cell r="A8333">
            <v>6029616</v>
          </cell>
          <cell r="C8333">
            <v>10.35</v>
          </cell>
        </row>
        <row r="8334">
          <cell r="A8334">
            <v>7016616</v>
          </cell>
          <cell r="C8334">
            <v>10.35</v>
          </cell>
        </row>
        <row r="8335">
          <cell r="A8335">
            <v>27016616</v>
          </cell>
          <cell r="C8335">
            <v>10.6</v>
          </cell>
        </row>
        <row r="8336">
          <cell r="A8336">
            <v>7024616</v>
          </cell>
          <cell r="C8336">
            <v>10.35</v>
          </cell>
        </row>
        <row r="8337">
          <cell r="A8337">
            <v>7035616</v>
          </cell>
          <cell r="C8337">
            <v>10.35</v>
          </cell>
        </row>
        <row r="8338">
          <cell r="A8338">
            <v>8003616</v>
          </cell>
          <cell r="C8338">
            <v>12.5</v>
          </cell>
        </row>
        <row r="8339">
          <cell r="A8339">
            <v>8004616</v>
          </cell>
          <cell r="C8339">
            <v>10.35</v>
          </cell>
        </row>
        <row r="8340">
          <cell r="A8340">
            <v>28004616</v>
          </cell>
          <cell r="C8340">
            <v>10.6</v>
          </cell>
        </row>
        <row r="8341">
          <cell r="A8341">
            <v>8017616</v>
          </cell>
          <cell r="C8341">
            <v>10.35</v>
          </cell>
        </row>
        <row r="8342">
          <cell r="A8342">
            <v>28017616</v>
          </cell>
          <cell r="C8342">
            <v>10.6</v>
          </cell>
        </row>
        <row r="8343">
          <cell r="A8343">
            <v>8019616</v>
          </cell>
          <cell r="C8343">
            <v>10.35</v>
          </cell>
        </row>
        <row r="8344">
          <cell r="A8344">
            <v>28019616</v>
          </cell>
          <cell r="C8344">
            <v>10.6</v>
          </cell>
        </row>
        <row r="8345">
          <cell r="A8345">
            <v>9002616</v>
          </cell>
          <cell r="C8345">
            <v>10.35</v>
          </cell>
        </row>
        <row r="8346">
          <cell r="A8346">
            <v>9005616</v>
          </cell>
          <cell r="C8346">
            <v>10.35</v>
          </cell>
        </row>
        <row r="8347">
          <cell r="A8347">
            <v>29005616</v>
          </cell>
          <cell r="C8347">
            <v>10.6</v>
          </cell>
        </row>
        <row r="8348">
          <cell r="A8348">
            <v>19005616</v>
          </cell>
          <cell r="C8348">
            <v>10.35</v>
          </cell>
        </row>
        <row r="8349">
          <cell r="A8349">
            <v>9006616</v>
          </cell>
          <cell r="C8349">
            <v>10.35</v>
          </cell>
        </row>
        <row r="8350">
          <cell r="A8350">
            <v>9007616</v>
          </cell>
          <cell r="C8350">
            <v>10.35</v>
          </cell>
        </row>
        <row r="8351">
          <cell r="A8351">
            <v>9010616</v>
          </cell>
          <cell r="C8351">
            <v>10.35</v>
          </cell>
        </row>
        <row r="8352">
          <cell r="A8352">
            <v>20011501076</v>
          </cell>
          <cell r="C8352">
            <v>10.199999999999999</v>
          </cell>
        </row>
        <row r="8353">
          <cell r="A8353">
            <v>20011600576</v>
          </cell>
          <cell r="C8353">
            <v>10.199999999999999</v>
          </cell>
        </row>
        <row r="8354">
          <cell r="A8354">
            <v>20011701676</v>
          </cell>
          <cell r="C8354">
            <v>10.199999999999999</v>
          </cell>
        </row>
        <row r="8355">
          <cell r="A8355">
            <v>20022701676</v>
          </cell>
          <cell r="C8355">
            <v>10.199999999999999</v>
          </cell>
        </row>
        <row r="8356">
          <cell r="A8356">
            <v>20011801776</v>
          </cell>
          <cell r="C8356">
            <v>10.199999999999999</v>
          </cell>
        </row>
        <row r="8357">
          <cell r="A8357">
            <v>20012801776</v>
          </cell>
          <cell r="C8357">
            <v>10.199999999999999</v>
          </cell>
        </row>
        <row r="8358">
          <cell r="A8358">
            <v>20011901076</v>
          </cell>
          <cell r="C8358">
            <v>10.199999999999999</v>
          </cell>
        </row>
        <row r="8359">
          <cell r="A8359">
            <v>20015800376</v>
          </cell>
          <cell r="C8359">
            <v>11.4</v>
          </cell>
        </row>
        <row r="8360">
          <cell r="A8360">
            <v>21013300976</v>
          </cell>
          <cell r="C8360">
            <v>10.7</v>
          </cell>
        </row>
        <row r="8361">
          <cell r="A8361">
            <v>21012300976</v>
          </cell>
          <cell r="C8361">
            <v>10.7</v>
          </cell>
        </row>
        <row r="8362">
          <cell r="A8362">
            <v>21011300976</v>
          </cell>
          <cell r="C8362">
            <v>10.6</v>
          </cell>
        </row>
        <row r="8363">
          <cell r="A8363">
            <v>21021300976</v>
          </cell>
          <cell r="C8363">
            <v>11.95</v>
          </cell>
        </row>
        <row r="8364">
          <cell r="A8364">
            <v>21031300976</v>
          </cell>
          <cell r="C8364">
            <v>13.35</v>
          </cell>
        </row>
        <row r="8365">
          <cell r="A8365">
            <v>21012301176</v>
          </cell>
          <cell r="C8365">
            <v>10.7</v>
          </cell>
        </row>
        <row r="8366">
          <cell r="A8366">
            <v>21011301176</v>
          </cell>
          <cell r="C8366">
            <v>10.7</v>
          </cell>
        </row>
        <row r="8367">
          <cell r="A8367">
            <v>21011501076</v>
          </cell>
          <cell r="C8367">
            <v>10.6</v>
          </cell>
        </row>
        <row r="8368">
          <cell r="A8368">
            <v>21013701676</v>
          </cell>
          <cell r="C8368">
            <v>10.7</v>
          </cell>
        </row>
        <row r="8369">
          <cell r="A8369">
            <v>21012701676</v>
          </cell>
          <cell r="C8369">
            <v>10.7</v>
          </cell>
        </row>
        <row r="8370">
          <cell r="A8370">
            <v>21011701676</v>
          </cell>
          <cell r="C8370">
            <v>10.6</v>
          </cell>
        </row>
        <row r="8371">
          <cell r="A8371">
            <v>21021701676</v>
          </cell>
          <cell r="C8371">
            <v>11.95</v>
          </cell>
        </row>
        <row r="8372">
          <cell r="A8372">
            <v>21031701676</v>
          </cell>
          <cell r="C8372">
            <v>13.35</v>
          </cell>
        </row>
        <row r="8373">
          <cell r="A8373">
            <v>21011800376</v>
          </cell>
          <cell r="C8373">
            <v>13.3</v>
          </cell>
        </row>
        <row r="8374">
          <cell r="A8374">
            <v>21012800476</v>
          </cell>
          <cell r="C8374">
            <v>10.7</v>
          </cell>
        </row>
        <row r="8375">
          <cell r="A8375">
            <v>21011800476</v>
          </cell>
          <cell r="C8375">
            <v>10.6</v>
          </cell>
        </row>
        <row r="8376">
          <cell r="A8376">
            <v>21013801776</v>
          </cell>
          <cell r="C8376">
            <v>10.7</v>
          </cell>
        </row>
        <row r="8377">
          <cell r="A8377">
            <v>21012801776</v>
          </cell>
          <cell r="C8377">
            <v>10.7</v>
          </cell>
        </row>
        <row r="8378">
          <cell r="A8378">
            <v>21011801776</v>
          </cell>
          <cell r="C8378">
            <v>10.6</v>
          </cell>
        </row>
        <row r="8379">
          <cell r="A8379">
            <v>21021801776</v>
          </cell>
          <cell r="C8379">
            <v>11.95</v>
          </cell>
        </row>
        <row r="8380">
          <cell r="A8380">
            <v>21031801776</v>
          </cell>
          <cell r="C8380">
            <v>13.35</v>
          </cell>
        </row>
        <row r="8381">
          <cell r="A8381">
            <v>21011801976</v>
          </cell>
          <cell r="C8381">
            <v>10.7</v>
          </cell>
        </row>
        <row r="8382">
          <cell r="A8382">
            <v>21011900276</v>
          </cell>
          <cell r="C8382">
            <v>10.7</v>
          </cell>
        </row>
        <row r="8383">
          <cell r="A8383">
            <v>21013900576</v>
          </cell>
          <cell r="C8383">
            <v>10.7</v>
          </cell>
        </row>
        <row r="8384">
          <cell r="A8384">
            <v>21012900576</v>
          </cell>
          <cell r="C8384">
            <v>10.7</v>
          </cell>
        </row>
        <row r="8385">
          <cell r="A8385">
            <v>21011900576</v>
          </cell>
          <cell r="C8385">
            <v>10.6</v>
          </cell>
        </row>
        <row r="8386">
          <cell r="A8386">
            <v>21021900576</v>
          </cell>
          <cell r="C8386">
            <v>11.95</v>
          </cell>
        </row>
        <row r="8387">
          <cell r="A8387">
            <v>21031900576</v>
          </cell>
          <cell r="C8387">
            <v>13.35</v>
          </cell>
        </row>
        <row r="8388">
          <cell r="A8388">
            <v>21011900676</v>
          </cell>
          <cell r="C8388">
            <v>10.7</v>
          </cell>
        </row>
        <row r="8389">
          <cell r="A8389">
            <v>21012901076</v>
          </cell>
          <cell r="C8389">
            <v>10.7</v>
          </cell>
        </row>
        <row r="8390">
          <cell r="A8390">
            <v>21011901076</v>
          </cell>
          <cell r="C8390">
            <v>10.7</v>
          </cell>
        </row>
        <row r="8391">
          <cell r="A8391">
            <v>21012802876</v>
          </cell>
          <cell r="C8391">
            <v>10.7</v>
          </cell>
        </row>
        <row r="8392">
          <cell r="A8392">
            <v>21011802876</v>
          </cell>
          <cell r="C8392">
            <v>10.7</v>
          </cell>
        </row>
        <row r="8393">
          <cell r="A8393">
            <v>1002617</v>
          </cell>
          <cell r="C8393">
            <v>10.85</v>
          </cell>
        </row>
        <row r="8394">
          <cell r="A8394">
            <v>1015617</v>
          </cell>
          <cell r="C8394">
            <v>10.85</v>
          </cell>
        </row>
        <row r="8395">
          <cell r="A8395">
            <v>1021617</v>
          </cell>
          <cell r="C8395">
            <v>10.85</v>
          </cell>
        </row>
        <row r="8396">
          <cell r="A8396">
            <v>3000617</v>
          </cell>
          <cell r="C8396">
            <v>10.85</v>
          </cell>
        </row>
        <row r="8397">
          <cell r="A8397">
            <v>3005617</v>
          </cell>
          <cell r="C8397">
            <v>10.85</v>
          </cell>
        </row>
        <row r="8398">
          <cell r="A8398">
            <v>3009617</v>
          </cell>
          <cell r="C8398">
            <v>10.85</v>
          </cell>
        </row>
        <row r="8399">
          <cell r="A8399">
            <v>23009617</v>
          </cell>
          <cell r="C8399">
            <v>11.3</v>
          </cell>
        </row>
        <row r="8400">
          <cell r="A8400">
            <v>3011617</v>
          </cell>
          <cell r="C8400">
            <v>10.85</v>
          </cell>
        </row>
        <row r="8401">
          <cell r="A8401">
            <v>5010617</v>
          </cell>
          <cell r="C8401">
            <v>10.85</v>
          </cell>
        </row>
        <row r="8402">
          <cell r="A8402">
            <v>6005617</v>
          </cell>
          <cell r="C8402">
            <v>10.85</v>
          </cell>
        </row>
        <row r="8403">
          <cell r="A8403">
            <v>6029617</v>
          </cell>
          <cell r="C8403">
            <v>10.85</v>
          </cell>
        </row>
        <row r="8404">
          <cell r="A8404">
            <v>7016617</v>
          </cell>
          <cell r="C8404">
            <v>10.85</v>
          </cell>
        </row>
        <row r="8405">
          <cell r="A8405">
            <v>27016617</v>
          </cell>
          <cell r="C8405">
            <v>11.3</v>
          </cell>
        </row>
        <row r="8406">
          <cell r="A8406">
            <v>7024617</v>
          </cell>
          <cell r="C8406">
            <v>10.85</v>
          </cell>
        </row>
        <row r="8407">
          <cell r="A8407">
            <v>7035617</v>
          </cell>
          <cell r="C8407">
            <v>10.85</v>
          </cell>
        </row>
        <row r="8408">
          <cell r="A8408">
            <v>8003617</v>
          </cell>
          <cell r="C8408">
            <v>13.2</v>
          </cell>
        </row>
        <row r="8409">
          <cell r="A8409">
            <v>8004617</v>
          </cell>
          <cell r="C8409">
            <v>10.85</v>
          </cell>
        </row>
        <row r="8410">
          <cell r="A8410">
            <v>28004617</v>
          </cell>
          <cell r="C8410">
            <v>11.3</v>
          </cell>
        </row>
        <row r="8411">
          <cell r="A8411">
            <v>8017617</v>
          </cell>
          <cell r="C8411">
            <v>10.85</v>
          </cell>
        </row>
        <row r="8412">
          <cell r="A8412">
            <v>28017617</v>
          </cell>
          <cell r="C8412">
            <v>11.3</v>
          </cell>
        </row>
        <row r="8413">
          <cell r="A8413">
            <v>8019617</v>
          </cell>
          <cell r="C8413">
            <v>10.85</v>
          </cell>
        </row>
        <row r="8414">
          <cell r="A8414">
            <v>28019617</v>
          </cell>
          <cell r="C8414">
            <v>11.3</v>
          </cell>
        </row>
        <row r="8415">
          <cell r="A8415">
            <v>9002617</v>
          </cell>
          <cell r="C8415">
            <v>10.85</v>
          </cell>
        </row>
        <row r="8416">
          <cell r="A8416">
            <v>9005617</v>
          </cell>
          <cell r="C8416">
            <v>10.85</v>
          </cell>
        </row>
        <row r="8417">
          <cell r="A8417">
            <v>29005617</v>
          </cell>
          <cell r="C8417">
            <v>11.3</v>
          </cell>
        </row>
        <row r="8418">
          <cell r="A8418">
            <v>19005617</v>
          </cell>
          <cell r="C8418">
            <v>10.85</v>
          </cell>
        </row>
        <row r="8419">
          <cell r="A8419">
            <v>9006617</v>
          </cell>
          <cell r="C8419">
            <v>10.85</v>
          </cell>
        </row>
        <row r="8420">
          <cell r="A8420">
            <v>9007617</v>
          </cell>
          <cell r="C8420">
            <v>10.85</v>
          </cell>
        </row>
        <row r="8421">
          <cell r="A8421">
            <v>9010617</v>
          </cell>
          <cell r="C8421">
            <v>10.85</v>
          </cell>
        </row>
        <row r="8422">
          <cell r="A8422">
            <v>20011501077</v>
          </cell>
          <cell r="C8422">
            <v>10.7</v>
          </cell>
        </row>
        <row r="8423">
          <cell r="A8423">
            <v>20011600577</v>
          </cell>
          <cell r="C8423">
            <v>10.7</v>
          </cell>
        </row>
        <row r="8424">
          <cell r="A8424">
            <v>20011701677</v>
          </cell>
          <cell r="C8424">
            <v>10.7</v>
          </cell>
        </row>
        <row r="8425">
          <cell r="A8425">
            <v>20022701677</v>
          </cell>
          <cell r="C8425">
            <v>10.7</v>
          </cell>
        </row>
        <row r="8426">
          <cell r="A8426">
            <v>20011801777</v>
          </cell>
          <cell r="C8426">
            <v>10.7</v>
          </cell>
        </row>
        <row r="8427">
          <cell r="A8427">
            <v>20012801777</v>
          </cell>
          <cell r="C8427">
            <v>10.7</v>
          </cell>
        </row>
        <row r="8428">
          <cell r="A8428">
            <v>20011901077</v>
          </cell>
          <cell r="C8428">
            <v>10.7</v>
          </cell>
        </row>
        <row r="8429">
          <cell r="A8429">
            <v>20015800377</v>
          </cell>
          <cell r="C8429">
            <v>11.9</v>
          </cell>
        </row>
        <row r="8430">
          <cell r="A8430">
            <v>21013300977</v>
          </cell>
          <cell r="C8430">
            <v>11.2</v>
          </cell>
        </row>
        <row r="8431">
          <cell r="A8431">
            <v>21012300977</v>
          </cell>
          <cell r="C8431">
            <v>11.2</v>
          </cell>
        </row>
        <row r="8432">
          <cell r="A8432">
            <v>21011300977</v>
          </cell>
          <cell r="C8432">
            <v>11.1</v>
          </cell>
        </row>
        <row r="8433">
          <cell r="A8433">
            <v>21021300977</v>
          </cell>
          <cell r="C8433">
            <v>12.5</v>
          </cell>
        </row>
        <row r="8434">
          <cell r="A8434">
            <v>21031300977</v>
          </cell>
          <cell r="C8434">
            <v>14.05</v>
          </cell>
        </row>
        <row r="8435">
          <cell r="A8435">
            <v>21012301177</v>
          </cell>
          <cell r="C8435">
            <v>11.2</v>
          </cell>
        </row>
        <row r="8436">
          <cell r="A8436">
            <v>21011301177</v>
          </cell>
          <cell r="C8436">
            <v>11.2</v>
          </cell>
        </row>
        <row r="8437">
          <cell r="A8437">
            <v>21011501077</v>
          </cell>
          <cell r="C8437">
            <v>11.1</v>
          </cell>
        </row>
        <row r="8438">
          <cell r="A8438">
            <v>21013701677</v>
          </cell>
          <cell r="C8438">
            <v>11.2</v>
          </cell>
        </row>
        <row r="8439">
          <cell r="A8439">
            <v>21012701677</v>
          </cell>
          <cell r="C8439">
            <v>11.2</v>
          </cell>
        </row>
        <row r="8440">
          <cell r="A8440">
            <v>21011701677</v>
          </cell>
          <cell r="C8440">
            <v>11.1</v>
          </cell>
        </row>
        <row r="8441">
          <cell r="A8441">
            <v>21021701677</v>
          </cell>
          <cell r="C8441">
            <v>12.5</v>
          </cell>
        </row>
        <row r="8442">
          <cell r="A8442">
            <v>21031701677</v>
          </cell>
          <cell r="C8442">
            <v>14.05</v>
          </cell>
        </row>
        <row r="8443">
          <cell r="A8443">
            <v>21011800377</v>
          </cell>
          <cell r="C8443">
            <v>13.95</v>
          </cell>
        </row>
        <row r="8444">
          <cell r="A8444">
            <v>21012800477</v>
          </cell>
          <cell r="C8444">
            <v>11.2</v>
          </cell>
        </row>
        <row r="8445">
          <cell r="A8445">
            <v>21011800477</v>
          </cell>
          <cell r="C8445">
            <v>11.1</v>
          </cell>
        </row>
        <row r="8446">
          <cell r="A8446">
            <v>21013801777</v>
          </cell>
          <cell r="C8446">
            <v>11.2</v>
          </cell>
        </row>
        <row r="8447">
          <cell r="A8447">
            <v>21012801777</v>
          </cell>
          <cell r="C8447">
            <v>11.2</v>
          </cell>
        </row>
        <row r="8448">
          <cell r="A8448">
            <v>21011801777</v>
          </cell>
          <cell r="C8448">
            <v>11.1</v>
          </cell>
        </row>
        <row r="8449">
          <cell r="A8449">
            <v>21021801777</v>
          </cell>
          <cell r="C8449">
            <v>12.5</v>
          </cell>
        </row>
        <row r="8450">
          <cell r="A8450">
            <v>21031801777</v>
          </cell>
          <cell r="C8450">
            <v>14.05</v>
          </cell>
        </row>
        <row r="8451">
          <cell r="A8451">
            <v>21011801977</v>
          </cell>
          <cell r="C8451">
            <v>11.2</v>
          </cell>
        </row>
        <row r="8452">
          <cell r="A8452">
            <v>21011900277</v>
          </cell>
          <cell r="C8452">
            <v>11.2</v>
          </cell>
        </row>
        <row r="8453">
          <cell r="A8453">
            <v>21013900577</v>
          </cell>
          <cell r="C8453">
            <v>11.2</v>
          </cell>
        </row>
        <row r="8454">
          <cell r="A8454">
            <v>21012900577</v>
          </cell>
          <cell r="C8454">
            <v>11.2</v>
          </cell>
        </row>
        <row r="8455">
          <cell r="A8455">
            <v>21011900577</v>
          </cell>
          <cell r="C8455">
            <v>11.1</v>
          </cell>
        </row>
        <row r="8456">
          <cell r="A8456">
            <v>21021900577</v>
          </cell>
          <cell r="C8456">
            <v>12.5</v>
          </cell>
        </row>
        <row r="8457">
          <cell r="A8457">
            <v>21031900577</v>
          </cell>
          <cell r="C8457">
            <v>14.05</v>
          </cell>
        </row>
        <row r="8458">
          <cell r="A8458">
            <v>21011900677</v>
          </cell>
          <cell r="C8458">
            <v>11.2</v>
          </cell>
        </row>
        <row r="8459">
          <cell r="A8459">
            <v>21012901077</v>
          </cell>
          <cell r="C8459">
            <v>11.2</v>
          </cell>
        </row>
        <row r="8460">
          <cell r="A8460">
            <v>21011901077</v>
          </cell>
          <cell r="C8460">
            <v>11.2</v>
          </cell>
        </row>
        <row r="8461">
          <cell r="A8461">
            <v>21012802877</v>
          </cell>
          <cell r="C8461">
            <v>11.2</v>
          </cell>
        </row>
        <row r="8462">
          <cell r="A8462">
            <v>21011802877</v>
          </cell>
          <cell r="C8462">
            <v>11.2</v>
          </cell>
        </row>
        <row r="8463">
          <cell r="A8463">
            <v>1002618</v>
          </cell>
          <cell r="C8463">
            <v>11.35</v>
          </cell>
        </row>
        <row r="8464">
          <cell r="A8464">
            <v>1021618</v>
          </cell>
          <cell r="C8464">
            <v>11.35</v>
          </cell>
        </row>
        <row r="8465">
          <cell r="A8465">
            <v>3000618</v>
          </cell>
          <cell r="C8465">
            <v>11.35</v>
          </cell>
        </row>
        <row r="8466">
          <cell r="A8466">
            <v>3005618</v>
          </cell>
          <cell r="C8466">
            <v>11.35</v>
          </cell>
        </row>
        <row r="8467">
          <cell r="A8467">
            <v>3009618</v>
          </cell>
          <cell r="C8467">
            <v>11.35</v>
          </cell>
        </row>
        <row r="8468">
          <cell r="A8468">
            <v>23009618</v>
          </cell>
          <cell r="C8468">
            <v>11.6</v>
          </cell>
        </row>
        <row r="8469">
          <cell r="A8469">
            <v>3011618</v>
          </cell>
          <cell r="C8469">
            <v>11.35</v>
          </cell>
        </row>
        <row r="8470">
          <cell r="A8470">
            <v>6005618</v>
          </cell>
          <cell r="C8470">
            <v>11.35</v>
          </cell>
        </row>
        <row r="8471">
          <cell r="A8471">
            <v>6029618</v>
          </cell>
          <cell r="C8471">
            <v>11.35</v>
          </cell>
        </row>
        <row r="8472">
          <cell r="A8472">
            <v>7016618</v>
          </cell>
          <cell r="C8472">
            <v>11.35</v>
          </cell>
        </row>
        <row r="8473">
          <cell r="A8473">
            <v>27016618</v>
          </cell>
          <cell r="C8473">
            <v>11.6</v>
          </cell>
        </row>
        <row r="8474">
          <cell r="A8474">
            <v>7035618</v>
          </cell>
          <cell r="C8474">
            <v>11.35</v>
          </cell>
        </row>
        <row r="8475">
          <cell r="A8475">
            <v>8003618</v>
          </cell>
          <cell r="C8475">
            <v>13.8</v>
          </cell>
        </row>
        <row r="8476">
          <cell r="A8476">
            <v>8004618</v>
          </cell>
          <cell r="C8476">
            <v>11.35</v>
          </cell>
        </row>
        <row r="8477">
          <cell r="A8477">
            <v>28004618</v>
          </cell>
          <cell r="C8477">
            <v>12.3</v>
          </cell>
        </row>
        <row r="8478">
          <cell r="A8478">
            <v>8011618</v>
          </cell>
          <cell r="C8478">
            <v>11.35</v>
          </cell>
        </row>
        <row r="8479">
          <cell r="A8479">
            <v>8017618</v>
          </cell>
          <cell r="C8479">
            <v>11.35</v>
          </cell>
        </row>
        <row r="8480">
          <cell r="A8480">
            <v>28017618</v>
          </cell>
          <cell r="C8480">
            <v>11.6</v>
          </cell>
        </row>
        <row r="8481">
          <cell r="A8481">
            <v>8019618</v>
          </cell>
          <cell r="C8481">
            <v>11.35</v>
          </cell>
        </row>
        <row r="8482">
          <cell r="A8482">
            <v>28019618</v>
          </cell>
          <cell r="C8482">
            <v>11.6</v>
          </cell>
        </row>
        <row r="8483">
          <cell r="A8483">
            <v>9002618</v>
          </cell>
          <cell r="C8483">
            <v>11.35</v>
          </cell>
        </row>
        <row r="8484">
          <cell r="A8484">
            <v>9005618</v>
          </cell>
          <cell r="C8484">
            <v>11.35</v>
          </cell>
        </row>
        <row r="8485">
          <cell r="A8485">
            <v>29005618</v>
          </cell>
          <cell r="C8485">
            <v>11.6</v>
          </cell>
        </row>
        <row r="8486">
          <cell r="A8486">
            <v>19005618</v>
          </cell>
          <cell r="C8486">
            <v>11.35</v>
          </cell>
        </row>
        <row r="8487">
          <cell r="A8487">
            <v>9006618</v>
          </cell>
          <cell r="C8487">
            <v>11.35</v>
          </cell>
        </row>
        <row r="8488">
          <cell r="A8488">
            <v>9007618</v>
          </cell>
          <cell r="C8488">
            <v>11.35</v>
          </cell>
        </row>
        <row r="8489">
          <cell r="A8489">
            <v>9010618</v>
          </cell>
          <cell r="C8489">
            <v>11.35</v>
          </cell>
        </row>
        <row r="8490">
          <cell r="A8490">
            <v>20011501078</v>
          </cell>
          <cell r="C8490">
            <v>11.2</v>
          </cell>
        </row>
        <row r="8491">
          <cell r="A8491">
            <v>20011600578</v>
          </cell>
          <cell r="C8491">
            <v>11.2</v>
          </cell>
        </row>
        <row r="8492">
          <cell r="A8492">
            <v>20011701678</v>
          </cell>
          <cell r="C8492">
            <v>11.2</v>
          </cell>
        </row>
        <row r="8493">
          <cell r="A8493">
            <v>20022701678</v>
          </cell>
          <cell r="C8493">
            <v>11.2</v>
          </cell>
        </row>
        <row r="8494">
          <cell r="A8494">
            <v>20011801778</v>
          </cell>
          <cell r="C8494">
            <v>11.2</v>
          </cell>
        </row>
        <row r="8495">
          <cell r="A8495">
            <v>20012801778</v>
          </cell>
          <cell r="C8495">
            <v>11.2</v>
          </cell>
        </row>
        <row r="8496">
          <cell r="A8496">
            <v>20011901078</v>
          </cell>
          <cell r="C8496">
            <v>11.2</v>
          </cell>
        </row>
        <row r="8497">
          <cell r="A8497">
            <v>20015800378</v>
          </cell>
          <cell r="C8497">
            <v>12.5</v>
          </cell>
        </row>
        <row r="8498">
          <cell r="A8498">
            <v>21013300978</v>
          </cell>
          <cell r="C8498">
            <v>11.8</v>
          </cell>
        </row>
        <row r="8499">
          <cell r="A8499">
            <v>21012300978</v>
          </cell>
          <cell r="C8499">
            <v>11.8</v>
          </cell>
        </row>
        <row r="8500">
          <cell r="A8500">
            <v>21011300978</v>
          </cell>
          <cell r="C8500">
            <v>11.7</v>
          </cell>
        </row>
        <row r="8501">
          <cell r="A8501">
            <v>21021300978</v>
          </cell>
          <cell r="C8501">
            <v>13.1</v>
          </cell>
        </row>
        <row r="8502">
          <cell r="A8502">
            <v>21031300978</v>
          </cell>
          <cell r="C8502">
            <v>14.7</v>
          </cell>
        </row>
        <row r="8503">
          <cell r="A8503">
            <v>21012301178</v>
          </cell>
          <cell r="C8503">
            <v>11.8</v>
          </cell>
        </row>
        <row r="8504">
          <cell r="A8504">
            <v>21011301178</v>
          </cell>
          <cell r="C8504">
            <v>11.8</v>
          </cell>
        </row>
        <row r="8505">
          <cell r="A8505">
            <v>21011501078</v>
          </cell>
          <cell r="C8505">
            <v>11.7</v>
          </cell>
        </row>
        <row r="8506">
          <cell r="A8506">
            <v>21013701678</v>
          </cell>
          <cell r="C8506">
            <v>11.8</v>
          </cell>
        </row>
        <row r="8507">
          <cell r="A8507">
            <v>21012701678</v>
          </cell>
          <cell r="C8507">
            <v>11.8</v>
          </cell>
        </row>
        <row r="8508">
          <cell r="A8508">
            <v>21011701678</v>
          </cell>
          <cell r="C8508">
            <v>11.7</v>
          </cell>
        </row>
        <row r="8509">
          <cell r="A8509">
            <v>21021701678</v>
          </cell>
          <cell r="C8509">
            <v>13.1</v>
          </cell>
        </row>
        <row r="8510">
          <cell r="A8510">
            <v>21031701678</v>
          </cell>
          <cell r="C8510">
            <v>14.7</v>
          </cell>
        </row>
        <row r="8511">
          <cell r="A8511">
            <v>21011800378</v>
          </cell>
          <cell r="C8511">
            <v>14.5</v>
          </cell>
        </row>
        <row r="8512">
          <cell r="A8512">
            <v>21012800478</v>
          </cell>
          <cell r="C8512">
            <v>11.8</v>
          </cell>
        </row>
        <row r="8513">
          <cell r="A8513">
            <v>21011800478</v>
          </cell>
          <cell r="C8513">
            <v>11.7</v>
          </cell>
        </row>
        <row r="8514">
          <cell r="A8514">
            <v>21013801778</v>
          </cell>
          <cell r="C8514">
            <v>11.8</v>
          </cell>
        </row>
        <row r="8515">
          <cell r="A8515">
            <v>21012801778</v>
          </cell>
          <cell r="C8515">
            <v>11.8</v>
          </cell>
        </row>
        <row r="8516">
          <cell r="A8516">
            <v>21011801778</v>
          </cell>
          <cell r="C8516">
            <v>11.7</v>
          </cell>
        </row>
        <row r="8517">
          <cell r="A8517">
            <v>21021801778</v>
          </cell>
          <cell r="C8517">
            <v>13.1</v>
          </cell>
        </row>
        <row r="8518">
          <cell r="A8518">
            <v>21031801778</v>
          </cell>
          <cell r="C8518">
            <v>14.7</v>
          </cell>
        </row>
        <row r="8519">
          <cell r="A8519">
            <v>21011801978</v>
          </cell>
          <cell r="C8519">
            <v>11.8</v>
          </cell>
        </row>
        <row r="8520">
          <cell r="A8520">
            <v>21011900278</v>
          </cell>
          <cell r="C8520">
            <v>11.8</v>
          </cell>
        </row>
        <row r="8521">
          <cell r="A8521">
            <v>21013900578</v>
          </cell>
          <cell r="C8521">
            <v>11.8</v>
          </cell>
        </row>
        <row r="8522">
          <cell r="A8522">
            <v>21012900578</v>
          </cell>
          <cell r="C8522">
            <v>11.8</v>
          </cell>
        </row>
        <row r="8523">
          <cell r="A8523">
            <v>21011900578</v>
          </cell>
          <cell r="C8523">
            <v>11.7</v>
          </cell>
        </row>
        <row r="8524">
          <cell r="A8524">
            <v>21021900578</v>
          </cell>
          <cell r="C8524">
            <v>13.1</v>
          </cell>
        </row>
        <row r="8525">
          <cell r="A8525">
            <v>21031900578</v>
          </cell>
          <cell r="C8525">
            <v>14.7</v>
          </cell>
        </row>
        <row r="8526">
          <cell r="A8526">
            <v>21011900678</v>
          </cell>
          <cell r="C8526">
            <v>11.8</v>
          </cell>
        </row>
        <row r="8527">
          <cell r="A8527">
            <v>21012901078</v>
          </cell>
          <cell r="C8527">
            <v>11.8</v>
          </cell>
        </row>
        <row r="8528">
          <cell r="A8528">
            <v>21011901078</v>
          </cell>
          <cell r="C8528">
            <v>11.8</v>
          </cell>
        </row>
        <row r="8529">
          <cell r="A8529">
            <v>21012802878</v>
          </cell>
          <cell r="C8529">
            <v>11.8</v>
          </cell>
        </row>
        <row r="8530">
          <cell r="A8530">
            <v>21011802878</v>
          </cell>
          <cell r="C8530">
            <v>11.8</v>
          </cell>
        </row>
        <row r="8531">
          <cell r="A8531">
            <v>1002619</v>
          </cell>
          <cell r="C8531">
            <v>11.85</v>
          </cell>
        </row>
        <row r="8532">
          <cell r="A8532">
            <v>1021619</v>
          </cell>
          <cell r="C8532">
            <v>11.85</v>
          </cell>
        </row>
        <row r="8533">
          <cell r="A8533">
            <v>3000619</v>
          </cell>
          <cell r="C8533">
            <v>11.85</v>
          </cell>
        </row>
        <row r="8534">
          <cell r="A8534">
            <v>3005619</v>
          </cell>
          <cell r="C8534">
            <v>11.85</v>
          </cell>
        </row>
        <row r="8535">
          <cell r="A8535">
            <v>3009619</v>
          </cell>
          <cell r="C8535">
            <v>11.85</v>
          </cell>
        </row>
        <row r="8536">
          <cell r="A8536">
            <v>23009619</v>
          </cell>
          <cell r="C8536">
            <v>12.3</v>
          </cell>
        </row>
        <row r="8537">
          <cell r="A8537">
            <v>3011619</v>
          </cell>
          <cell r="C8537">
            <v>11.85</v>
          </cell>
        </row>
        <row r="8538">
          <cell r="A8538">
            <v>5010619</v>
          </cell>
          <cell r="C8538">
            <v>11.85</v>
          </cell>
        </row>
        <row r="8539">
          <cell r="A8539">
            <v>6005619</v>
          </cell>
          <cell r="C8539">
            <v>11.85</v>
          </cell>
        </row>
        <row r="8540">
          <cell r="A8540">
            <v>6029619</v>
          </cell>
          <cell r="C8540">
            <v>11.85</v>
          </cell>
        </row>
        <row r="8541">
          <cell r="A8541">
            <v>7016619</v>
          </cell>
          <cell r="C8541">
            <v>11.85</v>
          </cell>
        </row>
        <row r="8542">
          <cell r="A8542">
            <v>27016619</v>
          </cell>
          <cell r="C8542">
            <v>12.3</v>
          </cell>
        </row>
        <row r="8543">
          <cell r="A8543">
            <v>7024619</v>
          </cell>
          <cell r="C8543">
            <v>11.85</v>
          </cell>
        </row>
        <row r="8544">
          <cell r="A8544">
            <v>7035619</v>
          </cell>
          <cell r="C8544">
            <v>11.85</v>
          </cell>
        </row>
        <row r="8545">
          <cell r="A8545">
            <v>8003619</v>
          </cell>
          <cell r="C8545">
            <v>14.45</v>
          </cell>
        </row>
        <row r="8546">
          <cell r="A8546">
            <v>8004619</v>
          </cell>
          <cell r="C8546">
            <v>11.85</v>
          </cell>
        </row>
        <row r="8547">
          <cell r="A8547">
            <v>28004619</v>
          </cell>
          <cell r="C8547">
            <v>11.6</v>
          </cell>
        </row>
        <row r="8548">
          <cell r="A8548">
            <v>8017619</v>
          </cell>
          <cell r="C8548">
            <v>11.85</v>
          </cell>
        </row>
        <row r="8549">
          <cell r="A8549">
            <v>28017619</v>
          </cell>
          <cell r="C8549">
            <v>12.3</v>
          </cell>
        </row>
        <row r="8550">
          <cell r="A8550">
            <v>8019619</v>
          </cell>
          <cell r="C8550">
            <v>11.85</v>
          </cell>
        </row>
        <row r="8551">
          <cell r="A8551">
            <v>28019619</v>
          </cell>
          <cell r="C8551">
            <v>12.3</v>
          </cell>
        </row>
        <row r="8552">
          <cell r="A8552">
            <v>9002619</v>
          </cell>
          <cell r="C8552">
            <v>11.85</v>
          </cell>
        </row>
        <row r="8553">
          <cell r="A8553">
            <v>9005619</v>
          </cell>
          <cell r="C8553">
            <v>11.85</v>
          </cell>
        </row>
        <row r="8554">
          <cell r="A8554">
            <v>29005619</v>
          </cell>
          <cell r="C8554">
            <v>12.3</v>
          </cell>
        </row>
        <row r="8555">
          <cell r="A8555">
            <v>19005619</v>
          </cell>
          <cell r="C8555">
            <v>11.85</v>
          </cell>
        </row>
        <row r="8556">
          <cell r="A8556">
            <v>9006619</v>
          </cell>
          <cell r="C8556">
            <v>11.85</v>
          </cell>
        </row>
        <row r="8557">
          <cell r="A8557">
            <v>9007619</v>
          </cell>
          <cell r="C8557">
            <v>11.85</v>
          </cell>
        </row>
        <row r="8558">
          <cell r="A8558">
            <v>9010619</v>
          </cell>
          <cell r="C8558">
            <v>11.85</v>
          </cell>
        </row>
        <row r="8559">
          <cell r="A8559">
            <v>1002620</v>
          </cell>
          <cell r="C8559">
            <v>14.4</v>
          </cell>
        </row>
        <row r="8560">
          <cell r="A8560">
            <v>1015620</v>
          </cell>
          <cell r="C8560">
            <v>14.4</v>
          </cell>
        </row>
        <row r="8561">
          <cell r="A8561">
            <v>1021620</v>
          </cell>
          <cell r="C8561">
            <v>14.4</v>
          </cell>
        </row>
        <row r="8562">
          <cell r="A8562">
            <v>3000620</v>
          </cell>
          <cell r="C8562">
            <v>14.4</v>
          </cell>
        </row>
        <row r="8563">
          <cell r="A8563">
            <v>3005620</v>
          </cell>
          <cell r="C8563">
            <v>14.4</v>
          </cell>
        </row>
        <row r="8564">
          <cell r="A8564">
            <v>3009620</v>
          </cell>
          <cell r="C8564">
            <v>14.4</v>
          </cell>
        </row>
        <row r="8565">
          <cell r="A8565">
            <v>23009620</v>
          </cell>
          <cell r="C8565">
            <v>14.9</v>
          </cell>
        </row>
        <row r="8566">
          <cell r="A8566">
            <v>3011620</v>
          </cell>
          <cell r="C8566">
            <v>14.4</v>
          </cell>
        </row>
        <row r="8567">
          <cell r="A8567">
            <v>5010620</v>
          </cell>
          <cell r="C8567">
            <v>14.4</v>
          </cell>
        </row>
        <row r="8568">
          <cell r="A8568">
            <v>6005620</v>
          </cell>
          <cell r="C8568">
            <v>14.4</v>
          </cell>
        </row>
        <row r="8569">
          <cell r="A8569">
            <v>6029620</v>
          </cell>
          <cell r="C8569">
            <v>14.4</v>
          </cell>
        </row>
        <row r="8570">
          <cell r="A8570">
            <v>7016620</v>
          </cell>
          <cell r="C8570">
            <v>14.4</v>
          </cell>
        </row>
        <row r="8571">
          <cell r="A8571">
            <v>27016620</v>
          </cell>
          <cell r="C8571">
            <v>14.9</v>
          </cell>
        </row>
        <row r="8572">
          <cell r="A8572">
            <v>7024620</v>
          </cell>
          <cell r="C8572">
            <v>14.4</v>
          </cell>
        </row>
        <row r="8573">
          <cell r="A8573">
            <v>7035620</v>
          </cell>
          <cell r="C8573">
            <v>14.4</v>
          </cell>
        </row>
        <row r="8574">
          <cell r="A8574">
            <v>8003620</v>
          </cell>
          <cell r="C8574">
            <v>17.649999999999999</v>
          </cell>
        </row>
        <row r="8575">
          <cell r="A8575">
            <v>8004620</v>
          </cell>
          <cell r="C8575">
            <v>14.4</v>
          </cell>
        </row>
        <row r="8576">
          <cell r="A8576">
            <v>28004620</v>
          </cell>
          <cell r="C8576">
            <v>14.9</v>
          </cell>
        </row>
        <row r="8577">
          <cell r="A8577">
            <v>8017620</v>
          </cell>
          <cell r="C8577">
            <v>14.4</v>
          </cell>
        </row>
        <row r="8578">
          <cell r="A8578">
            <v>28017620</v>
          </cell>
          <cell r="C8578">
            <v>14.9</v>
          </cell>
        </row>
        <row r="8579">
          <cell r="A8579">
            <v>8019620</v>
          </cell>
          <cell r="C8579">
            <v>14.4</v>
          </cell>
        </row>
        <row r="8580">
          <cell r="A8580">
            <v>28019620</v>
          </cell>
          <cell r="C8580">
            <v>14.9</v>
          </cell>
        </row>
        <row r="8581">
          <cell r="A8581">
            <v>9002620</v>
          </cell>
          <cell r="C8581">
            <v>14.4</v>
          </cell>
        </row>
        <row r="8582">
          <cell r="A8582">
            <v>9003620</v>
          </cell>
          <cell r="C8582">
            <v>14.4</v>
          </cell>
        </row>
        <row r="8583">
          <cell r="A8583">
            <v>9005620</v>
          </cell>
          <cell r="C8583">
            <v>14.4</v>
          </cell>
        </row>
        <row r="8584">
          <cell r="A8584">
            <v>29005620</v>
          </cell>
          <cell r="C8584">
            <v>14.9</v>
          </cell>
        </row>
        <row r="8585">
          <cell r="A8585">
            <v>19005620</v>
          </cell>
          <cell r="C8585">
            <v>14.4</v>
          </cell>
        </row>
        <row r="8586">
          <cell r="A8586">
            <v>9006620</v>
          </cell>
          <cell r="C8586">
            <v>14.4</v>
          </cell>
        </row>
        <row r="8587">
          <cell r="A8587">
            <v>9007620</v>
          </cell>
          <cell r="C8587">
            <v>14.4</v>
          </cell>
        </row>
        <row r="8588">
          <cell r="A8588">
            <v>9010620</v>
          </cell>
          <cell r="C8588">
            <v>14.4</v>
          </cell>
        </row>
        <row r="8589">
          <cell r="A8589">
            <v>48017602</v>
          </cell>
          <cell r="C8589">
            <v>4.05</v>
          </cell>
        </row>
        <row r="8590">
          <cell r="A8590">
            <v>3011700</v>
          </cell>
          <cell r="C8590">
            <v>3.9</v>
          </cell>
        </row>
        <row r="8591">
          <cell r="A8591">
            <v>7016700</v>
          </cell>
          <cell r="C8591">
            <v>3.9</v>
          </cell>
        </row>
        <row r="8592">
          <cell r="A8592">
            <v>8003700</v>
          </cell>
          <cell r="C8592">
            <v>4.5999999999999996</v>
          </cell>
        </row>
        <row r="8593">
          <cell r="A8593">
            <v>8004700</v>
          </cell>
          <cell r="C8593">
            <v>3.9</v>
          </cell>
        </row>
        <row r="8594">
          <cell r="A8594">
            <v>8017700</v>
          </cell>
          <cell r="C8594">
            <v>3.9</v>
          </cell>
        </row>
        <row r="8595">
          <cell r="A8595">
            <v>8028700</v>
          </cell>
          <cell r="C8595">
            <v>3.9</v>
          </cell>
        </row>
        <row r="8596">
          <cell r="A8596">
            <v>9002700</v>
          </cell>
          <cell r="C8596">
            <v>3.9</v>
          </cell>
        </row>
        <row r="8597">
          <cell r="A8597">
            <v>9006700</v>
          </cell>
          <cell r="C8597">
            <v>3.9</v>
          </cell>
        </row>
        <row r="8598">
          <cell r="A8598">
            <v>9010700</v>
          </cell>
          <cell r="C8598">
            <v>3.9</v>
          </cell>
        </row>
        <row r="8599">
          <cell r="A8599">
            <v>3009701</v>
          </cell>
          <cell r="C8599">
            <v>4.9000000000000004</v>
          </cell>
        </row>
        <row r="8600">
          <cell r="A8600">
            <v>6005701</v>
          </cell>
          <cell r="C8600">
            <v>4.9000000000000004</v>
          </cell>
        </row>
        <row r="8601">
          <cell r="A8601">
            <v>7016701</v>
          </cell>
          <cell r="C8601">
            <v>4.9000000000000004</v>
          </cell>
        </row>
        <row r="8602">
          <cell r="A8602">
            <v>8003701</v>
          </cell>
          <cell r="C8602">
            <v>5.4</v>
          </cell>
        </row>
        <row r="8603">
          <cell r="A8603">
            <v>8004701</v>
          </cell>
          <cell r="C8603">
            <v>4.9000000000000004</v>
          </cell>
        </row>
        <row r="8604">
          <cell r="A8604">
            <v>8011701</v>
          </cell>
          <cell r="C8604">
            <v>4.9000000000000004</v>
          </cell>
        </row>
        <row r="8605">
          <cell r="A8605">
            <v>8017701</v>
          </cell>
          <cell r="C8605">
            <v>4.9000000000000004</v>
          </cell>
        </row>
        <row r="8606">
          <cell r="A8606">
            <v>8019701</v>
          </cell>
          <cell r="C8606">
            <v>4.9000000000000004</v>
          </cell>
        </row>
        <row r="8607">
          <cell r="A8607">
            <v>8028701</v>
          </cell>
          <cell r="C8607">
            <v>4.9000000000000004</v>
          </cell>
        </row>
        <row r="8608">
          <cell r="A8608">
            <v>9002701</v>
          </cell>
          <cell r="C8608">
            <v>4.9000000000000004</v>
          </cell>
        </row>
        <row r="8609">
          <cell r="A8609">
            <v>9005701</v>
          </cell>
          <cell r="C8609">
            <v>4.9000000000000004</v>
          </cell>
        </row>
        <row r="8610">
          <cell r="A8610">
            <v>9006701</v>
          </cell>
          <cell r="C8610">
            <v>4.9000000000000004</v>
          </cell>
        </row>
        <row r="8611">
          <cell r="A8611">
            <v>9010701</v>
          </cell>
          <cell r="C8611">
            <v>4.9000000000000004</v>
          </cell>
        </row>
        <row r="8612">
          <cell r="A8612">
            <v>3005702</v>
          </cell>
          <cell r="C8612">
            <v>5.5</v>
          </cell>
        </row>
        <row r="8613">
          <cell r="A8613">
            <v>3009702</v>
          </cell>
          <cell r="C8613">
            <v>5.5</v>
          </cell>
        </row>
        <row r="8614">
          <cell r="A8614">
            <v>3011702</v>
          </cell>
          <cell r="C8614">
            <v>5.5</v>
          </cell>
        </row>
        <row r="8615">
          <cell r="A8615">
            <v>6005702</v>
          </cell>
          <cell r="C8615">
            <v>5.5</v>
          </cell>
        </row>
        <row r="8616">
          <cell r="A8616">
            <v>6020702</v>
          </cell>
          <cell r="C8616">
            <v>5.5</v>
          </cell>
        </row>
        <row r="8617">
          <cell r="A8617">
            <v>7016702</v>
          </cell>
          <cell r="C8617">
            <v>5.5</v>
          </cell>
        </row>
        <row r="8618">
          <cell r="A8618">
            <v>7035702</v>
          </cell>
          <cell r="C8618">
            <v>5.5</v>
          </cell>
        </row>
        <row r="8619">
          <cell r="A8619">
            <v>8003702</v>
          </cell>
          <cell r="C8619">
            <v>6.2</v>
          </cell>
        </row>
        <row r="8620">
          <cell r="A8620">
            <v>8004702</v>
          </cell>
          <cell r="C8620">
            <v>5.5</v>
          </cell>
        </row>
        <row r="8621">
          <cell r="A8621">
            <v>8011702</v>
          </cell>
          <cell r="C8621">
            <v>5.5</v>
          </cell>
        </row>
        <row r="8622">
          <cell r="A8622">
            <v>8017702</v>
          </cell>
          <cell r="C8622">
            <v>5.5</v>
          </cell>
        </row>
        <row r="8623">
          <cell r="A8623">
            <v>8019702</v>
          </cell>
          <cell r="C8623">
            <v>5.5</v>
          </cell>
        </row>
        <row r="8624">
          <cell r="A8624">
            <v>8028702</v>
          </cell>
          <cell r="C8624">
            <v>5.5</v>
          </cell>
        </row>
        <row r="8625">
          <cell r="A8625">
            <v>9002702</v>
          </cell>
          <cell r="C8625">
            <v>5.5</v>
          </cell>
        </row>
        <row r="8626">
          <cell r="A8626">
            <v>9005702</v>
          </cell>
          <cell r="C8626">
            <v>5.5</v>
          </cell>
        </row>
        <row r="8627">
          <cell r="A8627">
            <v>9006702</v>
          </cell>
          <cell r="C8627">
            <v>5.5</v>
          </cell>
        </row>
        <row r="8628">
          <cell r="A8628">
            <v>9007702</v>
          </cell>
          <cell r="C8628">
            <v>5.5</v>
          </cell>
        </row>
        <row r="8629">
          <cell r="A8629">
            <v>9010702</v>
          </cell>
          <cell r="C8629">
            <v>5.5</v>
          </cell>
        </row>
        <row r="8630">
          <cell r="A8630">
            <v>3005703</v>
          </cell>
          <cell r="C8630">
            <v>6.6</v>
          </cell>
        </row>
        <row r="8631">
          <cell r="A8631">
            <v>3009703</v>
          </cell>
          <cell r="C8631">
            <v>6.6</v>
          </cell>
        </row>
        <row r="8632">
          <cell r="A8632">
            <v>5010703</v>
          </cell>
          <cell r="C8632">
            <v>6.6</v>
          </cell>
        </row>
        <row r="8633">
          <cell r="A8633">
            <v>6005703</v>
          </cell>
          <cell r="C8633">
            <v>6.6</v>
          </cell>
        </row>
        <row r="8634">
          <cell r="A8634">
            <v>7016703</v>
          </cell>
          <cell r="C8634">
            <v>6.6</v>
          </cell>
        </row>
        <row r="8635">
          <cell r="A8635">
            <v>8003703</v>
          </cell>
          <cell r="C8635">
            <v>7.4</v>
          </cell>
        </row>
        <row r="8636">
          <cell r="A8636">
            <v>8004703</v>
          </cell>
          <cell r="C8636">
            <v>6.6</v>
          </cell>
        </row>
        <row r="8637">
          <cell r="A8637">
            <v>8011703</v>
          </cell>
          <cell r="C8637">
            <v>6.6</v>
          </cell>
        </row>
        <row r="8638">
          <cell r="A8638">
            <v>8017703</v>
          </cell>
          <cell r="C8638">
            <v>6.6</v>
          </cell>
        </row>
        <row r="8639">
          <cell r="A8639">
            <v>8019703</v>
          </cell>
          <cell r="C8639">
            <v>6.6</v>
          </cell>
        </row>
        <row r="8640">
          <cell r="A8640">
            <v>8028703</v>
          </cell>
          <cell r="C8640">
            <v>6.6</v>
          </cell>
        </row>
        <row r="8641">
          <cell r="A8641">
            <v>9002703</v>
          </cell>
          <cell r="C8641">
            <v>6.6</v>
          </cell>
        </row>
        <row r="8642">
          <cell r="A8642">
            <v>9003703</v>
          </cell>
          <cell r="C8642">
            <v>6.6</v>
          </cell>
        </row>
        <row r="8643">
          <cell r="A8643">
            <v>9005703</v>
          </cell>
          <cell r="C8643">
            <v>6.6</v>
          </cell>
        </row>
        <row r="8644">
          <cell r="A8644">
            <v>9006703</v>
          </cell>
          <cell r="C8644">
            <v>6.6</v>
          </cell>
        </row>
        <row r="8645">
          <cell r="A8645">
            <v>9007703</v>
          </cell>
          <cell r="C8645">
            <v>6.6</v>
          </cell>
        </row>
        <row r="8646">
          <cell r="A8646">
            <v>9010703</v>
          </cell>
          <cell r="C8646">
            <v>6.6</v>
          </cell>
        </row>
        <row r="8647">
          <cell r="A8647">
            <v>3009704</v>
          </cell>
          <cell r="C8647">
            <v>7.5</v>
          </cell>
        </row>
        <row r="8648">
          <cell r="A8648">
            <v>5010704</v>
          </cell>
          <cell r="C8648">
            <v>7.5</v>
          </cell>
        </row>
        <row r="8649">
          <cell r="A8649">
            <v>6005704</v>
          </cell>
          <cell r="C8649">
            <v>7.5</v>
          </cell>
        </row>
        <row r="8650">
          <cell r="A8650">
            <v>7016704</v>
          </cell>
          <cell r="C8650">
            <v>7.5</v>
          </cell>
        </row>
        <row r="8651">
          <cell r="A8651">
            <v>7035704</v>
          </cell>
          <cell r="C8651">
            <v>7.5</v>
          </cell>
        </row>
        <row r="8652">
          <cell r="A8652">
            <v>8003704</v>
          </cell>
          <cell r="C8652">
            <v>8.5</v>
          </cell>
        </row>
        <row r="8653">
          <cell r="A8653">
            <v>8004704</v>
          </cell>
          <cell r="C8653">
            <v>7.5</v>
          </cell>
        </row>
        <row r="8654">
          <cell r="A8654">
            <v>8011704</v>
          </cell>
          <cell r="C8654">
            <v>7.5</v>
          </cell>
        </row>
        <row r="8655">
          <cell r="A8655">
            <v>8017704</v>
          </cell>
          <cell r="C8655">
            <v>7.5</v>
          </cell>
        </row>
        <row r="8656">
          <cell r="A8656">
            <v>8019704</v>
          </cell>
          <cell r="C8656">
            <v>7.5</v>
          </cell>
        </row>
        <row r="8657">
          <cell r="A8657">
            <v>8028704</v>
          </cell>
          <cell r="C8657">
            <v>7.5</v>
          </cell>
        </row>
        <row r="8658">
          <cell r="A8658">
            <v>9002704</v>
          </cell>
          <cell r="C8658">
            <v>7.5</v>
          </cell>
        </row>
        <row r="8659">
          <cell r="A8659">
            <v>9003704</v>
          </cell>
          <cell r="C8659">
            <v>7.5</v>
          </cell>
        </row>
        <row r="8660">
          <cell r="A8660">
            <v>9005704</v>
          </cell>
          <cell r="C8660">
            <v>7.5</v>
          </cell>
        </row>
        <row r="8661">
          <cell r="A8661">
            <v>9006704</v>
          </cell>
          <cell r="C8661">
            <v>7.5</v>
          </cell>
        </row>
        <row r="8662">
          <cell r="A8662">
            <v>9007704</v>
          </cell>
          <cell r="C8662">
            <v>7.5</v>
          </cell>
        </row>
        <row r="8663">
          <cell r="A8663">
            <v>9010704</v>
          </cell>
          <cell r="C8663">
            <v>7.5</v>
          </cell>
        </row>
        <row r="8664">
          <cell r="A8664">
            <v>3009705</v>
          </cell>
          <cell r="C8664">
            <v>8.6999999999999993</v>
          </cell>
        </row>
        <row r="8665">
          <cell r="A8665">
            <v>5010705</v>
          </cell>
          <cell r="C8665">
            <v>8.6999999999999993</v>
          </cell>
        </row>
        <row r="8666">
          <cell r="A8666">
            <v>6005705</v>
          </cell>
          <cell r="C8666">
            <v>8.6999999999999993</v>
          </cell>
        </row>
        <row r="8667">
          <cell r="A8667">
            <v>7016705</v>
          </cell>
          <cell r="C8667">
            <v>8.6999999999999993</v>
          </cell>
        </row>
        <row r="8668">
          <cell r="A8668">
            <v>7035705</v>
          </cell>
          <cell r="C8668">
            <v>8.6999999999999993</v>
          </cell>
        </row>
        <row r="8669">
          <cell r="A8669">
            <v>8003705</v>
          </cell>
          <cell r="C8669">
            <v>10</v>
          </cell>
        </row>
        <row r="8670">
          <cell r="A8670">
            <v>8004705</v>
          </cell>
          <cell r="C8670">
            <v>8.6999999999999993</v>
          </cell>
        </row>
        <row r="8671">
          <cell r="A8671">
            <v>8011705</v>
          </cell>
          <cell r="C8671">
            <v>8.6999999999999993</v>
          </cell>
        </row>
        <row r="8672">
          <cell r="A8672">
            <v>8017705</v>
          </cell>
          <cell r="C8672">
            <v>8.6999999999999993</v>
          </cell>
        </row>
        <row r="8673">
          <cell r="A8673">
            <v>8019705</v>
          </cell>
          <cell r="C8673">
            <v>8.6999999999999993</v>
          </cell>
        </row>
        <row r="8674">
          <cell r="A8674">
            <v>8028705</v>
          </cell>
          <cell r="C8674">
            <v>8.6999999999999993</v>
          </cell>
        </row>
        <row r="8675">
          <cell r="A8675">
            <v>9002705</v>
          </cell>
          <cell r="C8675">
            <v>8.6999999999999993</v>
          </cell>
        </row>
        <row r="8676">
          <cell r="A8676">
            <v>9005705</v>
          </cell>
          <cell r="C8676">
            <v>8.6999999999999993</v>
          </cell>
        </row>
        <row r="8677">
          <cell r="A8677">
            <v>9006705</v>
          </cell>
          <cell r="C8677">
            <v>8.6999999999999993</v>
          </cell>
        </row>
        <row r="8678">
          <cell r="A8678">
            <v>9007705</v>
          </cell>
          <cell r="C8678">
            <v>8.6999999999999993</v>
          </cell>
        </row>
        <row r="8679">
          <cell r="A8679">
            <v>9010705</v>
          </cell>
          <cell r="C8679">
            <v>8.6999999999999993</v>
          </cell>
        </row>
        <row r="8680">
          <cell r="A8680">
            <v>3009706</v>
          </cell>
          <cell r="C8680">
            <v>9.4</v>
          </cell>
        </row>
        <row r="8681">
          <cell r="A8681">
            <v>7016706</v>
          </cell>
          <cell r="C8681">
            <v>9.4</v>
          </cell>
        </row>
        <row r="8682">
          <cell r="A8682">
            <v>8003706</v>
          </cell>
          <cell r="C8682">
            <v>10.75</v>
          </cell>
        </row>
        <row r="8683">
          <cell r="A8683">
            <v>8017706</v>
          </cell>
          <cell r="C8683">
            <v>9.4</v>
          </cell>
        </row>
        <row r="8684">
          <cell r="A8684">
            <v>8019706</v>
          </cell>
          <cell r="C8684">
            <v>9.4</v>
          </cell>
        </row>
        <row r="8685">
          <cell r="A8685">
            <v>8028706</v>
          </cell>
          <cell r="C8685">
            <v>9.4</v>
          </cell>
        </row>
        <row r="8686">
          <cell r="A8686">
            <v>9002706</v>
          </cell>
          <cell r="C8686">
            <v>9.4</v>
          </cell>
        </row>
        <row r="8687">
          <cell r="A8687">
            <v>9005706</v>
          </cell>
          <cell r="C8687">
            <v>9.4</v>
          </cell>
        </row>
        <row r="8688">
          <cell r="A8688">
            <v>9006706</v>
          </cell>
          <cell r="C8688">
            <v>9.4</v>
          </cell>
        </row>
        <row r="8689">
          <cell r="A8689">
            <v>9010706</v>
          </cell>
          <cell r="C8689">
            <v>9.4</v>
          </cell>
        </row>
        <row r="8690">
          <cell r="A8690">
            <v>3009707</v>
          </cell>
          <cell r="C8690">
            <v>10.9</v>
          </cell>
        </row>
        <row r="8691">
          <cell r="A8691">
            <v>7016707</v>
          </cell>
          <cell r="C8691">
            <v>10.9</v>
          </cell>
        </row>
        <row r="8692">
          <cell r="A8692">
            <v>8004707</v>
          </cell>
          <cell r="C8692">
            <v>10.9</v>
          </cell>
        </row>
        <row r="8693">
          <cell r="A8693">
            <v>8017707</v>
          </cell>
          <cell r="C8693">
            <v>10.9</v>
          </cell>
        </row>
        <row r="8694">
          <cell r="A8694">
            <v>8028707</v>
          </cell>
          <cell r="C8694">
            <v>10.9</v>
          </cell>
        </row>
        <row r="8695">
          <cell r="A8695">
            <v>9005707</v>
          </cell>
          <cell r="C8695">
            <v>10.9</v>
          </cell>
        </row>
        <row r="8696">
          <cell r="A8696">
            <v>9010707</v>
          </cell>
          <cell r="C8696">
            <v>10.9</v>
          </cell>
        </row>
        <row r="8697">
          <cell r="A8697">
            <v>7016708</v>
          </cell>
          <cell r="C8697">
            <v>11.5</v>
          </cell>
        </row>
        <row r="8698">
          <cell r="A8698">
            <v>8004708</v>
          </cell>
          <cell r="C8698">
            <v>11.5</v>
          </cell>
        </row>
        <row r="8699">
          <cell r="A8699">
            <v>8017708</v>
          </cell>
          <cell r="C8699">
            <v>11.5</v>
          </cell>
        </row>
        <row r="8700">
          <cell r="A8700">
            <v>8028708</v>
          </cell>
          <cell r="C8700">
            <v>11.5</v>
          </cell>
        </row>
        <row r="8701">
          <cell r="A8701">
            <v>9005708</v>
          </cell>
          <cell r="C8701">
            <v>11.5</v>
          </cell>
        </row>
        <row r="8702">
          <cell r="A8702">
            <v>9010708</v>
          </cell>
          <cell r="C8702">
            <v>11.5</v>
          </cell>
        </row>
        <row r="8703">
          <cell r="A8703">
            <v>8017709</v>
          </cell>
          <cell r="C8703">
            <v>12.1</v>
          </cell>
        </row>
        <row r="8704">
          <cell r="A8704">
            <v>8028709</v>
          </cell>
          <cell r="C8704">
            <v>12.1</v>
          </cell>
        </row>
        <row r="8705">
          <cell r="A8705">
            <v>9010709</v>
          </cell>
          <cell r="C8705">
            <v>12.1</v>
          </cell>
        </row>
        <row r="8706">
          <cell r="A8706">
            <v>8003710</v>
          </cell>
          <cell r="C8706">
            <v>13.9</v>
          </cell>
        </row>
        <row r="8707">
          <cell r="A8707">
            <v>9010710</v>
          </cell>
          <cell r="C8707">
            <v>12.7</v>
          </cell>
        </row>
        <row r="8708">
          <cell r="A8708">
            <v>9010711</v>
          </cell>
          <cell r="C8708">
            <v>13.3</v>
          </cell>
        </row>
        <row r="8709">
          <cell r="A8709">
            <v>9010713</v>
          </cell>
          <cell r="C8709">
            <v>14.5</v>
          </cell>
        </row>
        <row r="8710">
          <cell r="A8710">
            <v>7016716</v>
          </cell>
          <cell r="C8710">
            <v>18</v>
          </cell>
        </row>
        <row r="8711">
          <cell r="A8711">
            <v>8017716</v>
          </cell>
          <cell r="C8711">
            <v>18</v>
          </cell>
        </row>
        <row r="8712">
          <cell r="A8712">
            <v>8028716</v>
          </cell>
          <cell r="C8712">
            <v>18</v>
          </cell>
        </row>
        <row r="8713">
          <cell r="A8713">
            <v>28019702</v>
          </cell>
          <cell r="C8713">
            <v>6</v>
          </cell>
        </row>
        <row r="8714">
          <cell r="A8714">
            <v>27016703</v>
          </cell>
          <cell r="C8714">
            <v>7.6</v>
          </cell>
        </row>
        <row r="8715">
          <cell r="A8715">
            <v>28019703</v>
          </cell>
          <cell r="C8715">
            <v>7.6</v>
          </cell>
        </row>
        <row r="8716">
          <cell r="A8716">
            <v>29005703</v>
          </cell>
          <cell r="C8716">
            <v>7.59</v>
          </cell>
        </row>
        <row r="8717">
          <cell r="A8717">
            <v>20011501020</v>
          </cell>
          <cell r="C8717">
            <v>8.6999999999999993</v>
          </cell>
        </row>
        <row r="8718">
          <cell r="A8718">
            <v>20011501010</v>
          </cell>
          <cell r="C8718">
            <v>2.5</v>
          </cell>
        </row>
        <row r="8719">
          <cell r="A8719">
            <v>20011600510</v>
          </cell>
          <cell r="C8719">
            <v>2.5</v>
          </cell>
        </row>
        <row r="8720">
          <cell r="A8720">
            <v>20011600520</v>
          </cell>
          <cell r="C8720">
            <v>8.6999999999999993</v>
          </cell>
        </row>
        <row r="8721">
          <cell r="A8721">
            <v>20011701620</v>
          </cell>
          <cell r="C8721">
            <v>8.6999999999999993</v>
          </cell>
        </row>
        <row r="8722">
          <cell r="A8722">
            <v>20011701610</v>
          </cell>
          <cell r="C8722">
            <v>2.5</v>
          </cell>
        </row>
        <row r="8723">
          <cell r="A8723">
            <v>20022701610</v>
          </cell>
          <cell r="C8723">
            <v>2.5</v>
          </cell>
        </row>
        <row r="8724">
          <cell r="A8724">
            <v>20022701620</v>
          </cell>
          <cell r="C8724">
            <v>9</v>
          </cell>
        </row>
        <row r="8725">
          <cell r="A8725">
            <v>20011801710</v>
          </cell>
          <cell r="C8725">
            <v>2.5</v>
          </cell>
        </row>
        <row r="8726">
          <cell r="A8726">
            <v>20011801720</v>
          </cell>
          <cell r="C8726">
            <v>8.6999999999999993</v>
          </cell>
        </row>
        <row r="8727">
          <cell r="A8727">
            <v>20012801710</v>
          </cell>
          <cell r="C8727">
            <v>2.5</v>
          </cell>
        </row>
        <row r="8728">
          <cell r="A8728">
            <v>20012801720</v>
          </cell>
          <cell r="C8728">
            <v>9</v>
          </cell>
        </row>
        <row r="8729">
          <cell r="A8729">
            <v>20011901020</v>
          </cell>
          <cell r="C8729">
            <v>8.6999999999999993</v>
          </cell>
        </row>
        <row r="8730">
          <cell r="A8730">
            <v>20011901010</v>
          </cell>
          <cell r="C8730">
            <v>2.5</v>
          </cell>
        </row>
        <row r="8731">
          <cell r="A8731">
            <v>20015800320</v>
          </cell>
          <cell r="C8731">
            <v>10.199999999999999</v>
          </cell>
        </row>
        <row r="8732">
          <cell r="A8732">
            <v>20015800310</v>
          </cell>
          <cell r="C8732">
            <v>3.3</v>
          </cell>
        </row>
        <row r="8733">
          <cell r="A8733">
            <v>20011501050</v>
          </cell>
          <cell r="C8733">
            <v>8.6999999999999993</v>
          </cell>
        </row>
        <row r="8734">
          <cell r="A8734">
            <v>20011600550</v>
          </cell>
          <cell r="C8734">
            <v>8.6999999999999993</v>
          </cell>
        </row>
        <row r="8735">
          <cell r="A8735">
            <v>20011701650</v>
          </cell>
          <cell r="C8735">
            <v>8.6999999999999993</v>
          </cell>
        </row>
        <row r="8736">
          <cell r="A8736">
            <v>20022701650</v>
          </cell>
          <cell r="C8736">
            <v>8.6999999999999993</v>
          </cell>
        </row>
        <row r="8737">
          <cell r="A8737">
            <v>20011801750</v>
          </cell>
          <cell r="C8737">
            <v>8.6999999999999993</v>
          </cell>
        </row>
        <row r="8738">
          <cell r="A8738">
            <v>20012801750</v>
          </cell>
          <cell r="C8738">
            <v>8.6999999999999993</v>
          </cell>
        </row>
        <row r="8739">
          <cell r="A8739">
            <v>20011901050</v>
          </cell>
          <cell r="C8739">
            <v>8.6999999999999993</v>
          </cell>
        </row>
        <row r="8740">
          <cell r="A8740">
            <v>20015800350</v>
          </cell>
          <cell r="C8740">
            <v>10.199999999999999</v>
          </cell>
        </row>
        <row r="8741">
          <cell r="A8741">
            <v>1002270</v>
          </cell>
          <cell r="C8741">
            <v>9.8000000000000007</v>
          </cell>
        </row>
        <row r="8742">
          <cell r="A8742">
            <v>1021270</v>
          </cell>
          <cell r="C8742">
            <v>9.8000000000000007</v>
          </cell>
        </row>
        <row r="8743">
          <cell r="A8743">
            <v>3000270</v>
          </cell>
          <cell r="C8743">
            <v>9.8000000000000007</v>
          </cell>
        </row>
        <row r="8744">
          <cell r="A8744">
            <v>230000</v>
          </cell>
          <cell r="C8744">
            <v>2.5</v>
          </cell>
        </row>
        <row r="8745">
          <cell r="A8745">
            <v>3005270</v>
          </cell>
          <cell r="C8745">
            <v>9.8000000000000007</v>
          </cell>
        </row>
        <row r="8746">
          <cell r="A8746">
            <v>230050</v>
          </cell>
          <cell r="C8746">
            <v>2.5</v>
          </cell>
        </row>
        <row r="8747">
          <cell r="A8747">
            <v>3009270</v>
          </cell>
          <cell r="C8747">
            <v>9.8000000000000007</v>
          </cell>
        </row>
        <row r="8748">
          <cell r="A8748">
            <v>230090</v>
          </cell>
          <cell r="C8748">
            <v>2.5</v>
          </cell>
        </row>
        <row r="8749">
          <cell r="A8749">
            <v>3009285</v>
          </cell>
          <cell r="C8749">
            <v>10.7</v>
          </cell>
        </row>
        <row r="8750">
          <cell r="A8750">
            <v>230095</v>
          </cell>
          <cell r="C8750">
            <v>3.1</v>
          </cell>
        </row>
        <row r="8751">
          <cell r="A8751">
            <v>3011270</v>
          </cell>
          <cell r="C8751">
            <v>9.8000000000000007</v>
          </cell>
        </row>
        <row r="8752">
          <cell r="A8752">
            <v>230110</v>
          </cell>
          <cell r="C8752">
            <v>2.5</v>
          </cell>
        </row>
        <row r="8753">
          <cell r="A8753">
            <v>3016270</v>
          </cell>
          <cell r="C8753">
            <v>10.7</v>
          </cell>
        </row>
        <row r="8754">
          <cell r="A8754">
            <v>5010270</v>
          </cell>
          <cell r="C8754">
            <v>9.8000000000000007</v>
          </cell>
        </row>
        <row r="8755">
          <cell r="A8755">
            <v>250100</v>
          </cell>
          <cell r="C8755">
            <v>2.5</v>
          </cell>
        </row>
        <row r="8756">
          <cell r="A8756">
            <v>5012270</v>
          </cell>
          <cell r="C8756">
            <v>9.8000000000000007</v>
          </cell>
        </row>
        <row r="8757">
          <cell r="A8757">
            <v>6005270</v>
          </cell>
          <cell r="C8757">
            <v>9.8000000000000007</v>
          </cell>
        </row>
        <row r="8758">
          <cell r="A8758">
            <v>260050</v>
          </cell>
          <cell r="C8758">
            <v>2.5</v>
          </cell>
        </row>
        <row r="8759">
          <cell r="A8759">
            <v>6020270</v>
          </cell>
          <cell r="C8759">
            <v>9.8000000000000007</v>
          </cell>
        </row>
        <row r="8760">
          <cell r="A8760">
            <v>260200</v>
          </cell>
          <cell r="C8760">
            <v>2.5</v>
          </cell>
        </row>
        <row r="8761">
          <cell r="A8761">
            <v>6029270</v>
          </cell>
          <cell r="C8761">
            <v>9.8000000000000007</v>
          </cell>
        </row>
        <row r="8762">
          <cell r="A8762">
            <v>7016270</v>
          </cell>
          <cell r="C8762">
            <v>9.8000000000000007</v>
          </cell>
        </row>
        <row r="8763">
          <cell r="A8763">
            <v>270160</v>
          </cell>
          <cell r="C8763">
            <v>2.5</v>
          </cell>
        </row>
        <row r="8764">
          <cell r="A8764">
            <v>47016270</v>
          </cell>
          <cell r="C8764">
            <v>10.7</v>
          </cell>
        </row>
        <row r="8765">
          <cell r="A8765">
            <v>7016285</v>
          </cell>
          <cell r="C8765">
            <v>10.7</v>
          </cell>
        </row>
        <row r="8766">
          <cell r="A8766">
            <v>270165</v>
          </cell>
          <cell r="C8766">
            <v>3.1</v>
          </cell>
        </row>
        <row r="8767">
          <cell r="A8767">
            <v>7035270</v>
          </cell>
          <cell r="C8767">
            <v>10.7</v>
          </cell>
        </row>
        <row r="8768">
          <cell r="A8768">
            <v>270353</v>
          </cell>
          <cell r="C8768">
            <v>2.5</v>
          </cell>
        </row>
        <row r="8769">
          <cell r="A8769">
            <v>270373</v>
          </cell>
          <cell r="C8769">
            <v>2.5</v>
          </cell>
        </row>
        <row r="8770">
          <cell r="A8770">
            <v>8003270</v>
          </cell>
          <cell r="C8770">
            <v>14</v>
          </cell>
        </row>
        <row r="8771">
          <cell r="A8771">
            <v>280030</v>
          </cell>
          <cell r="C8771">
            <v>2.9</v>
          </cell>
        </row>
        <row r="8772">
          <cell r="A8772">
            <v>8004270</v>
          </cell>
          <cell r="C8772">
            <v>9.8000000000000007</v>
          </cell>
        </row>
        <row r="8773">
          <cell r="A8773">
            <v>280040</v>
          </cell>
          <cell r="C8773">
            <v>2.5</v>
          </cell>
        </row>
        <row r="8774">
          <cell r="A8774">
            <v>8004285</v>
          </cell>
          <cell r="C8774">
            <v>10.7</v>
          </cell>
        </row>
        <row r="8775">
          <cell r="A8775">
            <v>280045</v>
          </cell>
          <cell r="C8775">
            <v>3.1</v>
          </cell>
        </row>
        <row r="8776">
          <cell r="A8776">
            <v>280110</v>
          </cell>
          <cell r="C8776">
            <v>2.5</v>
          </cell>
        </row>
        <row r="8777">
          <cell r="A8777">
            <v>8011270</v>
          </cell>
          <cell r="C8777">
            <v>9.8000000000000007</v>
          </cell>
        </row>
        <row r="8778">
          <cell r="A8778">
            <v>280170</v>
          </cell>
          <cell r="C8778">
            <v>2.5</v>
          </cell>
        </row>
        <row r="8779">
          <cell r="A8779">
            <v>8017270</v>
          </cell>
          <cell r="C8779">
            <v>9.8000000000000007</v>
          </cell>
        </row>
        <row r="8780">
          <cell r="A8780">
            <v>280179</v>
          </cell>
          <cell r="C8780">
            <v>3.1</v>
          </cell>
        </row>
        <row r="8781">
          <cell r="A8781">
            <v>48017270</v>
          </cell>
          <cell r="C8781">
            <v>10.7</v>
          </cell>
        </row>
        <row r="8782">
          <cell r="A8782">
            <v>8017280</v>
          </cell>
          <cell r="C8782">
            <v>10.7</v>
          </cell>
        </row>
        <row r="8783">
          <cell r="A8783">
            <v>8017285</v>
          </cell>
          <cell r="C8783">
            <v>10.7</v>
          </cell>
        </row>
        <row r="8784">
          <cell r="A8784">
            <v>280175</v>
          </cell>
          <cell r="C8784">
            <v>3.1</v>
          </cell>
        </row>
        <row r="8785">
          <cell r="A8785">
            <v>280176</v>
          </cell>
          <cell r="C8785">
            <v>3.1</v>
          </cell>
        </row>
        <row r="8786">
          <cell r="A8786">
            <v>280190</v>
          </cell>
          <cell r="C8786">
            <v>2.5</v>
          </cell>
        </row>
        <row r="8787">
          <cell r="A8787">
            <v>8019270</v>
          </cell>
          <cell r="C8787">
            <v>9.8000000000000007</v>
          </cell>
        </row>
        <row r="8788">
          <cell r="A8788">
            <v>8019285</v>
          </cell>
          <cell r="C8788">
            <v>10.7</v>
          </cell>
        </row>
        <row r="8789">
          <cell r="A8789">
            <v>280195</v>
          </cell>
          <cell r="C8789">
            <v>3.1</v>
          </cell>
        </row>
        <row r="8790">
          <cell r="A8790">
            <v>8028270</v>
          </cell>
          <cell r="C8790">
            <v>9.8000000000000007</v>
          </cell>
        </row>
        <row r="8791">
          <cell r="A8791">
            <v>290020</v>
          </cell>
          <cell r="C8791">
            <v>2.5</v>
          </cell>
        </row>
        <row r="8792">
          <cell r="A8792">
            <v>9002270</v>
          </cell>
          <cell r="C8792">
            <v>9.8000000000000007</v>
          </cell>
        </row>
        <row r="8793">
          <cell r="A8793">
            <v>290030</v>
          </cell>
          <cell r="C8793">
            <v>2.5</v>
          </cell>
        </row>
        <row r="8794">
          <cell r="A8794">
            <v>9003270</v>
          </cell>
          <cell r="C8794">
            <v>9.8000000000000007</v>
          </cell>
        </row>
        <row r="8795">
          <cell r="A8795">
            <v>290035</v>
          </cell>
          <cell r="C8795">
            <v>3.1</v>
          </cell>
        </row>
        <row r="8796">
          <cell r="A8796">
            <v>9003280</v>
          </cell>
          <cell r="C8796">
            <v>10.7</v>
          </cell>
        </row>
        <row r="8797">
          <cell r="A8797">
            <v>290050</v>
          </cell>
          <cell r="C8797">
            <v>2.5</v>
          </cell>
        </row>
        <row r="8798">
          <cell r="A8798">
            <v>9005270</v>
          </cell>
          <cell r="C8798">
            <v>9.8000000000000007</v>
          </cell>
        </row>
        <row r="8799">
          <cell r="A8799">
            <v>9005280</v>
          </cell>
          <cell r="C8799">
            <v>10.7</v>
          </cell>
        </row>
        <row r="8800">
          <cell r="A8800">
            <v>290055</v>
          </cell>
          <cell r="C8800">
            <v>3.1</v>
          </cell>
        </row>
        <row r="8801">
          <cell r="A8801">
            <v>9005285</v>
          </cell>
          <cell r="C8801">
            <v>10.7</v>
          </cell>
        </row>
        <row r="8802">
          <cell r="A8802">
            <v>290060</v>
          </cell>
          <cell r="C8802">
            <v>2.5</v>
          </cell>
        </row>
        <row r="8803">
          <cell r="A8803">
            <v>9006270</v>
          </cell>
          <cell r="C8803">
            <v>9.8000000000000007</v>
          </cell>
        </row>
        <row r="8804">
          <cell r="A8804">
            <v>290070</v>
          </cell>
          <cell r="C8804">
            <v>2.5</v>
          </cell>
        </row>
        <row r="8805">
          <cell r="A8805">
            <v>9007270</v>
          </cell>
          <cell r="C8805">
            <v>9.8000000000000007</v>
          </cell>
        </row>
        <row r="8806">
          <cell r="A8806">
            <v>290100</v>
          </cell>
          <cell r="C8806">
            <v>3.04</v>
          </cell>
        </row>
        <row r="8807">
          <cell r="A8807">
            <v>9010270</v>
          </cell>
          <cell r="C8807">
            <v>9.8000000000000007</v>
          </cell>
        </row>
        <row r="8808">
          <cell r="A8808">
            <v>3005271</v>
          </cell>
          <cell r="C8808">
            <v>11.34</v>
          </cell>
        </row>
        <row r="8809">
          <cell r="A8809">
            <v>201004</v>
          </cell>
          <cell r="C8809">
            <v>2.5</v>
          </cell>
        </row>
        <row r="8810">
          <cell r="A8810">
            <v>201003</v>
          </cell>
          <cell r="C8810">
            <v>3.4</v>
          </cell>
        </row>
        <row r="8811">
          <cell r="A8811">
            <v>9005275</v>
          </cell>
          <cell r="C8811">
            <v>12.2</v>
          </cell>
        </row>
        <row r="8812">
          <cell r="A8812">
            <v>201002</v>
          </cell>
          <cell r="C8812">
            <v>2.8</v>
          </cell>
        </row>
        <row r="8813">
          <cell r="A8813">
            <v>8017275</v>
          </cell>
          <cell r="C8813">
            <v>12.2</v>
          </cell>
        </row>
        <row r="8814">
          <cell r="A8814">
            <v>7016275</v>
          </cell>
          <cell r="C8814">
            <v>12.2</v>
          </cell>
        </row>
        <row r="8815">
          <cell r="A8815">
            <v>201001</v>
          </cell>
          <cell r="C8815">
            <v>2.8</v>
          </cell>
        </row>
        <row r="8816">
          <cell r="A8816">
            <v>21013300920</v>
          </cell>
          <cell r="C8816">
            <v>10.3</v>
          </cell>
        </row>
        <row r="8817">
          <cell r="A8817">
            <v>21013300910</v>
          </cell>
          <cell r="C8817">
            <v>2.65</v>
          </cell>
        </row>
        <row r="8818">
          <cell r="A8818">
            <v>21012300910</v>
          </cell>
          <cell r="C8818">
            <v>2.5499999999999998</v>
          </cell>
        </row>
        <row r="8819">
          <cell r="A8819">
            <v>21012300920</v>
          </cell>
          <cell r="C8819">
            <v>10.050000000000001</v>
          </cell>
        </row>
        <row r="8820">
          <cell r="A8820">
            <v>21011300920</v>
          </cell>
          <cell r="C8820">
            <v>9.9</v>
          </cell>
        </row>
        <row r="8821">
          <cell r="A8821">
            <v>21011300910</v>
          </cell>
          <cell r="C8821">
            <v>2.5499999999999998</v>
          </cell>
        </row>
        <row r="8822">
          <cell r="A8822">
            <v>21021300910</v>
          </cell>
          <cell r="C8822">
            <v>2.9</v>
          </cell>
        </row>
        <row r="8823">
          <cell r="A8823">
            <v>21021300920</v>
          </cell>
          <cell r="C8823">
            <v>11.3</v>
          </cell>
        </row>
        <row r="8824">
          <cell r="A8824">
            <v>21031300920</v>
          </cell>
          <cell r="C8824">
            <v>13.2</v>
          </cell>
        </row>
        <row r="8825">
          <cell r="A8825">
            <v>21031300910</v>
          </cell>
          <cell r="C8825">
            <v>3.35</v>
          </cell>
        </row>
        <row r="8826">
          <cell r="A8826">
            <v>21012301110</v>
          </cell>
          <cell r="C8826">
            <v>2.7</v>
          </cell>
        </row>
        <row r="8827">
          <cell r="A8827">
            <v>21012301120</v>
          </cell>
          <cell r="C8827">
            <v>10.5</v>
          </cell>
        </row>
        <row r="8828">
          <cell r="A8828">
            <v>21011301110</v>
          </cell>
          <cell r="C8828">
            <v>2.65</v>
          </cell>
        </row>
        <row r="8829">
          <cell r="A8829">
            <v>21011301120</v>
          </cell>
          <cell r="C8829">
            <v>10.35</v>
          </cell>
        </row>
        <row r="8830">
          <cell r="A8830">
            <v>21011501020</v>
          </cell>
          <cell r="C8830">
            <v>9.9</v>
          </cell>
        </row>
        <row r="8831">
          <cell r="A8831">
            <v>21011501010</v>
          </cell>
          <cell r="C8831">
            <v>2.5499999999999998</v>
          </cell>
        </row>
        <row r="8832">
          <cell r="A8832">
            <v>99275</v>
          </cell>
          <cell r="C8832">
            <v>2670</v>
          </cell>
        </row>
        <row r="8833">
          <cell r="A8833">
            <v>21013701620</v>
          </cell>
          <cell r="C8833">
            <v>10.3</v>
          </cell>
        </row>
        <row r="8834">
          <cell r="A8834">
            <v>21013701610</v>
          </cell>
          <cell r="C8834">
            <v>2.65</v>
          </cell>
        </row>
        <row r="8835">
          <cell r="A8835">
            <v>21012701620</v>
          </cell>
          <cell r="C8835">
            <v>10.050000000000001</v>
          </cell>
        </row>
        <row r="8836">
          <cell r="A8836">
            <v>21012701610</v>
          </cell>
          <cell r="C8836">
            <v>2.5499999999999998</v>
          </cell>
        </row>
        <row r="8837">
          <cell r="A8837">
            <v>21011701620</v>
          </cell>
          <cell r="C8837">
            <v>9.9</v>
          </cell>
        </row>
        <row r="8838">
          <cell r="A8838">
            <v>21011701610</v>
          </cell>
          <cell r="C8838">
            <v>2.5499999999999998</v>
          </cell>
        </row>
        <row r="8839">
          <cell r="A8839">
            <v>21021701610</v>
          </cell>
          <cell r="C8839">
            <v>2.9</v>
          </cell>
        </row>
        <row r="8840">
          <cell r="A8840">
            <v>21021701620</v>
          </cell>
          <cell r="C8840">
            <v>11.3</v>
          </cell>
        </row>
        <row r="8841">
          <cell r="A8841">
            <v>21031701610</v>
          </cell>
          <cell r="C8841">
            <v>3.35</v>
          </cell>
        </row>
        <row r="8842">
          <cell r="A8842">
            <v>21031701620</v>
          </cell>
          <cell r="C8842">
            <v>13.2</v>
          </cell>
        </row>
        <row r="8843">
          <cell r="A8843">
            <v>21011800310</v>
          </cell>
          <cell r="C8843">
            <v>3.15</v>
          </cell>
        </row>
        <row r="8844">
          <cell r="A8844">
            <v>21011800320</v>
          </cell>
          <cell r="C8844">
            <v>12.4</v>
          </cell>
        </row>
        <row r="8845">
          <cell r="A8845">
            <v>21012800420</v>
          </cell>
          <cell r="C8845">
            <v>10.050000000000001</v>
          </cell>
        </row>
        <row r="8846">
          <cell r="A8846">
            <v>21012800410</v>
          </cell>
          <cell r="C8846">
            <v>2.5499999999999998</v>
          </cell>
        </row>
        <row r="8847">
          <cell r="A8847">
            <v>21011800410</v>
          </cell>
          <cell r="C8847">
            <v>2.5499999999999998</v>
          </cell>
        </row>
        <row r="8848">
          <cell r="A8848">
            <v>21011800420</v>
          </cell>
          <cell r="C8848">
            <v>9.9</v>
          </cell>
        </row>
        <row r="8849">
          <cell r="A8849">
            <v>21013801710</v>
          </cell>
          <cell r="C8849">
            <v>2.65</v>
          </cell>
        </row>
        <row r="8850">
          <cell r="A8850">
            <v>21013801720</v>
          </cell>
          <cell r="C8850">
            <v>10.3</v>
          </cell>
        </row>
        <row r="8851">
          <cell r="A8851">
            <v>21012801720</v>
          </cell>
          <cell r="C8851">
            <v>10.050000000000001</v>
          </cell>
        </row>
        <row r="8852">
          <cell r="A8852">
            <v>21012801710</v>
          </cell>
          <cell r="C8852">
            <v>2.5499999999999998</v>
          </cell>
        </row>
        <row r="8853">
          <cell r="A8853">
            <v>21011801710</v>
          </cell>
          <cell r="C8853">
            <v>2.5499999999999998</v>
          </cell>
        </row>
        <row r="8854">
          <cell r="A8854">
            <v>21011801720</v>
          </cell>
          <cell r="C8854">
            <v>9.9</v>
          </cell>
        </row>
        <row r="8855">
          <cell r="A8855">
            <v>21021801710</v>
          </cell>
          <cell r="C8855">
            <v>2.9</v>
          </cell>
        </row>
        <row r="8856">
          <cell r="A8856">
            <v>21021801720</v>
          </cell>
          <cell r="C8856">
            <v>11.3</v>
          </cell>
        </row>
        <row r="8857">
          <cell r="A8857">
            <v>21031801710</v>
          </cell>
          <cell r="C8857">
            <v>3.35</v>
          </cell>
        </row>
        <row r="8858">
          <cell r="A8858">
            <v>21031801720</v>
          </cell>
          <cell r="C8858">
            <v>13.2</v>
          </cell>
        </row>
        <row r="8859">
          <cell r="A8859">
            <v>21011801910</v>
          </cell>
          <cell r="C8859">
            <v>2.65</v>
          </cell>
        </row>
        <row r="8860">
          <cell r="A8860">
            <v>21011801920</v>
          </cell>
          <cell r="C8860">
            <v>10.35</v>
          </cell>
        </row>
        <row r="8861">
          <cell r="A8861">
            <v>21011900220</v>
          </cell>
          <cell r="C8861">
            <v>10.35</v>
          </cell>
        </row>
        <row r="8862">
          <cell r="A8862">
            <v>21011900210</v>
          </cell>
          <cell r="C8862">
            <v>2.65</v>
          </cell>
        </row>
        <row r="8863">
          <cell r="A8863">
            <v>99276</v>
          </cell>
          <cell r="C8863">
            <v>2670</v>
          </cell>
        </row>
        <row r="8864">
          <cell r="A8864">
            <v>21013900520</v>
          </cell>
          <cell r="C8864">
            <v>10.3</v>
          </cell>
        </row>
        <row r="8865">
          <cell r="A8865">
            <v>21013900510</v>
          </cell>
          <cell r="C8865">
            <v>2.65</v>
          </cell>
        </row>
        <row r="8866">
          <cell r="A8866">
            <v>21012900520</v>
          </cell>
          <cell r="C8866">
            <v>10.050000000000001</v>
          </cell>
        </row>
        <row r="8867">
          <cell r="A8867">
            <v>21012900510</v>
          </cell>
          <cell r="C8867">
            <v>2.5499999999999998</v>
          </cell>
        </row>
        <row r="8868">
          <cell r="A8868">
            <v>21011900510</v>
          </cell>
          <cell r="C8868">
            <v>2.5499999999999998</v>
          </cell>
        </row>
        <row r="8869">
          <cell r="A8869">
            <v>21011900520</v>
          </cell>
          <cell r="C8869">
            <v>9.9</v>
          </cell>
        </row>
        <row r="8870">
          <cell r="A8870">
            <v>21021900520</v>
          </cell>
          <cell r="C8870">
            <v>11.3</v>
          </cell>
        </row>
        <row r="8871">
          <cell r="A8871">
            <v>21021900510</v>
          </cell>
          <cell r="C8871">
            <v>2.9</v>
          </cell>
        </row>
        <row r="8872">
          <cell r="A8872">
            <v>21031900510</v>
          </cell>
          <cell r="C8872">
            <v>3.35</v>
          </cell>
        </row>
        <row r="8873">
          <cell r="A8873">
            <v>21031900520</v>
          </cell>
          <cell r="C8873">
            <v>13.2</v>
          </cell>
        </row>
        <row r="8874">
          <cell r="A8874">
            <v>21011900620</v>
          </cell>
          <cell r="C8874">
            <v>10.32</v>
          </cell>
        </row>
        <row r="8875">
          <cell r="A8875">
            <v>21011900610</v>
          </cell>
          <cell r="C8875">
            <v>2.65</v>
          </cell>
        </row>
        <row r="8876">
          <cell r="A8876">
            <v>21012901010</v>
          </cell>
          <cell r="C8876">
            <v>2.5499999999999998</v>
          </cell>
        </row>
        <row r="8877">
          <cell r="A8877">
            <v>21012901020</v>
          </cell>
          <cell r="C8877">
            <v>10.050000000000001</v>
          </cell>
        </row>
        <row r="8878">
          <cell r="A8878">
            <v>21011901020</v>
          </cell>
          <cell r="C8878">
            <v>9.9</v>
          </cell>
        </row>
        <row r="8879">
          <cell r="A8879">
            <v>21011901010</v>
          </cell>
          <cell r="C8879">
            <v>2.5499999999999998</v>
          </cell>
        </row>
        <row r="8880">
          <cell r="A8880">
            <v>21012802820</v>
          </cell>
          <cell r="C8880">
            <v>10.050000000000001</v>
          </cell>
        </row>
        <row r="8881">
          <cell r="A8881">
            <v>21012802810</v>
          </cell>
          <cell r="C8881">
            <v>2.5499999999999998</v>
          </cell>
        </row>
        <row r="8882">
          <cell r="A8882">
            <v>21011802810</v>
          </cell>
          <cell r="C8882">
            <v>2.65</v>
          </cell>
        </row>
        <row r="8883">
          <cell r="A8883">
            <v>21011802820</v>
          </cell>
          <cell r="C8883">
            <v>10.35</v>
          </cell>
        </row>
        <row r="8884">
          <cell r="A8884">
            <v>21013300951</v>
          </cell>
          <cell r="C8884">
            <v>2.7</v>
          </cell>
        </row>
        <row r="8885">
          <cell r="A8885">
            <v>21013300950</v>
          </cell>
          <cell r="C8885">
            <v>10.5</v>
          </cell>
        </row>
        <row r="8886">
          <cell r="A8886">
            <v>21012300951</v>
          </cell>
          <cell r="C8886">
            <v>2.6</v>
          </cell>
        </row>
        <row r="8887">
          <cell r="A8887">
            <v>21012300950</v>
          </cell>
          <cell r="C8887">
            <v>10.199999999999999</v>
          </cell>
        </row>
        <row r="8888">
          <cell r="A8888">
            <v>21011300951</v>
          </cell>
          <cell r="C8888">
            <v>2.5499999999999998</v>
          </cell>
        </row>
        <row r="8889">
          <cell r="A8889">
            <v>21011300950</v>
          </cell>
          <cell r="C8889">
            <v>10.050000000000001</v>
          </cell>
        </row>
        <row r="8890">
          <cell r="A8890">
            <v>21021300951</v>
          </cell>
          <cell r="C8890">
            <v>2.95</v>
          </cell>
        </row>
        <row r="8891">
          <cell r="A8891">
            <v>21021300950</v>
          </cell>
          <cell r="C8891">
            <v>11.45</v>
          </cell>
        </row>
        <row r="8892">
          <cell r="A8892">
            <v>21031300951</v>
          </cell>
          <cell r="C8892">
            <v>3.45</v>
          </cell>
        </row>
        <row r="8893">
          <cell r="A8893">
            <v>21031300950</v>
          </cell>
          <cell r="C8893">
            <v>13.5</v>
          </cell>
        </row>
        <row r="8894">
          <cell r="A8894">
            <v>21012301151</v>
          </cell>
          <cell r="C8894">
            <v>2.75</v>
          </cell>
        </row>
        <row r="8895">
          <cell r="A8895">
            <v>21012301150</v>
          </cell>
          <cell r="C8895">
            <v>10.7</v>
          </cell>
        </row>
        <row r="8896">
          <cell r="A8896">
            <v>21011301151</v>
          </cell>
          <cell r="C8896">
            <v>2.7</v>
          </cell>
        </row>
        <row r="8897">
          <cell r="A8897">
            <v>21011301150</v>
          </cell>
          <cell r="C8897">
            <v>10.5</v>
          </cell>
        </row>
        <row r="8898">
          <cell r="A8898">
            <v>21011501051</v>
          </cell>
          <cell r="C8898">
            <v>2.5499999999999998</v>
          </cell>
        </row>
        <row r="8899">
          <cell r="A8899">
            <v>21011501050</v>
          </cell>
          <cell r="C8899">
            <v>10.050000000000001</v>
          </cell>
        </row>
        <row r="8900">
          <cell r="A8900">
            <v>21013701651</v>
          </cell>
          <cell r="C8900">
            <v>2.7</v>
          </cell>
        </row>
        <row r="8901">
          <cell r="A8901">
            <v>21013701650</v>
          </cell>
          <cell r="C8901">
            <v>10.5</v>
          </cell>
        </row>
        <row r="8902">
          <cell r="A8902">
            <v>21012701651</v>
          </cell>
          <cell r="C8902">
            <v>2.6</v>
          </cell>
        </row>
        <row r="8903">
          <cell r="A8903">
            <v>21012701650</v>
          </cell>
          <cell r="C8903">
            <v>10.199999999999999</v>
          </cell>
        </row>
        <row r="8904">
          <cell r="A8904">
            <v>21011701650</v>
          </cell>
          <cell r="C8904">
            <v>10.050000000000001</v>
          </cell>
        </row>
        <row r="8905">
          <cell r="A8905">
            <v>21011701651</v>
          </cell>
          <cell r="C8905">
            <v>2.5499999999999998</v>
          </cell>
        </row>
        <row r="8906">
          <cell r="A8906">
            <v>21021701651</v>
          </cell>
          <cell r="C8906">
            <v>2.95</v>
          </cell>
        </row>
        <row r="8907">
          <cell r="A8907">
            <v>21021701650</v>
          </cell>
          <cell r="C8907">
            <v>11.45</v>
          </cell>
        </row>
        <row r="8908">
          <cell r="A8908">
            <v>21031701651</v>
          </cell>
          <cell r="C8908">
            <v>3.45</v>
          </cell>
        </row>
        <row r="8909">
          <cell r="A8909">
            <v>21031701650</v>
          </cell>
          <cell r="C8909">
            <v>13.5</v>
          </cell>
        </row>
        <row r="8910">
          <cell r="A8910">
            <v>21011800351</v>
          </cell>
          <cell r="C8910">
            <v>3.2</v>
          </cell>
        </row>
        <row r="8911">
          <cell r="A8911">
            <v>21011800350</v>
          </cell>
          <cell r="C8911">
            <v>12.55</v>
          </cell>
        </row>
        <row r="8912">
          <cell r="A8912">
            <v>21012800451</v>
          </cell>
          <cell r="C8912">
            <v>2.6</v>
          </cell>
        </row>
        <row r="8913">
          <cell r="A8913">
            <v>21012800450</v>
          </cell>
          <cell r="C8913">
            <v>10.199999999999999</v>
          </cell>
        </row>
        <row r="8914">
          <cell r="A8914">
            <v>21011800451</v>
          </cell>
          <cell r="C8914">
            <v>2.5499999999999998</v>
          </cell>
        </row>
        <row r="8915">
          <cell r="A8915">
            <v>21011800450</v>
          </cell>
          <cell r="C8915">
            <v>10.050000000000001</v>
          </cell>
        </row>
        <row r="8916">
          <cell r="A8916">
            <v>21013801751</v>
          </cell>
          <cell r="C8916">
            <v>2.7</v>
          </cell>
        </row>
        <row r="8917">
          <cell r="A8917">
            <v>21013801750</v>
          </cell>
          <cell r="C8917">
            <v>10.5</v>
          </cell>
        </row>
        <row r="8918">
          <cell r="A8918">
            <v>21012801751</v>
          </cell>
          <cell r="C8918">
            <v>2.6</v>
          </cell>
        </row>
        <row r="8919">
          <cell r="A8919">
            <v>21012801750</v>
          </cell>
          <cell r="C8919">
            <v>10.199999999999999</v>
          </cell>
        </row>
        <row r="8920">
          <cell r="A8920">
            <v>21011801751</v>
          </cell>
          <cell r="C8920">
            <v>10.050000000000001</v>
          </cell>
        </row>
        <row r="8921">
          <cell r="A8921">
            <v>21011801750</v>
          </cell>
          <cell r="C8921">
            <v>10.050000000000001</v>
          </cell>
        </row>
        <row r="8922">
          <cell r="A8922">
            <v>21021801751</v>
          </cell>
          <cell r="C8922">
            <v>2.95</v>
          </cell>
        </row>
        <row r="8923">
          <cell r="A8923">
            <v>21021801750</v>
          </cell>
          <cell r="C8923">
            <v>11.45</v>
          </cell>
        </row>
        <row r="8924">
          <cell r="A8924">
            <v>21031801751</v>
          </cell>
          <cell r="C8924">
            <v>3.45</v>
          </cell>
        </row>
        <row r="8925">
          <cell r="A8925">
            <v>21031801750</v>
          </cell>
          <cell r="C8925">
            <v>13.5</v>
          </cell>
        </row>
        <row r="8926">
          <cell r="A8926">
            <v>21011801951</v>
          </cell>
          <cell r="C8926">
            <v>2.7</v>
          </cell>
        </row>
        <row r="8927">
          <cell r="A8927">
            <v>21011801950</v>
          </cell>
          <cell r="C8927">
            <v>10.5</v>
          </cell>
        </row>
        <row r="8928">
          <cell r="A8928">
            <v>21011900251</v>
          </cell>
          <cell r="C8928">
            <v>2.7</v>
          </cell>
        </row>
        <row r="8929">
          <cell r="A8929">
            <v>21011900250</v>
          </cell>
          <cell r="C8929">
            <v>10.5</v>
          </cell>
        </row>
        <row r="8930">
          <cell r="A8930">
            <v>21013900551</v>
          </cell>
          <cell r="C8930">
            <v>2.7</v>
          </cell>
        </row>
        <row r="8931">
          <cell r="A8931">
            <v>21013900550</v>
          </cell>
          <cell r="C8931">
            <v>10.5</v>
          </cell>
        </row>
        <row r="8932">
          <cell r="A8932">
            <v>21012900551</v>
          </cell>
          <cell r="C8932">
            <v>2.6</v>
          </cell>
        </row>
        <row r="8933">
          <cell r="A8933">
            <v>21012900550</v>
          </cell>
          <cell r="C8933">
            <v>10.199999999999999</v>
          </cell>
        </row>
        <row r="8934">
          <cell r="A8934">
            <v>21011900551</v>
          </cell>
          <cell r="C8934">
            <v>2.5499999999999998</v>
          </cell>
        </row>
        <row r="8935">
          <cell r="A8935">
            <v>21011900550</v>
          </cell>
          <cell r="C8935">
            <v>10.050000000000001</v>
          </cell>
        </row>
        <row r="8936">
          <cell r="A8936">
            <v>21021900551</v>
          </cell>
          <cell r="C8936">
            <v>2.95</v>
          </cell>
        </row>
        <row r="8937">
          <cell r="A8937">
            <v>21021900550</v>
          </cell>
          <cell r="C8937">
            <v>11.45</v>
          </cell>
        </row>
        <row r="8938">
          <cell r="A8938">
            <v>21031900551</v>
          </cell>
          <cell r="C8938">
            <v>3.45</v>
          </cell>
        </row>
        <row r="8939">
          <cell r="A8939">
            <v>21031900550</v>
          </cell>
          <cell r="C8939">
            <v>13.5</v>
          </cell>
        </row>
        <row r="8940">
          <cell r="A8940">
            <v>21011900651</v>
          </cell>
          <cell r="C8940">
            <v>2.7</v>
          </cell>
        </row>
        <row r="8941">
          <cell r="A8941">
            <v>21011900650</v>
          </cell>
          <cell r="C8941">
            <v>10.050000000000001</v>
          </cell>
        </row>
        <row r="8942">
          <cell r="A8942">
            <v>21012901051</v>
          </cell>
          <cell r="C8942">
            <v>2.6</v>
          </cell>
        </row>
        <row r="8943">
          <cell r="A8943">
            <v>21012901050</v>
          </cell>
          <cell r="C8943">
            <v>10.199999999999999</v>
          </cell>
        </row>
        <row r="8944">
          <cell r="A8944">
            <v>21011901051</v>
          </cell>
          <cell r="C8944">
            <v>2.5499999999999998</v>
          </cell>
        </row>
        <row r="8945">
          <cell r="A8945">
            <v>21011901050</v>
          </cell>
          <cell r="C8945">
            <v>10.050000000000001</v>
          </cell>
        </row>
        <row r="8946">
          <cell r="A8946">
            <v>21012802851</v>
          </cell>
          <cell r="C8946">
            <v>2.6</v>
          </cell>
        </row>
        <row r="8947">
          <cell r="A8947">
            <v>21012802850</v>
          </cell>
          <cell r="C8947">
            <v>10.199999999999999</v>
          </cell>
        </row>
        <row r="8948">
          <cell r="A8948">
            <v>21011802851</v>
          </cell>
          <cell r="C8948">
            <v>2.7</v>
          </cell>
        </row>
        <row r="8949">
          <cell r="A8949">
            <v>21011802850</v>
          </cell>
          <cell r="C8949">
            <v>10.5</v>
          </cell>
        </row>
        <row r="8950">
          <cell r="A8950">
            <v>3009272</v>
          </cell>
          <cell r="C8950">
            <v>13.1</v>
          </cell>
        </row>
        <row r="8951">
          <cell r="A8951">
            <v>230091</v>
          </cell>
          <cell r="C8951">
            <v>2.8</v>
          </cell>
        </row>
        <row r="8952">
          <cell r="A8952">
            <v>7016272</v>
          </cell>
          <cell r="C8952">
            <v>7.32</v>
          </cell>
        </row>
        <row r="8953">
          <cell r="A8953">
            <v>99190</v>
          </cell>
          <cell r="C8953">
            <v>1.27</v>
          </cell>
        </row>
        <row r="8954">
          <cell r="A8954">
            <v>7037275</v>
          </cell>
          <cell r="C8954">
            <v>9.66</v>
          </cell>
        </row>
        <row r="8955">
          <cell r="A8955">
            <v>8003271</v>
          </cell>
          <cell r="C8955">
            <v>14</v>
          </cell>
        </row>
        <row r="8956">
          <cell r="A8956">
            <v>280031</v>
          </cell>
          <cell r="C8956">
            <v>3.7</v>
          </cell>
        </row>
        <row r="8957">
          <cell r="A8957">
            <v>8017273</v>
          </cell>
          <cell r="C8957">
            <v>7.32</v>
          </cell>
        </row>
        <row r="8958">
          <cell r="A8958">
            <v>290051</v>
          </cell>
          <cell r="C8958">
            <v>2.8</v>
          </cell>
        </row>
        <row r="8959">
          <cell r="A8959">
            <v>9005272</v>
          </cell>
          <cell r="C8959">
            <v>7.32</v>
          </cell>
        </row>
        <row r="8960">
          <cell r="A8960">
            <v>9006273</v>
          </cell>
          <cell r="C8960">
            <v>7.32</v>
          </cell>
        </row>
        <row r="8961">
          <cell r="A8961">
            <v>290101</v>
          </cell>
          <cell r="C8961">
            <v>2.8</v>
          </cell>
        </row>
        <row r="8962">
          <cell r="A8962">
            <v>9010273</v>
          </cell>
          <cell r="C8962">
            <v>10.199999999999999</v>
          </cell>
        </row>
        <row r="8963">
          <cell r="A8963">
            <v>5010271</v>
          </cell>
          <cell r="C8963">
            <v>8.85</v>
          </cell>
        </row>
        <row r="8964">
          <cell r="A8964">
            <v>250102</v>
          </cell>
          <cell r="C8964">
            <v>2.8</v>
          </cell>
        </row>
        <row r="8965">
          <cell r="A8965">
            <v>7016271</v>
          </cell>
          <cell r="C8965">
            <v>8.85</v>
          </cell>
        </row>
        <row r="8966">
          <cell r="A8966">
            <v>7035271</v>
          </cell>
          <cell r="C8966">
            <v>18.2</v>
          </cell>
        </row>
        <row r="8967">
          <cell r="A8967">
            <v>7035273</v>
          </cell>
          <cell r="C8967">
            <v>4</v>
          </cell>
        </row>
        <row r="8968">
          <cell r="A8968">
            <v>8004271</v>
          </cell>
          <cell r="C8968">
            <v>8.85</v>
          </cell>
        </row>
        <row r="8969">
          <cell r="A8969">
            <v>280171</v>
          </cell>
          <cell r="C8969">
            <v>3.14</v>
          </cell>
        </row>
        <row r="8970">
          <cell r="A8970">
            <v>8017271</v>
          </cell>
          <cell r="C8970">
            <v>8.85</v>
          </cell>
        </row>
        <row r="8971">
          <cell r="A8971">
            <v>9002271</v>
          </cell>
          <cell r="C8971">
            <v>8.85</v>
          </cell>
        </row>
        <row r="8972">
          <cell r="A8972">
            <v>9002272</v>
          </cell>
          <cell r="C8972">
            <v>6.98</v>
          </cell>
        </row>
        <row r="8973">
          <cell r="A8973">
            <v>9006271</v>
          </cell>
          <cell r="C8973">
            <v>8.85</v>
          </cell>
        </row>
        <row r="8974">
          <cell r="A8974">
            <v>9007271</v>
          </cell>
          <cell r="C8974">
            <v>7.5</v>
          </cell>
        </row>
        <row r="8975">
          <cell r="A8975">
            <v>9010271</v>
          </cell>
          <cell r="C8975">
            <v>8.85</v>
          </cell>
        </row>
        <row r="8976">
          <cell r="A8976">
            <v>8017272</v>
          </cell>
          <cell r="C8976">
            <v>6.89</v>
          </cell>
        </row>
        <row r="8977">
          <cell r="A8977">
            <v>290061</v>
          </cell>
          <cell r="C8977">
            <v>2.5</v>
          </cell>
        </row>
        <row r="8978">
          <cell r="A8978">
            <v>9006272</v>
          </cell>
          <cell r="C8978">
            <v>8.85</v>
          </cell>
        </row>
        <row r="8979">
          <cell r="A8979">
            <v>9010272</v>
          </cell>
          <cell r="C8979">
            <v>9.5</v>
          </cell>
        </row>
        <row r="8980">
          <cell r="A8980">
            <v>5010272</v>
          </cell>
          <cell r="C8980">
            <v>18.5</v>
          </cell>
        </row>
        <row r="8981">
          <cell r="A8981">
            <v>250103</v>
          </cell>
          <cell r="C8981">
            <v>3.4</v>
          </cell>
        </row>
        <row r="8982">
          <cell r="A8982">
            <v>270164</v>
          </cell>
          <cell r="C8982">
            <v>2.7</v>
          </cell>
        </row>
        <row r="8983">
          <cell r="A8983">
            <v>290054</v>
          </cell>
          <cell r="C8983">
            <v>2.8</v>
          </cell>
        </row>
        <row r="8984">
          <cell r="A8984">
            <v>230001</v>
          </cell>
          <cell r="C8984">
            <v>2.5</v>
          </cell>
        </row>
        <row r="8985">
          <cell r="A8985">
            <v>9003273</v>
          </cell>
          <cell r="C8985">
            <v>7.3</v>
          </cell>
        </row>
        <row r="8986">
          <cell r="A8986">
            <v>9006277</v>
          </cell>
          <cell r="C8986">
            <v>9.5</v>
          </cell>
        </row>
        <row r="8987">
          <cell r="A8987">
            <v>9010276</v>
          </cell>
          <cell r="C8987">
            <v>9.5</v>
          </cell>
        </row>
        <row r="8988">
          <cell r="A8988">
            <v>3480</v>
          </cell>
          <cell r="C8988">
            <v>4</v>
          </cell>
        </row>
        <row r="8989">
          <cell r="A8989">
            <v>3481</v>
          </cell>
          <cell r="C8989">
            <v>4</v>
          </cell>
        </row>
        <row r="8990">
          <cell r="A8990">
            <v>3482</v>
          </cell>
          <cell r="C8990">
            <v>4</v>
          </cell>
        </row>
        <row r="8991">
          <cell r="A8991">
            <v>3483</v>
          </cell>
          <cell r="C8991">
            <v>4</v>
          </cell>
        </row>
        <row r="8992">
          <cell r="A8992">
            <v>3484</v>
          </cell>
          <cell r="C8992">
            <v>4</v>
          </cell>
        </row>
        <row r="8993">
          <cell r="A8993">
            <v>4245</v>
          </cell>
          <cell r="C8993">
            <v>9.4</v>
          </cell>
        </row>
        <row r="8994">
          <cell r="A8994">
            <v>9350</v>
          </cell>
          <cell r="C8994">
            <v>4.88</v>
          </cell>
        </row>
        <row r="8995">
          <cell r="A8995">
            <v>299990</v>
          </cell>
          <cell r="C8995">
            <v>2.4900000000000002</v>
          </cell>
        </row>
        <row r="8996">
          <cell r="A8996">
            <v>299991</v>
          </cell>
          <cell r="C8996">
            <v>8.4</v>
          </cell>
        </row>
        <row r="8997">
          <cell r="A8997">
            <v>99601</v>
          </cell>
          <cell r="C8997">
            <v>21.26</v>
          </cell>
        </row>
        <row r="8998">
          <cell r="A8998">
            <v>330090</v>
          </cell>
          <cell r="C8998">
            <v>9.8000000000000007</v>
          </cell>
        </row>
        <row r="8999">
          <cell r="A8999">
            <v>330095</v>
          </cell>
          <cell r="C8999">
            <v>10.7</v>
          </cell>
        </row>
        <row r="9000">
          <cell r="A9000">
            <v>360200</v>
          </cell>
          <cell r="C9000">
            <v>9.8000000000000007</v>
          </cell>
        </row>
        <row r="9001">
          <cell r="A9001">
            <v>370160</v>
          </cell>
          <cell r="C9001">
            <v>9.8000000000000007</v>
          </cell>
        </row>
        <row r="9002">
          <cell r="A9002">
            <v>370165</v>
          </cell>
          <cell r="C9002">
            <v>10.7</v>
          </cell>
        </row>
        <row r="9003">
          <cell r="A9003">
            <v>370353</v>
          </cell>
          <cell r="C9003">
            <v>9.8000000000000007</v>
          </cell>
        </row>
        <row r="9004">
          <cell r="A9004">
            <v>380030</v>
          </cell>
          <cell r="C9004">
            <v>9.8000000000000007</v>
          </cell>
        </row>
        <row r="9005">
          <cell r="A9005">
            <v>380040</v>
          </cell>
          <cell r="C9005">
            <v>9.8000000000000007</v>
          </cell>
        </row>
        <row r="9006">
          <cell r="A9006">
            <v>380045</v>
          </cell>
          <cell r="C9006">
            <v>10.7</v>
          </cell>
        </row>
        <row r="9007">
          <cell r="A9007">
            <v>380110</v>
          </cell>
          <cell r="C9007">
            <v>9.8000000000000007</v>
          </cell>
        </row>
        <row r="9008">
          <cell r="A9008">
            <v>380170</v>
          </cell>
          <cell r="C9008">
            <v>9.8000000000000007</v>
          </cell>
        </row>
        <row r="9009">
          <cell r="A9009">
            <v>380175</v>
          </cell>
          <cell r="C9009">
            <v>10.7</v>
          </cell>
        </row>
        <row r="9010">
          <cell r="A9010">
            <v>380190</v>
          </cell>
          <cell r="C9010">
            <v>9.8000000000000007</v>
          </cell>
        </row>
        <row r="9011">
          <cell r="A9011">
            <v>380195</v>
          </cell>
          <cell r="C9011">
            <v>10.7</v>
          </cell>
        </row>
        <row r="9012">
          <cell r="A9012">
            <v>390020</v>
          </cell>
          <cell r="C9012">
            <v>9.8000000000000007</v>
          </cell>
        </row>
        <row r="9013">
          <cell r="A9013">
            <v>390050</v>
          </cell>
          <cell r="C9013">
            <v>9.8000000000000007</v>
          </cell>
        </row>
        <row r="9014">
          <cell r="A9014">
            <v>390055</v>
          </cell>
          <cell r="C9014">
            <v>10.7</v>
          </cell>
        </row>
        <row r="9015">
          <cell r="A9015">
            <v>390060</v>
          </cell>
          <cell r="C9015">
            <v>9.8000000000000007</v>
          </cell>
        </row>
        <row r="9016">
          <cell r="A9016">
            <v>390070</v>
          </cell>
          <cell r="C9016">
            <v>9.8000000000000007</v>
          </cell>
        </row>
        <row r="9017">
          <cell r="A9017">
            <v>390100</v>
          </cell>
          <cell r="C9017">
            <v>9.8000000000000007</v>
          </cell>
        </row>
        <row r="9018">
          <cell r="A9018">
            <v>301002</v>
          </cell>
          <cell r="C9018">
            <v>12.2</v>
          </cell>
        </row>
        <row r="9019">
          <cell r="A9019">
            <v>301001</v>
          </cell>
          <cell r="C9019">
            <v>12.2</v>
          </cell>
        </row>
        <row r="9020">
          <cell r="A9020">
            <v>390101</v>
          </cell>
          <cell r="C9020">
            <v>10.199999999999999</v>
          </cell>
        </row>
        <row r="9021">
          <cell r="A9021">
            <v>100294</v>
          </cell>
          <cell r="C9021">
            <v>168</v>
          </cell>
        </row>
        <row r="9022">
          <cell r="A9022">
            <v>100095</v>
          </cell>
          <cell r="C9022">
            <v>28.16</v>
          </cell>
        </row>
        <row r="9023">
          <cell r="A9023">
            <v>20011501030</v>
          </cell>
          <cell r="C9023">
            <v>21.75</v>
          </cell>
        </row>
        <row r="9024">
          <cell r="A9024">
            <v>20011600530</v>
          </cell>
          <cell r="C9024">
            <v>21.75</v>
          </cell>
        </row>
        <row r="9025">
          <cell r="A9025">
            <v>20011701630</v>
          </cell>
          <cell r="C9025">
            <v>21.75</v>
          </cell>
        </row>
        <row r="9026">
          <cell r="A9026">
            <v>20022701630</v>
          </cell>
          <cell r="C9026">
            <v>22.5</v>
          </cell>
        </row>
        <row r="9027">
          <cell r="A9027">
            <v>20011801730</v>
          </cell>
          <cell r="C9027">
            <v>21.75</v>
          </cell>
        </row>
        <row r="9028">
          <cell r="A9028">
            <v>20012801730</v>
          </cell>
          <cell r="C9028">
            <v>22.5</v>
          </cell>
        </row>
        <row r="9029">
          <cell r="A9029">
            <v>20011901030</v>
          </cell>
          <cell r="C9029">
            <v>21.75</v>
          </cell>
        </row>
        <row r="9030">
          <cell r="A9030">
            <v>20015800330</v>
          </cell>
          <cell r="C9030">
            <v>25.5</v>
          </cell>
        </row>
        <row r="9031">
          <cell r="A9031">
            <v>21013300930</v>
          </cell>
          <cell r="C9031">
            <v>25.75</v>
          </cell>
        </row>
        <row r="9032">
          <cell r="A9032">
            <v>21012300930</v>
          </cell>
          <cell r="C9032">
            <v>25.15</v>
          </cell>
        </row>
        <row r="9033">
          <cell r="A9033">
            <v>21011300930</v>
          </cell>
          <cell r="C9033">
            <v>24.75</v>
          </cell>
        </row>
        <row r="9034">
          <cell r="A9034">
            <v>21011300931</v>
          </cell>
          <cell r="C9034">
            <v>24.75</v>
          </cell>
        </row>
        <row r="9035">
          <cell r="A9035">
            <v>21021300930</v>
          </cell>
          <cell r="C9035">
            <v>28.25</v>
          </cell>
        </row>
        <row r="9036">
          <cell r="A9036">
            <v>21031300930</v>
          </cell>
          <cell r="C9036">
            <v>33</v>
          </cell>
        </row>
        <row r="9037">
          <cell r="A9037">
            <v>21012301130</v>
          </cell>
          <cell r="C9037">
            <v>26.25</v>
          </cell>
        </row>
        <row r="9038">
          <cell r="A9038">
            <v>21011301130</v>
          </cell>
          <cell r="C9038">
            <v>25.9</v>
          </cell>
        </row>
        <row r="9039">
          <cell r="A9039">
            <v>21011501030</v>
          </cell>
          <cell r="C9039">
            <v>24.75</v>
          </cell>
        </row>
        <row r="9040">
          <cell r="A9040">
            <v>21013701630</v>
          </cell>
          <cell r="C9040">
            <v>25.75</v>
          </cell>
        </row>
        <row r="9041">
          <cell r="A9041">
            <v>21012701630</v>
          </cell>
          <cell r="C9041">
            <v>25.15</v>
          </cell>
        </row>
        <row r="9042">
          <cell r="A9042">
            <v>21012701631</v>
          </cell>
          <cell r="C9042">
            <v>25.15</v>
          </cell>
        </row>
        <row r="9043">
          <cell r="A9043">
            <v>21011701630</v>
          </cell>
          <cell r="C9043">
            <v>24.75</v>
          </cell>
        </row>
        <row r="9044">
          <cell r="A9044">
            <v>21021701630</v>
          </cell>
          <cell r="C9044">
            <v>28.25</v>
          </cell>
        </row>
        <row r="9045">
          <cell r="A9045">
            <v>21031701630</v>
          </cell>
          <cell r="C9045">
            <v>33</v>
          </cell>
        </row>
        <row r="9046">
          <cell r="A9046">
            <v>21011800330</v>
          </cell>
          <cell r="C9046">
            <v>31</v>
          </cell>
        </row>
        <row r="9047">
          <cell r="A9047">
            <v>21012800430</v>
          </cell>
          <cell r="C9047">
            <v>25.15</v>
          </cell>
        </row>
        <row r="9048">
          <cell r="A9048">
            <v>21011800430</v>
          </cell>
          <cell r="C9048">
            <v>24.75</v>
          </cell>
        </row>
        <row r="9049">
          <cell r="A9049">
            <v>21013801730</v>
          </cell>
          <cell r="C9049">
            <v>25.75</v>
          </cell>
        </row>
        <row r="9050">
          <cell r="A9050">
            <v>21011801731</v>
          </cell>
          <cell r="C9050">
            <v>24.75</v>
          </cell>
        </row>
        <row r="9051">
          <cell r="A9051">
            <v>21012801730</v>
          </cell>
          <cell r="C9051">
            <v>25.15</v>
          </cell>
        </row>
        <row r="9052">
          <cell r="A9052">
            <v>21011801730</v>
          </cell>
          <cell r="C9052">
            <v>24.75</v>
          </cell>
        </row>
        <row r="9053">
          <cell r="A9053">
            <v>21021801730</v>
          </cell>
          <cell r="C9053">
            <v>28.25</v>
          </cell>
        </row>
        <row r="9054">
          <cell r="A9054">
            <v>21031801730</v>
          </cell>
          <cell r="C9054">
            <v>33</v>
          </cell>
        </row>
        <row r="9055">
          <cell r="A9055">
            <v>21011801930</v>
          </cell>
          <cell r="C9055">
            <v>25.9</v>
          </cell>
        </row>
        <row r="9056">
          <cell r="A9056">
            <v>21011900230</v>
          </cell>
          <cell r="C9056">
            <v>25.9</v>
          </cell>
        </row>
        <row r="9057">
          <cell r="A9057">
            <v>21013900530</v>
          </cell>
          <cell r="C9057">
            <v>25.75</v>
          </cell>
        </row>
        <row r="9058">
          <cell r="A9058">
            <v>21012900530</v>
          </cell>
          <cell r="C9058">
            <v>25.15</v>
          </cell>
        </row>
        <row r="9059">
          <cell r="A9059">
            <v>21011900530</v>
          </cell>
          <cell r="C9059">
            <v>24.75</v>
          </cell>
        </row>
        <row r="9060">
          <cell r="A9060">
            <v>21021900530</v>
          </cell>
          <cell r="C9060">
            <v>28.25</v>
          </cell>
        </row>
        <row r="9061">
          <cell r="A9061">
            <v>21031900530</v>
          </cell>
          <cell r="C9061">
            <v>33</v>
          </cell>
        </row>
        <row r="9062">
          <cell r="A9062">
            <v>21011900630</v>
          </cell>
          <cell r="C9062">
            <v>25.9</v>
          </cell>
        </row>
        <row r="9063">
          <cell r="A9063">
            <v>21012901030</v>
          </cell>
          <cell r="C9063">
            <v>25.15</v>
          </cell>
        </row>
        <row r="9064">
          <cell r="A9064">
            <v>21011901030</v>
          </cell>
          <cell r="C9064">
            <v>24.75</v>
          </cell>
        </row>
        <row r="9065">
          <cell r="A9065">
            <v>21012802830</v>
          </cell>
          <cell r="C9065">
            <v>25.15</v>
          </cell>
        </row>
        <row r="9066">
          <cell r="A9066">
            <v>21011802830</v>
          </cell>
          <cell r="C9066">
            <v>25.9</v>
          </cell>
        </row>
        <row r="9067">
          <cell r="A9067">
            <v>9010274</v>
          </cell>
          <cell r="C9067">
            <v>25.5</v>
          </cell>
        </row>
        <row r="9068">
          <cell r="A9068">
            <v>1021268</v>
          </cell>
          <cell r="C9068">
            <v>24.5</v>
          </cell>
        </row>
        <row r="9069">
          <cell r="A9069">
            <v>8003267</v>
          </cell>
          <cell r="C9069">
            <v>26.75</v>
          </cell>
        </row>
        <row r="9070">
          <cell r="A9070">
            <v>1015271</v>
          </cell>
          <cell r="C9070">
            <v>24.5</v>
          </cell>
        </row>
        <row r="9071">
          <cell r="A9071">
            <v>1002268</v>
          </cell>
          <cell r="C9071">
            <v>24.5</v>
          </cell>
        </row>
        <row r="9072">
          <cell r="A9072">
            <v>1015268</v>
          </cell>
          <cell r="C9072">
            <v>24.5</v>
          </cell>
        </row>
        <row r="9073">
          <cell r="A9073">
            <v>3000268</v>
          </cell>
          <cell r="C9073">
            <v>24.5</v>
          </cell>
        </row>
        <row r="9074">
          <cell r="A9074">
            <v>3005268</v>
          </cell>
          <cell r="C9074">
            <v>24.5</v>
          </cell>
        </row>
        <row r="9075">
          <cell r="A9075">
            <v>3009268</v>
          </cell>
          <cell r="C9075">
            <v>24.5</v>
          </cell>
        </row>
        <row r="9076">
          <cell r="A9076">
            <v>3011268</v>
          </cell>
          <cell r="C9076">
            <v>24.5</v>
          </cell>
        </row>
        <row r="9077">
          <cell r="A9077">
            <v>3016268</v>
          </cell>
          <cell r="C9077">
            <v>33.42</v>
          </cell>
        </row>
        <row r="9078">
          <cell r="A9078">
            <v>5008268</v>
          </cell>
          <cell r="C9078">
            <v>24.5</v>
          </cell>
        </row>
        <row r="9079">
          <cell r="A9079">
            <v>5010268</v>
          </cell>
          <cell r="C9079">
            <v>32.75</v>
          </cell>
        </row>
        <row r="9080">
          <cell r="A9080">
            <v>5012268</v>
          </cell>
          <cell r="C9080">
            <v>24.5</v>
          </cell>
        </row>
        <row r="9081">
          <cell r="A9081">
            <v>6005268</v>
          </cell>
          <cell r="C9081">
            <v>24.5</v>
          </cell>
        </row>
        <row r="9082">
          <cell r="A9082">
            <v>16020268</v>
          </cell>
          <cell r="C9082">
            <v>24.5</v>
          </cell>
        </row>
        <row r="9083">
          <cell r="A9083">
            <v>6020268</v>
          </cell>
          <cell r="C9083">
            <v>24.5</v>
          </cell>
        </row>
        <row r="9084">
          <cell r="A9084">
            <v>6020275</v>
          </cell>
          <cell r="C9084">
            <v>24.5</v>
          </cell>
        </row>
        <row r="9085">
          <cell r="A9085">
            <v>7016268</v>
          </cell>
          <cell r="C9085">
            <v>24.5</v>
          </cell>
        </row>
        <row r="9086">
          <cell r="A9086">
            <v>47016268</v>
          </cell>
          <cell r="C9086">
            <v>26.75</v>
          </cell>
        </row>
        <row r="9087">
          <cell r="A9087">
            <v>7024268</v>
          </cell>
          <cell r="C9087">
            <v>24.5</v>
          </cell>
        </row>
        <row r="9088">
          <cell r="A9088">
            <v>7035268</v>
          </cell>
          <cell r="C9088">
            <v>26.75</v>
          </cell>
        </row>
        <row r="9089">
          <cell r="A9089">
            <v>8003268</v>
          </cell>
          <cell r="C9089">
            <v>31.5</v>
          </cell>
        </row>
        <row r="9090">
          <cell r="A9090">
            <v>8004268</v>
          </cell>
          <cell r="C9090">
            <v>24.5</v>
          </cell>
        </row>
        <row r="9091">
          <cell r="A9091">
            <v>8011268</v>
          </cell>
          <cell r="C9091">
            <v>24.5</v>
          </cell>
        </row>
        <row r="9092">
          <cell r="A9092">
            <v>8017268</v>
          </cell>
          <cell r="C9092">
            <v>24.5</v>
          </cell>
        </row>
        <row r="9093">
          <cell r="A9093">
            <v>48017268</v>
          </cell>
          <cell r="C9093">
            <v>26.75</v>
          </cell>
        </row>
        <row r="9094">
          <cell r="A9094">
            <v>8019268</v>
          </cell>
          <cell r="C9094">
            <v>24.5</v>
          </cell>
        </row>
        <row r="9095">
          <cell r="A9095">
            <v>8028268</v>
          </cell>
          <cell r="C9095">
            <v>24.5</v>
          </cell>
        </row>
        <row r="9096">
          <cell r="A9096">
            <v>9002268</v>
          </cell>
          <cell r="C9096">
            <v>24.5</v>
          </cell>
        </row>
        <row r="9097">
          <cell r="A9097">
            <v>9003268</v>
          </cell>
          <cell r="C9097">
            <v>24.5</v>
          </cell>
        </row>
        <row r="9098">
          <cell r="A9098">
            <v>9005268</v>
          </cell>
          <cell r="C9098">
            <v>24.5</v>
          </cell>
        </row>
        <row r="9099">
          <cell r="A9099">
            <v>9006268</v>
          </cell>
          <cell r="C9099">
            <v>24.5</v>
          </cell>
        </row>
        <row r="9100">
          <cell r="A9100">
            <v>9007268</v>
          </cell>
          <cell r="C9100">
            <v>24.5</v>
          </cell>
        </row>
        <row r="9101">
          <cell r="A9101">
            <v>9010268</v>
          </cell>
          <cell r="C9101">
            <v>24.5</v>
          </cell>
        </row>
        <row r="9102">
          <cell r="A9102">
            <v>9016268</v>
          </cell>
          <cell r="C9102">
            <v>24.5</v>
          </cell>
        </row>
        <row r="9103">
          <cell r="A9103">
            <v>39005268</v>
          </cell>
          <cell r="C9103">
            <v>30.5</v>
          </cell>
        </row>
        <row r="9104">
          <cell r="A9104">
            <v>38017268</v>
          </cell>
          <cell r="C9104">
            <v>30.5</v>
          </cell>
        </row>
        <row r="9105">
          <cell r="A9105">
            <v>37016268</v>
          </cell>
          <cell r="C9105">
            <v>30.5</v>
          </cell>
        </row>
        <row r="9106">
          <cell r="A9106">
            <v>23009268</v>
          </cell>
          <cell r="C9106">
            <v>26.75</v>
          </cell>
        </row>
        <row r="9107">
          <cell r="A9107">
            <v>27016268</v>
          </cell>
          <cell r="C9107">
            <v>26.75</v>
          </cell>
        </row>
        <row r="9108">
          <cell r="A9108">
            <v>28004268</v>
          </cell>
          <cell r="C9108">
            <v>26.75</v>
          </cell>
        </row>
        <row r="9109">
          <cell r="A9109">
            <v>28017268</v>
          </cell>
          <cell r="C9109">
            <v>26.75</v>
          </cell>
        </row>
        <row r="9110">
          <cell r="A9110">
            <v>28019268</v>
          </cell>
          <cell r="C9110">
            <v>26.75</v>
          </cell>
        </row>
        <row r="9111">
          <cell r="A9111">
            <v>29005268</v>
          </cell>
          <cell r="C9111">
            <v>26.75</v>
          </cell>
        </row>
        <row r="9112">
          <cell r="A9112">
            <v>1264</v>
          </cell>
          <cell r="C9112">
            <v>10.79</v>
          </cell>
        </row>
        <row r="9113">
          <cell r="A9113">
            <v>1209</v>
          </cell>
          <cell r="C9113">
            <v>14.9</v>
          </cell>
        </row>
        <row r="9114">
          <cell r="A9114">
            <v>3009551</v>
          </cell>
          <cell r="C9114">
            <v>12</v>
          </cell>
        </row>
        <row r="9115">
          <cell r="A9115">
            <v>7016551</v>
          </cell>
          <cell r="C9115">
            <v>12</v>
          </cell>
        </row>
        <row r="9116">
          <cell r="A9116">
            <v>8017551</v>
          </cell>
          <cell r="C9116">
            <v>12</v>
          </cell>
        </row>
        <row r="9117">
          <cell r="A9117">
            <v>9006551</v>
          </cell>
          <cell r="C9117">
            <v>12</v>
          </cell>
        </row>
        <row r="9118">
          <cell r="A9118">
            <v>3005550</v>
          </cell>
          <cell r="C9118">
            <v>14</v>
          </cell>
        </row>
        <row r="9119">
          <cell r="A9119">
            <v>23009550</v>
          </cell>
          <cell r="C9119">
            <v>14</v>
          </cell>
        </row>
        <row r="9120">
          <cell r="A9120">
            <v>3009550</v>
          </cell>
          <cell r="C9120">
            <v>14</v>
          </cell>
        </row>
        <row r="9121">
          <cell r="A9121">
            <v>3011550</v>
          </cell>
          <cell r="C9121">
            <v>14</v>
          </cell>
        </row>
        <row r="9122">
          <cell r="A9122">
            <v>5010550</v>
          </cell>
          <cell r="C9122">
            <v>14</v>
          </cell>
        </row>
        <row r="9123">
          <cell r="A9123">
            <v>7016550</v>
          </cell>
          <cell r="C9123">
            <v>14</v>
          </cell>
        </row>
        <row r="9124">
          <cell r="A9124">
            <v>8004550</v>
          </cell>
          <cell r="C9124">
            <v>14</v>
          </cell>
        </row>
        <row r="9125">
          <cell r="A9125">
            <v>8011550</v>
          </cell>
          <cell r="C9125">
            <v>14</v>
          </cell>
        </row>
        <row r="9126">
          <cell r="A9126">
            <v>8017550</v>
          </cell>
          <cell r="C9126">
            <v>14</v>
          </cell>
        </row>
        <row r="9127">
          <cell r="A9127">
            <v>9005550</v>
          </cell>
          <cell r="C9127">
            <v>14</v>
          </cell>
        </row>
        <row r="9128">
          <cell r="A9128">
            <v>9006550</v>
          </cell>
          <cell r="C9128">
            <v>14</v>
          </cell>
        </row>
        <row r="9129">
          <cell r="A9129">
            <v>3009565</v>
          </cell>
          <cell r="C9129">
            <v>16</v>
          </cell>
        </row>
        <row r="9130">
          <cell r="A9130">
            <v>7016556</v>
          </cell>
          <cell r="C9130">
            <v>16</v>
          </cell>
        </row>
        <row r="9131">
          <cell r="A9131">
            <v>8004502</v>
          </cell>
          <cell r="C9131">
            <v>16</v>
          </cell>
        </row>
        <row r="9132">
          <cell r="A9132">
            <v>8017565</v>
          </cell>
          <cell r="C9132">
            <v>16</v>
          </cell>
        </row>
        <row r="9133">
          <cell r="A9133">
            <v>7016567</v>
          </cell>
          <cell r="C9133">
            <v>14</v>
          </cell>
        </row>
        <row r="9134">
          <cell r="A9134">
            <v>8017567</v>
          </cell>
          <cell r="C9134">
            <v>14</v>
          </cell>
        </row>
        <row r="9135">
          <cell r="A9135">
            <v>9006567</v>
          </cell>
          <cell r="C9135">
            <v>14</v>
          </cell>
        </row>
        <row r="9136">
          <cell r="A9136">
            <v>23009566</v>
          </cell>
          <cell r="C9136">
            <v>16.2</v>
          </cell>
        </row>
        <row r="9137">
          <cell r="A9137">
            <v>3009566</v>
          </cell>
          <cell r="C9137">
            <v>16.2</v>
          </cell>
        </row>
        <row r="9138">
          <cell r="A9138">
            <v>3011566</v>
          </cell>
          <cell r="C9138">
            <v>16.2</v>
          </cell>
        </row>
        <row r="9139">
          <cell r="A9139">
            <v>5010566</v>
          </cell>
          <cell r="C9139">
            <v>16.2</v>
          </cell>
        </row>
        <row r="9140">
          <cell r="A9140">
            <v>7016566</v>
          </cell>
          <cell r="C9140">
            <v>16.2</v>
          </cell>
        </row>
        <row r="9141">
          <cell r="A9141">
            <v>8004566</v>
          </cell>
          <cell r="C9141">
            <v>16.2</v>
          </cell>
        </row>
        <row r="9142">
          <cell r="A9142">
            <v>8011566</v>
          </cell>
          <cell r="C9142">
            <v>16.2</v>
          </cell>
        </row>
        <row r="9143">
          <cell r="A9143">
            <v>8017566</v>
          </cell>
          <cell r="C9143">
            <v>16.2</v>
          </cell>
        </row>
        <row r="9144">
          <cell r="A9144">
            <v>9005566</v>
          </cell>
          <cell r="C9144">
            <v>16.2</v>
          </cell>
        </row>
        <row r="9145">
          <cell r="A9145">
            <v>9006566</v>
          </cell>
          <cell r="C9145">
            <v>16.2</v>
          </cell>
        </row>
        <row r="9146">
          <cell r="A9146">
            <v>7016565</v>
          </cell>
          <cell r="C9146">
            <v>24.69</v>
          </cell>
        </row>
        <row r="9147">
          <cell r="A9147">
            <v>8017564</v>
          </cell>
          <cell r="C9147">
            <v>24.69</v>
          </cell>
        </row>
        <row r="9148">
          <cell r="A9148">
            <v>3005568</v>
          </cell>
          <cell r="C9148">
            <v>2.4500000000000002</v>
          </cell>
        </row>
        <row r="9149">
          <cell r="A9149">
            <v>3009568</v>
          </cell>
          <cell r="C9149">
            <v>2.4500000000000002</v>
          </cell>
        </row>
        <row r="9150">
          <cell r="A9150">
            <v>7016568</v>
          </cell>
          <cell r="C9150">
            <v>2.4500000000000002</v>
          </cell>
        </row>
        <row r="9151">
          <cell r="A9151">
            <v>8004568</v>
          </cell>
          <cell r="C9151">
            <v>2.4500000000000002</v>
          </cell>
        </row>
        <row r="9152">
          <cell r="A9152">
            <v>8017568</v>
          </cell>
          <cell r="C9152">
            <v>2.8</v>
          </cell>
        </row>
        <row r="9153">
          <cell r="A9153">
            <v>9005568</v>
          </cell>
          <cell r="C9153">
            <v>2.4500000000000002</v>
          </cell>
        </row>
        <row r="9154">
          <cell r="A9154">
            <v>7016561</v>
          </cell>
          <cell r="C9154">
            <v>11.23</v>
          </cell>
        </row>
        <row r="9155">
          <cell r="A9155">
            <v>8017561</v>
          </cell>
          <cell r="C9155">
            <v>11.23</v>
          </cell>
        </row>
        <row r="9156">
          <cell r="A9156">
            <v>8019561</v>
          </cell>
          <cell r="C9156">
            <v>11.23</v>
          </cell>
        </row>
        <row r="9157">
          <cell r="A9157">
            <v>3009560</v>
          </cell>
          <cell r="C9157">
            <v>13.31</v>
          </cell>
        </row>
        <row r="9158">
          <cell r="A9158">
            <v>3011560</v>
          </cell>
          <cell r="C9158">
            <v>13.31</v>
          </cell>
        </row>
        <row r="9159">
          <cell r="A9159">
            <v>7016560</v>
          </cell>
          <cell r="C9159">
            <v>13.31</v>
          </cell>
        </row>
        <row r="9160">
          <cell r="A9160">
            <v>8004560</v>
          </cell>
          <cell r="C9160">
            <v>13.31</v>
          </cell>
        </row>
        <row r="9161">
          <cell r="A9161">
            <v>8011560</v>
          </cell>
          <cell r="C9161">
            <v>13.31</v>
          </cell>
        </row>
        <row r="9162">
          <cell r="A9162">
            <v>8017560</v>
          </cell>
          <cell r="C9162">
            <v>13.31</v>
          </cell>
        </row>
        <row r="9163">
          <cell r="A9163">
            <v>20011501040</v>
          </cell>
          <cell r="C9163">
            <v>326.25</v>
          </cell>
        </row>
        <row r="9164">
          <cell r="A9164">
            <v>20011600540</v>
          </cell>
          <cell r="C9164">
            <v>326.25</v>
          </cell>
        </row>
        <row r="9165">
          <cell r="A9165">
            <v>20011701640</v>
          </cell>
          <cell r="C9165">
            <v>326.25</v>
          </cell>
        </row>
        <row r="9166">
          <cell r="A9166">
            <v>20022701640</v>
          </cell>
          <cell r="C9166">
            <v>337.5</v>
          </cell>
        </row>
        <row r="9167">
          <cell r="A9167">
            <v>20011801740</v>
          </cell>
          <cell r="C9167">
            <v>326.25</v>
          </cell>
        </row>
        <row r="9168">
          <cell r="A9168">
            <v>20012801740</v>
          </cell>
          <cell r="C9168">
            <v>337.5</v>
          </cell>
        </row>
        <row r="9169">
          <cell r="A9169">
            <v>20011901040</v>
          </cell>
          <cell r="C9169">
            <v>326.25</v>
          </cell>
        </row>
        <row r="9170">
          <cell r="A9170">
            <v>20015800340</v>
          </cell>
          <cell r="C9170">
            <v>382.5</v>
          </cell>
        </row>
        <row r="9171">
          <cell r="A9171">
            <v>21013300942</v>
          </cell>
          <cell r="C9171">
            <v>309</v>
          </cell>
        </row>
        <row r="9172">
          <cell r="A9172">
            <v>21012300942</v>
          </cell>
          <cell r="C9172">
            <v>306</v>
          </cell>
        </row>
        <row r="9173">
          <cell r="A9173">
            <v>21011300942</v>
          </cell>
          <cell r="C9173">
            <v>297</v>
          </cell>
        </row>
        <row r="9174">
          <cell r="A9174">
            <v>21021300942</v>
          </cell>
          <cell r="C9174">
            <v>339</v>
          </cell>
        </row>
        <row r="9175">
          <cell r="A9175">
            <v>21031300942</v>
          </cell>
          <cell r="C9175">
            <v>405</v>
          </cell>
        </row>
        <row r="9176">
          <cell r="A9176">
            <v>21012301142</v>
          </cell>
          <cell r="C9176">
            <v>315</v>
          </cell>
        </row>
        <row r="9177">
          <cell r="A9177">
            <v>21011301142</v>
          </cell>
          <cell r="C9177">
            <v>310.5</v>
          </cell>
        </row>
        <row r="9178">
          <cell r="A9178">
            <v>21011501042</v>
          </cell>
          <cell r="C9178">
            <v>297</v>
          </cell>
        </row>
        <row r="9179">
          <cell r="A9179">
            <v>21013701642</v>
          </cell>
          <cell r="C9179">
            <v>309</v>
          </cell>
        </row>
        <row r="9180">
          <cell r="A9180">
            <v>21012701643</v>
          </cell>
          <cell r="C9180">
            <v>306</v>
          </cell>
        </row>
        <row r="9181">
          <cell r="A9181">
            <v>21012701642</v>
          </cell>
          <cell r="C9181">
            <v>306</v>
          </cell>
        </row>
        <row r="9182">
          <cell r="A9182">
            <v>21011701642</v>
          </cell>
          <cell r="C9182">
            <v>297</v>
          </cell>
        </row>
        <row r="9183">
          <cell r="A9183">
            <v>21021701642</v>
          </cell>
          <cell r="C9183">
            <v>339</v>
          </cell>
        </row>
        <row r="9184">
          <cell r="A9184">
            <v>21031701642</v>
          </cell>
          <cell r="C9184">
            <v>405</v>
          </cell>
        </row>
        <row r="9185">
          <cell r="A9185">
            <v>21011800342</v>
          </cell>
          <cell r="C9185">
            <v>372</v>
          </cell>
        </row>
        <row r="9186">
          <cell r="A9186">
            <v>21012800442</v>
          </cell>
          <cell r="C9186">
            <v>306</v>
          </cell>
        </row>
        <row r="9187">
          <cell r="A9187">
            <v>21011800442</v>
          </cell>
          <cell r="C9187">
            <v>297</v>
          </cell>
        </row>
        <row r="9188">
          <cell r="A9188">
            <v>21013801742</v>
          </cell>
          <cell r="C9188">
            <v>309</v>
          </cell>
        </row>
        <row r="9189">
          <cell r="A9189">
            <v>21011801743</v>
          </cell>
          <cell r="C9189">
            <v>297</v>
          </cell>
        </row>
        <row r="9190">
          <cell r="A9190">
            <v>21012801742</v>
          </cell>
          <cell r="C9190">
            <v>306</v>
          </cell>
        </row>
        <row r="9191">
          <cell r="A9191">
            <v>21011801742</v>
          </cell>
          <cell r="C9191">
            <v>297</v>
          </cell>
        </row>
        <row r="9192">
          <cell r="A9192">
            <v>21021801742</v>
          </cell>
          <cell r="C9192">
            <v>339</v>
          </cell>
        </row>
        <row r="9193">
          <cell r="A9193">
            <v>21031801742</v>
          </cell>
          <cell r="C9193">
            <v>405</v>
          </cell>
        </row>
        <row r="9194">
          <cell r="A9194">
            <v>21011801942</v>
          </cell>
          <cell r="C9194">
            <v>310.5</v>
          </cell>
        </row>
        <row r="9195">
          <cell r="A9195">
            <v>21011900242</v>
          </cell>
          <cell r="C9195">
            <v>310.5</v>
          </cell>
        </row>
        <row r="9196">
          <cell r="A9196">
            <v>21013900542</v>
          </cell>
          <cell r="C9196">
            <v>309</v>
          </cell>
        </row>
        <row r="9197">
          <cell r="A9197">
            <v>21012900542</v>
          </cell>
          <cell r="C9197">
            <v>306</v>
          </cell>
        </row>
        <row r="9198">
          <cell r="A9198">
            <v>21011900542</v>
          </cell>
          <cell r="C9198">
            <v>297</v>
          </cell>
        </row>
        <row r="9199">
          <cell r="A9199">
            <v>21021900542</v>
          </cell>
          <cell r="C9199">
            <v>339</v>
          </cell>
        </row>
        <row r="9200">
          <cell r="A9200">
            <v>21031900542</v>
          </cell>
          <cell r="C9200">
            <v>405</v>
          </cell>
        </row>
        <row r="9201">
          <cell r="A9201">
            <v>21011900642</v>
          </cell>
          <cell r="C9201">
            <v>310</v>
          </cell>
        </row>
        <row r="9202">
          <cell r="A9202">
            <v>21012901042</v>
          </cell>
          <cell r="C9202">
            <v>306</v>
          </cell>
        </row>
        <row r="9203">
          <cell r="A9203">
            <v>21011901042</v>
          </cell>
          <cell r="C9203">
            <v>297</v>
          </cell>
        </row>
        <row r="9204">
          <cell r="A9204">
            <v>21012802842</v>
          </cell>
          <cell r="C9204">
            <v>306</v>
          </cell>
        </row>
        <row r="9205">
          <cell r="A9205">
            <v>21011802842</v>
          </cell>
          <cell r="C9205">
            <v>310.5</v>
          </cell>
        </row>
        <row r="9206">
          <cell r="A9206">
            <v>21013300940</v>
          </cell>
          <cell r="C9206">
            <v>386.25</v>
          </cell>
        </row>
        <row r="9207">
          <cell r="A9207">
            <v>21012300940</v>
          </cell>
          <cell r="C9207">
            <v>376.9</v>
          </cell>
        </row>
        <row r="9208">
          <cell r="A9208">
            <v>21011300940</v>
          </cell>
          <cell r="C9208">
            <v>371.25</v>
          </cell>
        </row>
        <row r="9209">
          <cell r="A9209">
            <v>21011300943</v>
          </cell>
          <cell r="C9209">
            <v>371.25</v>
          </cell>
        </row>
        <row r="9210">
          <cell r="A9210">
            <v>21021300940</v>
          </cell>
          <cell r="C9210">
            <v>423.75</v>
          </cell>
        </row>
        <row r="9211">
          <cell r="A9211">
            <v>21031300940</v>
          </cell>
          <cell r="C9211">
            <v>495</v>
          </cell>
        </row>
        <row r="9212">
          <cell r="A9212">
            <v>21012301140</v>
          </cell>
          <cell r="C9212">
            <v>393.75</v>
          </cell>
        </row>
        <row r="9213">
          <cell r="A9213">
            <v>21011301140</v>
          </cell>
          <cell r="C9213">
            <v>388.15</v>
          </cell>
        </row>
        <row r="9214">
          <cell r="A9214">
            <v>21011501040</v>
          </cell>
          <cell r="C9214">
            <v>371.25</v>
          </cell>
        </row>
        <row r="9215">
          <cell r="A9215">
            <v>21013701640</v>
          </cell>
          <cell r="C9215">
            <v>386.25</v>
          </cell>
        </row>
        <row r="9216">
          <cell r="A9216">
            <v>21012701640</v>
          </cell>
          <cell r="C9216">
            <v>376.9</v>
          </cell>
        </row>
        <row r="9217">
          <cell r="A9217">
            <v>21011701640</v>
          </cell>
          <cell r="C9217">
            <v>371.25</v>
          </cell>
        </row>
        <row r="9218">
          <cell r="A9218">
            <v>21021701640</v>
          </cell>
          <cell r="C9218">
            <v>423.75</v>
          </cell>
        </row>
        <row r="9219">
          <cell r="A9219">
            <v>21031701640</v>
          </cell>
          <cell r="C9219">
            <v>495</v>
          </cell>
        </row>
        <row r="9220">
          <cell r="A9220">
            <v>21011800340</v>
          </cell>
          <cell r="C9220">
            <v>465</v>
          </cell>
        </row>
        <row r="9221">
          <cell r="A9221">
            <v>21012800440</v>
          </cell>
          <cell r="C9221">
            <v>376.9</v>
          </cell>
        </row>
        <row r="9222">
          <cell r="A9222">
            <v>21011800440</v>
          </cell>
          <cell r="C9222">
            <v>371.25</v>
          </cell>
        </row>
        <row r="9223">
          <cell r="A9223">
            <v>21013801740</v>
          </cell>
          <cell r="C9223">
            <v>386.25</v>
          </cell>
        </row>
        <row r="9224">
          <cell r="A9224">
            <v>21012801740</v>
          </cell>
          <cell r="C9224">
            <v>376.9</v>
          </cell>
        </row>
        <row r="9225">
          <cell r="A9225">
            <v>21011801740</v>
          </cell>
          <cell r="C9225">
            <v>371.25</v>
          </cell>
        </row>
        <row r="9226">
          <cell r="A9226">
            <v>21021801740</v>
          </cell>
          <cell r="C9226">
            <v>423.75</v>
          </cell>
        </row>
        <row r="9227">
          <cell r="A9227">
            <v>21031801740</v>
          </cell>
          <cell r="C9227">
            <v>495</v>
          </cell>
        </row>
        <row r="9228">
          <cell r="A9228">
            <v>21011801940</v>
          </cell>
          <cell r="C9228">
            <v>388.15</v>
          </cell>
        </row>
        <row r="9229">
          <cell r="A9229">
            <v>21011900240</v>
          </cell>
          <cell r="C9229">
            <v>388.15</v>
          </cell>
        </row>
        <row r="9230">
          <cell r="A9230">
            <v>21013900540</v>
          </cell>
          <cell r="C9230">
            <v>386.25</v>
          </cell>
        </row>
        <row r="9231">
          <cell r="A9231">
            <v>21012900540</v>
          </cell>
          <cell r="C9231">
            <v>376.9</v>
          </cell>
        </row>
        <row r="9232">
          <cell r="A9232">
            <v>21011900540</v>
          </cell>
          <cell r="C9232">
            <v>371.25</v>
          </cell>
        </row>
        <row r="9233">
          <cell r="A9233">
            <v>21021900540</v>
          </cell>
          <cell r="C9233">
            <v>423.75</v>
          </cell>
        </row>
        <row r="9234">
          <cell r="A9234">
            <v>21031900540</v>
          </cell>
          <cell r="C9234">
            <v>495</v>
          </cell>
        </row>
        <row r="9235">
          <cell r="A9235">
            <v>21011900640</v>
          </cell>
          <cell r="C9235">
            <v>388.15</v>
          </cell>
        </row>
        <row r="9236">
          <cell r="A9236">
            <v>21012901040</v>
          </cell>
          <cell r="C9236">
            <v>376.9</v>
          </cell>
        </row>
        <row r="9237">
          <cell r="A9237">
            <v>21011901040</v>
          </cell>
          <cell r="C9237">
            <v>371.25</v>
          </cell>
        </row>
        <row r="9238">
          <cell r="A9238">
            <v>21012802840</v>
          </cell>
          <cell r="C9238">
            <v>376.9</v>
          </cell>
        </row>
        <row r="9239">
          <cell r="A9239">
            <v>21011802840</v>
          </cell>
          <cell r="C9239">
            <v>388.15</v>
          </cell>
        </row>
        <row r="9240">
          <cell r="A9240">
            <v>21013300941</v>
          </cell>
          <cell r="C9240">
            <v>1030</v>
          </cell>
        </row>
        <row r="9241">
          <cell r="A9241">
            <v>21012300941</v>
          </cell>
          <cell r="C9241">
            <v>1005</v>
          </cell>
        </row>
        <row r="9242">
          <cell r="A9242">
            <v>21011300941</v>
          </cell>
          <cell r="C9242">
            <v>990</v>
          </cell>
        </row>
        <row r="9243">
          <cell r="A9243">
            <v>21021300941</v>
          </cell>
          <cell r="C9243">
            <v>1130</v>
          </cell>
        </row>
        <row r="9244">
          <cell r="A9244">
            <v>21031300941</v>
          </cell>
          <cell r="C9244">
            <v>1320</v>
          </cell>
        </row>
        <row r="9245">
          <cell r="A9245">
            <v>21012301141</v>
          </cell>
          <cell r="C9245">
            <v>1050</v>
          </cell>
        </row>
        <row r="9246">
          <cell r="A9246">
            <v>21011301141</v>
          </cell>
          <cell r="C9246">
            <v>1035</v>
          </cell>
        </row>
        <row r="9247">
          <cell r="A9247">
            <v>21011501041</v>
          </cell>
          <cell r="C9247">
            <v>990</v>
          </cell>
        </row>
        <row r="9248">
          <cell r="A9248">
            <v>21013701641</v>
          </cell>
          <cell r="C9248">
            <v>1030</v>
          </cell>
        </row>
        <row r="9249">
          <cell r="A9249">
            <v>21012701641</v>
          </cell>
          <cell r="C9249">
            <v>1005</v>
          </cell>
        </row>
        <row r="9250">
          <cell r="A9250">
            <v>21011701641</v>
          </cell>
          <cell r="C9250">
            <v>990</v>
          </cell>
        </row>
        <row r="9251">
          <cell r="A9251">
            <v>21021701641</v>
          </cell>
          <cell r="C9251">
            <v>1130</v>
          </cell>
        </row>
        <row r="9252">
          <cell r="A9252">
            <v>21031701641</v>
          </cell>
          <cell r="C9252">
            <v>1320</v>
          </cell>
        </row>
        <row r="9253">
          <cell r="A9253">
            <v>21011800341</v>
          </cell>
          <cell r="C9253">
            <v>1240</v>
          </cell>
        </row>
        <row r="9254">
          <cell r="A9254">
            <v>21012800441</v>
          </cell>
          <cell r="C9254">
            <v>1005</v>
          </cell>
        </row>
        <row r="9255">
          <cell r="A9255">
            <v>21011800441</v>
          </cell>
          <cell r="C9255">
            <v>990</v>
          </cell>
        </row>
        <row r="9256">
          <cell r="A9256">
            <v>21013801741</v>
          </cell>
          <cell r="C9256">
            <v>1030</v>
          </cell>
        </row>
        <row r="9257">
          <cell r="A9257">
            <v>21012801741</v>
          </cell>
          <cell r="C9257">
            <v>1005</v>
          </cell>
        </row>
        <row r="9258">
          <cell r="A9258">
            <v>21011801741</v>
          </cell>
          <cell r="C9258">
            <v>990</v>
          </cell>
        </row>
        <row r="9259">
          <cell r="A9259">
            <v>21021801741</v>
          </cell>
          <cell r="C9259">
            <v>1130</v>
          </cell>
        </row>
        <row r="9260">
          <cell r="A9260">
            <v>21031801741</v>
          </cell>
          <cell r="C9260">
            <v>1320</v>
          </cell>
        </row>
        <row r="9261">
          <cell r="A9261">
            <v>21011801941</v>
          </cell>
          <cell r="C9261">
            <v>1035</v>
          </cell>
        </row>
        <row r="9262">
          <cell r="A9262">
            <v>21011900241</v>
          </cell>
          <cell r="C9262">
            <v>1035</v>
          </cell>
        </row>
        <row r="9263">
          <cell r="A9263">
            <v>21013900541</v>
          </cell>
          <cell r="C9263">
            <v>1030</v>
          </cell>
        </row>
        <row r="9264">
          <cell r="A9264">
            <v>21012900541</v>
          </cell>
          <cell r="C9264">
            <v>1005</v>
          </cell>
        </row>
        <row r="9265">
          <cell r="A9265">
            <v>21011900541</v>
          </cell>
          <cell r="C9265">
            <v>990</v>
          </cell>
        </row>
        <row r="9266">
          <cell r="A9266">
            <v>21021900541</v>
          </cell>
          <cell r="C9266">
            <v>1130</v>
          </cell>
        </row>
        <row r="9267">
          <cell r="A9267">
            <v>21031900541</v>
          </cell>
          <cell r="C9267">
            <v>1320</v>
          </cell>
        </row>
        <row r="9268">
          <cell r="A9268">
            <v>21011900641</v>
          </cell>
          <cell r="C9268">
            <v>1035</v>
          </cell>
        </row>
        <row r="9269">
          <cell r="A9269">
            <v>21012901041</v>
          </cell>
          <cell r="C9269">
            <v>1005</v>
          </cell>
        </row>
        <row r="9270">
          <cell r="A9270">
            <v>21011901041</v>
          </cell>
          <cell r="C9270">
            <v>990</v>
          </cell>
        </row>
        <row r="9271">
          <cell r="A9271">
            <v>21012802841</v>
          </cell>
          <cell r="C9271">
            <v>1005</v>
          </cell>
        </row>
        <row r="9272">
          <cell r="A9272">
            <v>21011802841</v>
          </cell>
          <cell r="C9272">
            <v>1035</v>
          </cell>
        </row>
        <row r="9273">
          <cell r="A9273">
            <v>9010275</v>
          </cell>
          <cell r="C9273">
            <v>382.5</v>
          </cell>
        </row>
        <row r="9274">
          <cell r="A9274">
            <v>1002269</v>
          </cell>
          <cell r="C9274">
            <v>367.5</v>
          </cell>
        </row>
        <row r="9275">
          <cell r="A9275">
            <v>1015269</v>
          </cell>
          <cell r="C9275">
            <v>367.5</v>
          </cell>
        </row>
        <row r="9276">
          <cell r="A9276">
            <v>1021269</v>
          </cell>
          <cell r="C9276">
            <v>367.5</v>
          </cell>
        </row>
        <row r="9277">
          <cell r="A9277">
            <v>3000269</v>
          </cell>
          <cell r="C9277">
            <v>367.5</v>
          </cell>
        </row>
        <row r="9278">
          <cell r="A9278">
            <v>3005269</v>
          </cell>
          <cell r="C9278">
            <v>367.5</v>
          </cell>
        </row>
        <row r="9279">
          <cell r="A9279">
            <v>3009269</v>
          </cell>
          <cell r="C9279">
            <v>367.5</v>
          </cell>
        </row>
        <row r="9280">
          <cell r="A9280">
            <v>3011269</v>
          </cell>
          <cell r="C9280">
            <v>367.5</v>
          </cell>
        </row>
        <row r="9281">
          <cell r="A9281">
            <v>3016269</v>
          </cell>
          <cell r="C9281">
            <v>600</v>
          </cell>
        </row>
        <row r="9282">
          <cell r="A9282">
            <v>5008269</v>
          </cell>
          <cell r="C9282">
            <v>367.5</v>
          </cell>
        </row>
        <row r="9283">
          <cell r="A9283">
            <v>5010269</v>
          </cell>
          <cell r="C9283">
            <v>367.5</v>
          </cell>
        </row>
        <row r="9284">
          <cell r="A9284">
            <v>5012269</v>
          </cell>
          <cell r="C9284">
            <v>367.5</v>
          </cell>
        </row>
        <row r="9285">
          <cell r="A9285">
            <v>6005269</v>
          </cell>
          <cell r="C9285">
            <v>367.5</v>
          </cell>
        </row>
        <row r="9286">
          <cell r="A9286">
            <v>6020269</v>
          </cell>
          <cell r="C9286">
            <v>367.5</v>
          </cell>
        </row>
        <row r="9287">
          <cell r="A9287">
            <v>16020269</v>
          </cell>
          <cell r="C9287">
            <v>401.25</v>
          </cell>
        </row>
        <row r="9288">
          <cell r="A9288">
            <v>6029269</v>
          </cell>
          <cell r="C9288">
            <v>367.5</v>
          </cell>
        </row>
        <row r="9289">
          <cell r="A9289">
            <v>7016269</v>
          </cell>
          <cell r="C9289">
            <v>367.5</v>
          </cell>
        </row>
        <row r="9290">
          <cell r="A9290">
            <v>27016269</v>
          </cell>
          <cell r="C9290">
            <v>401.25</v>
          </cell>
        </row>
        <row r="9291">
          <cell r="A9291">
            <v>7024269</v>
          </cell>
          <cell r="C9291">
            <v>367.5</v>
          </cell>
        </row>
        <row r="9292">
          <cell r="A9292">
            <v>7035269</v>
          </cell>
          <cell r="C9292">
            <v>401.25</v>
          </cell>
        </row>
        <row r="9293">
          <cell r="A9293">
            <v>8003269</v>
          </cell>
          <cell r="C9293">
            <v>472.5</v>
          </cell>
        </row>
        <row r="9294">
          <cell r="A9294">
            <v>8004269</v>
          </cell>
          <cell r="C9294">
            <v>367.5</v>
          </cell>
        </row>
        <row r="9295">
          <cell r="A9295">
            <v>28004269</v>
          </cell>
          <cell r="C9295">
            <v>401.25</v>
          </cell>
        </row>
        <row r="9296">
          <cell r="A9296">
            <v>8011269</v>
          </cell>
          <cell r="C9296">
            <v>367.5</v>
          </cell>
        </row>
        <row r="9297">
          <cell r="A9297">
            <v>8017269</v>
          </cell>
          <cell r="C9297">
            <v>367.5</v>
          </cell>
        </row>
        <row r="9298">
          <cell r="A9298">
            <v>28017269</v>
          </cell>
          <cell r="C9298">
            <v>401.25</v>
          </cell>
        </row>
        <row r="9299">
          <cell r="A9299">
            <v>8019269</v>
          </cell>
          <cell r="C9299">
            <v>367.5</v>
          </cell>
        </row>
        <row r="9300">
          <cell r="A9300">
            <v>28019269</v>
          </cell>
          <cell r="C9300">
            <v>401.25</v>
          </cell>
        </row>
        <row r="9301">
          <cell r="A9301">
            <v>8028269</v>
          </cell>
          <cell r="C9301">
            <v>367.5</v>
          </cell>
        </row>
        <row r="9302">
          <cell r="A9302">
            <v>9002269</v>
          </cell>
          <cell r="C9302">
            <v>367.5</v>
          </cell>
        </row>
        <row r="9303">
          <cell r="A9303">
            <v>9003269</v>
          </cell>
          <cell r="C9303">
            <v>367.5</v>
          </cell>
        </row>
        <row r="9304">
          <cell r="A9304">
            <v>9005269</v>
          </cell>
          <cell r="C9304">
            <v>367.5</v>
          </cell>
        </row>
        <row r="9305">
          <cell r="A9305">
            <v>29005269</v>
          </cell>
          <cell r="C9305">
            <v>401.25</v>
          </cell>
        </row>
        <row r="9306">
          <cell r="A9306">
            <v>9006269</v>
          </cell>
          <cell r="C9306">
            <v>367.5</v>
          </cell>
        </row>
        <row r="9307">
          <cell r="A9307">
            <v>9007269</v>
          </cell>
          <cell r="C9307">
            <v>367.5</v>
          </cell>
        </row>
        <row r="9308">
          <cell r="A9308">
            <v>9010269</v>
          </cell>
          <cell r="C9308">
            <v>367.5</v>
          </cell>
        </row>
        <row r="9309">
          <cell r="A9309">
            <v>9016269</v>
          </cell>
          <cell r="C9309">
            <v>367.5</v>
          </cell>
        </row>
        <row r="9310">
          <cell r="A9310">
            <v>39005269</v>
          </cell>
          <cell r="C9310">
            <v>457.5</v>
          </cell>
        </row>
        <row r="9311">
          <cell r="A9311">
            <v>38017269</v>
          </cell>
          <cell r="C9311">
            <v>457.5</v>
          </cell>
        </row>
        <row r="9312">
          <cell r="A9312">
            <v>37016269</v>
          </cell>
          <cell r="C9312">
            <v>457.5</v>
          </cell>
        </row>
        <row r="9313">
          <cell r="A9313">
            <v>7035272</v>
          </cell>
          <cell r="C9313">
            <v>4.0999999999999996</v>
          </cell>
        </row>
        <row r="9314">
          <cell r="A9314">
            <v>21013300952</v>
          </cell>
          <cell r="C9314">
            <v>1312.5</v>
          </cell>
        </row>
        <row r="9315">
          <cell r="A9315">
            <v>21012300952</v>
          </cell>
          <cell r="C9315">
            <v>1275</v>
          </cell>
        </row>
        <row r="9316">
          <cell r="A9316">
            <v>21011300952</v>
          </cell>
          <cell r="C9316">
            <v>1256.25</v>
          </cell>
        </row>
        <row r="9317">
          <cell r="A9317">
            <v>21021300952</v>
          </cell>
          <cell r="C9317">
            <v>1431.25</v>
          </cell>
        </row>
        <row r="9318">
          <cell r="A9318">
            <v>21031300952</v>
          </cell>
          <cell r="C9318">
            <v>1687.5</v>
          </cell>
        </row>
        <row r="9319">
          <cell r="A9319">
            <v>21012301152</v>
          </cell>
          <cell r="C9319">
            <v>1337.5</v>
          </cell>
        </row>
        <row r="9320">
          <cell r="A9320">
            <v>21011301152</v>
          </cell>
          <cell r="C9320">
            <v>1312.5</v>
          </cell>
        </row>
        <row r="9321">
          <cell r="A9321">
            <v>21011501052</v>
          </cell>
          <cell r="C9321">
            <v>1256.25</v>
          </cell>
        </row>
        <row r="9322">
          <cell r="A9322">
            <v>21013701652</v>
          </cell>
          <cell r="C9322">
            <v>1312.5</v>
          </cell>
        </row>
        <row r="9323">
          <cell r="A9323">
            <v>21012701652</v>
          </cell>
          <cell r="C9323">
            <v>1275</v>
          </cell>
        </row>
        <row r="9324">
          <cell r="A9324">
            <v>21011701652</v>
          </cell>
          <cell r="C9324">
            <v>1256.25</v>
          </cell>
        </row>
        <row r="9325">
          <cell r="A9325">
            <v>21021701652</v>
          </cell>
          <cell r="C9325">
            <v>1431.25</v>
          </cell>
        </row>
        <row r="9326">
          <cell r="A9326">
            <v>21031701652</v>
          </cell>
          <cell r="C9326">
            <v>1687.5</v>
          </cell>
        </row>
        <row r="9327">
          <cell r="A9327">
            <v>21011800352</v>
          </cell>
          <cell r="C9327">
            <v>1568.75</v>
          </cell>
        </row>
        <row r="9328">
          <cell r="A9328">
            <v>21012800452</v>
          </cell>
          <cell r="C9328">
            <v>1275</v>
          </cell>
        </row>
        <row r="9329">
          <cell r="A9329">
            <v>21011800452</v>
          </cell>
          <cell r="C9329">
            <v>1256.25</v>
          </cell>
        </row>
        <row r="9330">
          <cell r="A9330">
            <v>21013801752</v>
          </cell>
          <cell r="C9330">
            <v>1312.5</v>
          </cell>
        </row>
        <row r="9331">
          <cell r="A9331">
            <v>21012801752</v>
          </cell>
          <cell r="C9331">
            <v>1275</v>
          </cell>
        </row>
        <row r="9332">
          <cell r="A9332">
            <v>21011801752</v>
          </cell>
          <cell r="C9332">
            <v>1256.25</v>
          </cell>
        </row>
        <row r="9333">
          <cell r="A9333">
            <v>21021801752</v>
          </cell>
          <cell r="C9333">
            <v>1431.25</v>
          </cell>
        </row>
        <row r="9334">
          <cell r="A9334">
            <v>21031801752</v>
          </cell>
          <cell r="C9334">
            <v>1687.5</v>
          </cell>
        </row>
        <row r="9335">
          <cell r="A9335">
            <v>21011801952</v>
          </cell>
          <cell r="C9335">
            <v>1312.5</v>
          </cell>
        </row>
        <row r="9336">
          <cell r="A9336">
            <v>21011900252</v>
          </cell>
          <cell r="C9336">
            <v>1312.5</v>
          </cell>
        </row>
        <row r="9337">
          <cell r="A9337">
            <v>21013900552</v>
          </cell>
          <cell r="C9337">
            <v>1312.5</v>
          </cell>
        </row>
        <row r="9338">
          <cell r="A9338">
            <v>21012900552</v>
          </cell>
          <cell r="C9338">
            <v>1275</v>
          </cell>
        </row>
        <row r="9339">
          <cell r="A9339">
            <v>21011900552</v>
          </cell>
          <cell r="C9339">
            <v>1256.25</v>
          </cell>
        </row>
        <row r="9340">
          <cell r="A9340">
            <v>21021900552</v>
          </cell>
          <cell r="C9340">
            <v>1431.25</v>
          </cell>
        </row>
        <row r="9341">
          <cell r="A9341">
            <v>21031900552</v>
          </cell>
          <cell r="C9341">
            <v>1687.5</v>
          </cell>
        </row>
        <row r="9342">
          <cell r="A9342">
            <v>21011900652</v>
          </cell>
          <cell r="C9342">
            <v>1312.5</v>
          </cell>
        </row>
        <row r="9343">
          <cell r="A9343">
            <v>21012901052</v>
          </cell>
          <cell r="C9343">
            <v>1275</v>
          </cell>
        </row>
        <row r="9344">
          <cell r="A9344">
            <v>21011901052</v>
          </cell>
          <cell r="C9344">
            <v>1256.25</v>
          </cell>
        </row>
        <row r="9345">
          <cell r="A9345">
            <v>21012802852</v>
          </cell>
          <cell r="C9345">
            <v>1275</v>
          </cell>
        </row>
        <row r="9346">
          <cell r="A9346">
            <v>21011802852</v>
          </cell>
          <cell r="C9346">
            <v>1312.5</v>
          </cell>
        </row>
        <row r="9347">
          <cell r="A9347">
            <v>23009269</v>
          </cell>
          <cell r="C9347">
            <v>401.25</v>
          </cell>
        </row>
        <row r="9348">
          <cell r="A9348">
            <v>3009553</v>
          </cell>
          <cell r="C9348">
            <v>7.6</v>
          </cell>
        </row>
        <row r="9349">
          <cell r="A9349">
            <v>8017553</v>
          </cell>
          <cell r="C9349">
            <v>7.6</v>
          </cell>
        </row>
        <row r="9350">
          <cell r="A9350">
            <v>23009552</v>
          </cell>
          <cell r="C9350">
            <v>10.5</v>
          </cell>
        </row>
        <row r="9351">
          <cell r="A9351">
            <v>3009552</v>
          </cell>
          <cell r="C9351">
            <v>10.5</v>
          </cell>
        </row>
        <row r="9352">
          <cell r="A9352">
            <v>8003552</v>
          </cell>
          <cell r="C9352">
            <v>10.5</v>
          </cell>
        </row>
        <row r="9353">
          <cell r="A9353">
            <v>9006552</v>
          </cell>
          <cell r="C9353">
            <v>10.5</v>
          </cell>
        </row>
        <row r="9354">
          <cell r="A9354">
            <v>9007552</v>
          </cell>
          <cell r="C9354">
            <v>10.5</v>
          </cell>
        </row>
        <row r="9355">
          <cell r="A9355">
            <v>9006554</v>
          </cell>
          <cell r="C9355">
            <v>13</v>
          </cell>
        </row>
        <row r="9356">
          <cell r="A9356">
            <v>3098</v>
          </cell>
          <cell r="C9356">
            <v>14.5</v>
          </cell>
        </row>
        <row r="9357">
          <cell r="A9357">
            <v>3092</v>
          </cell>
          <cell r="C9357">
            <v>14.5</v>
          </cell>
        </row>
        <row r="9358">
          <cell r="A9358">
            <v>103030021</v>
          </cell>
        </row>
        <row r="9359">
          <cell r="A9359">
            <v>103030036</v>
          </cell>
        </row>
        <row r="9360">
          <cell r="A9360">
            <v>103030028</v>
          </cell>
        </row>
        <row r="9361">
          <cell r="A9361">
            <v>103030039</v>
          </cell>
        </row>
        <row r="9362">
          <cell r="A9362">
            <v>103030012</v>
          </cell>
        </row>
        <row r="9363">
          <cell r="A9363">
            <v>103030004</v>
          </cell>
        </row>
        <row r="9364">
          <cell r="A9364">
            <v>101020002</v>
          </cell>
        </row>
        <row r="9365">
          <cell r="A9365">
            <v>103030033</v>
          </cell>
        </row>
        <row r="9366">
          <cell r="A9366">
            <v>103020001</v>
          </cell>
        </row>
        <row r="9367">
          <cell r="A9367">
            <v>103030034</v>
          </cell>
        </row>
        <row r="9368">
          <cell r="A9368">
            <v>103030035</v>
          </cell>
        </row>
        <row r="9369">
          <cell r="A9369">
            <v>103030013</v>
          </cell>
        </row>
        <row r="9370">
          <cell r="A9370">
            <v>103030029</v>
          </cell>
        </row>
        <row r="9371">
          <cell r="A9371">
            <v>103030008</v>
          </cell>
        </row>
        <row r="9372">
          <cell r="A9372">
            <v>103030015</v>
          </cell>
        </row>
        <row r="9373">
          <cell r="A9373">
            <v>103030014</v>
          </cell>
        </row>
        <row r="9374">
          <cell r="A9374">
            <v>103070028</v>
          </cell>
        </row>
        <row r="9375">
          <cell r="A9375">
            <v>103070003</v>
          </cell>
        </row>
        <row r="9376">
          <cell r="A9376">
            <v>103030042</v>
          </cell>
        </row>
        <row r="9377">
          <cell r="A9377">
            <v>103020007</v>
          </cell>
        </row>
        <row r="9378">
          <cell r="A9378">
            <v>103020002</v>
          </cell>
        </row>
        <row r="9379">
          <cell r="A9379">
            <v>103040005</v>
          </cell>
        </row>
        <row r="9380">
          <cell r="A9380">
            <v>103040008</v>
          </cell>
        </row>
        <row r="9381">
          <cell r="A9381">
            <v>103040002</v>
          </cell>
        </row>
        <row r="9382">
          <cell r="A9382">
            <v>103040007</v>
          </cell>
        </row>
        <row r="9383">
          <cell r="A9383">
            <v>103040001</v>
          </cell>
        </row>
        <row r="9384">
          <cell r="A9384">
            <v>103070025</v>
          </cell>
        </row>
        <row r="9385">
          <cell r="A9385">
            <v>103070026</v>
          </cell>
        </row>
        <row r="9386">
          <cell r="A9386">
            <v>103070022</v>
          </cell>
        </row>
        <row r="9387">
          <cell r="A9387">
            <v>103070010</v>
          </cell>
        </row>
        <row r="9388">
          <cell r="A9388">
            <v>103020011</v>
          </cell>
        </row>
        <row r="9389">
          <cell r="A9389">
            <v>103020012</v>
          </cell>
        </row>
        <row r="9390">
          <cell r="A9390">
            <v>103020006</v>
          </cell>
        </row>
        <row r="9391">
          <cell r="A9391">
            <v>103020005</v>
          </cell>
        </row>
        <row r="9392">
          <cell r="A9392">
            <v>103070011</v>
          </cell>
        </row>
        <row r="9393">
          <cell r="A9393">
            <v>103030001</v>
          </cell>
        </row>
        <row r="9394">
          <cell r="A9394">
            <v>103030032</v>
          </cell>
        </row>
        <row r="9395">
          <cell r="A9395">
            <v>103030016</v>
          </cell>
        </row>
        <row r="9396">
          <cell r="A9396">
            <v>103030031</v>
          </cell>
        </row>
        <row r="9397">
          <cell r="A9397">
            <v>103030030</v>
          </cell>
        </row>
        <row r="9398">
          <cell r="A9398">
            <v>103030019</v>
          </cell>
        </row>
        <row r="9399">
          <cell r="A9399">
            <v>103030018</v>
          </cell>
        </row>
        <row r="9400">
          <cell r="A9400">
            <v>103040004</v>
          </cell>
        </row>
        <row r="9401">
          <cell r="A9401">
            <v>11057</v>
          </cell>
          <cell r="C9401">
            <v>0.5</v>
          </cell>
        </row>
        <row r="9402">
          <cell r="A9402">
            <v>11061</v>
          </cell>
          <cell r="C9402">
            <v>1.56</v>
          </cell>
        </row>
        <row r="9403">
          <cell r="A9403">
            <v>11073</v>
          </cell>
          <cell r="C9403">
            <v>1.26</v>
          </cell>
        </row>
        <row r="9404">
          <cell r="A9404">
            <v>11062</v>
          </cell>
          <cell r="C9404">
            <v>40</v>
          </cell>
        </row>
        <row r="9405">
          <cell r="A9405">
            <v>103030062</v>
          </cell>
        </row>
        <row r="9406">
          <cell r="A9406">
            <v>77016950</v>
          </cell>
          <cell r="C9406">
            <v>47.15</v>
          </cell>
        </row>
        <row r="9407">
          <cell r="A9407">
            <v>83009800</v>
          </cell>
          <cell r="C9407">
            <v>15.45</v>
          </cell>
        </row>
        <row r="9408">
          <cell r="A9408">
            <v>73009800</v>
          </cell>
          <cell r="C9408">
            <v>14.63</v>
          </cell>
        </row>
        <row r="9409">
          <cell r="A9409">
            <v>97016800</v>
          </cell>
          <cell r="C9409">
            <v>16.260000000000002</v>
          </cell>
        </row>
        <row r="9410">
          <cell r="A9410">
            <v>83009900</v>
          </cell>
          <cell r="C9410">
            <v>25.2</v>
          </cell>
        </row>
        <row r="9411">
          <cell r="A9411">
            <v>73009900</v>
          </cell>
          <cell r="C9411">
            <v>23.58</v>
          </cell>
        </row>
        <row r="9412">
          <cell r="A9412">
            <v>97016900</v>
          </cell>
          <cell r="C9412">
            <v>26.83</v>
          </cell>
        </row>
        <row r="9413">
          <cell r="A9413">
            <v>103030068</v>
          </cell>
        </row>
        <row r="9414">
          <cell r="A9414">
            <v>103030067</v>
          </cell>
        </row>
        <row r="9415">
          <cell r="A9415">
            <v>103030066</v>
          </cell>
        </row>
        <row r="9416">
          <cell r="A9416">
            <v>99675</v>
          </cell>
          <cell r="C9416">
            <v>9</v>
          </cell>
        </row>
        <row r="9417">
          <cell r="A9417">
            <v>9038</v>
          </cell>
          <cell r="C9417">
            <v>25</v>
          </cell>
        </row>
        <row r="9418">
          <cell r="A9418">
            <v>9012</v>
          </cell>
          <cell r="C9418">
            <v>25</v>
          </cell>
        </row>
        <row r="9419">
          <cell r="A9419">
            <v>3161</v>
          </cell>
          <cell r="C9419">
            <v>35</v>
          </cell>
        </row>
        <row r="9420">
          <cell r="A9420">
            <v>3099</v>
          </cell>
          <cell r="C9420">
            <v>10</v>
          </cell>
        </row>
        <row r="9421">
          <cell r="A9421">
            <v>3220</v>
          </cell>
          <cell r="C9421">
            <v>10</v>
          </cell>
        </row>
        <row r="9422">
          <cell r="A9422">
            <v>100376</v>
          </cell>
          <cell r="C9422">
            <v>3.75</v>
          </cell>
        </row>
        <row r="9423">
          <cell r="A9423">
            <v>5970</v>
          </cell>
          <cell r="C9423">
            <v>15</v>
          </cell>
        </row>
        <row r="9424">
          <cell r="A9424">
            <v>103030022</v>
          </cell>
        </row>
        <row r="9425">
          <cell r="A9425">
            <v>103030023</v>
          </cell>
        </row>
        <row r="9426">
          <cell r="A9426">
            <v>80018</v>
          </cell>
        </row>
        <row r="9427">
          <cell r="A9427">
            <v>99116</v>
          </cell>
          <cell r="C9427">
            <v>0.02</v>
          </cell>
        </row>
        <row r="9428">
          <cell r="A9428">
            <v>99489</v>
          </cell>
          <cell r="C9428">
            <v>0.02</v>
          </cell>
        </row>
        <row r="9429">
          <cell r="A9429">
            <v>99532</v>
          </cell>
          <cell r="C9429">
            <v>0.04</v>
          </cell>
        </row>
        <row r="9430">
          <cell r="A9430">
            <v>3011435</v>
          </cell>
          <cell r="C9430">
            <v>5.0599999999999996</v>
          </cell>
        </row>
        <row r="9431">
          <cell r="A9431">
            <v>6005435</v>
          </cell>
          <cell r="C9431">
            <v>5.0599999999999996</v>
          </cell>
        </row>
        <row r="9432">
          <cell r="A9432">
            <v>8019435</v>
          </cell>
          <cell r="C9432">
            <v>5.0599999999999996</v>
          </cell>
        </row>
        <row r="9433">
          <cell r="A9433">
            <v>9005435</v>
          </cell>
          <cell r="C9433">
            <v>5.0599999999999996</v>
          </cell>
        </row>
        <row r="9434">
          <cell r="A9434">
            <v>3011434</v>
          </cell>
          <cell r="C9434">
            <v>9.73</v>
          </cell>
        </row>
        <row r="9435">
          <cell r="A9435">
            <v>3005433</v>
          </cell>
          <cell r="C9435">
            <v>6.05</v>
          </cell>
        </row>
        <row r="9436">
          <cell r="A9436">
            <v>3009433</v>
          </cell>
          <cell r="C9436">
            <v>6.05</v>
          </cell>
        </row>
        <row r="9437">
          <cell r="A9437">
            <v>3011433</v>
          </cell>
          <cell r="C9437">
            <v>6.05</v>
          </cell>
        </row>
        <row r="9438">
          <cell r="A9438">
            <v>6005433</v>
          </cell>
          <cell r="C9438">
            <v>6.05</v>
          </cell>
        </row>
        <row r="9439">
          <cell r="A9439">
            <v>7016433</v>
          </cell>
          <cell r="C9439">
            <v>6.05</v>
          </cell>
        </row>
        <row r="9440">
          <cell r="A9440">
            <v>8004433</v>
          </cell>
          <cell r="C9440">
            <v>6.05</v>
          </cell>
        </row>
        <row r="9441">
          <cell r="A9441">
            <v>8017433</v>
          </cell>
          <cell r="C9441">
            <v>6.05</v>
          </cell>
        </row>
        <row r="9442">
          <cell r="A9442">
            <v>9005433</v>
          </cell>
          <cell r="C9442">
            <v>6.05</v>
          </cell>
        </row>
        <row r="9443">
          <cell r="A9443">
            <v>9006433</v>
          </cell>
          <cell r="C9443">
            <v>6.05</v>
          </cell>
        </row>
        <row r="9444">
          <cell r="A9444">
            <v>9010433</v>
          </cell>
          <cell r="C9444">
            <v>6.05</v>
          </cell>
        </row>
        <row r="9445">
          <cell r="A9445">
            <v>3005432</v>
          </cell>
          <cell r="C9445">
            <v>11.71</v>
          </cell>
        </row>
        <row r="9446">
          <cell r="A9446">
            <v>3011432</v>
          </cell>
          <cell r="C9446">
            <v>11.71</v>
          </cell>
        </row>
        <row r="9447">
          <cell r="A9447">
            <v>8004432</v>
          </cell>
          <cell r="C9447">
            <v>11.71</v>
          </cell>
        </row>
        <row r="9448">
          <cell r="A9448">
            <v>9005432</v>
          </cell>
          <cell r="C9448">
            <v>11.71</v>
          </cell>
        </row>
        <row r="9449">
          <cell r="A9449">
            <v>3005431</v>
          </cell>
          <cell r="C9449">
            <v>7.03</v>
          </cell>
        </row>
        <row r="9450">
          <cell r="A9450">
            <v>3009431</v>
          </cell>
          <cell r="C9450">
            <v>7.03</v>
          </cell>
        </row>
        <row r="9451">
          <cell r="A9451">
            <v>3011431</v>
          </cell>
          <cell r="C9451">
            <v>7.03</v>
          </cell>
        </row>
        <row r="9452">
          <cell r="A9452">
            <v>6005431</v>
          </cell>
          <cell r="C9452">
            <v>7.03</v>
          </cell>
        </row>
        <row r="9453">
          <cell r="A9453">
            <v>7016431</v>
          </cell>
          <cell r="C9453">
            <v>7.03</v>
          </cell>
        </row>
        <row r="9454">
          <cell r="A9454">
            <v>8017431</v>
          </cell>
          <cell r="C9454">
            <v>7.03</v>
          </cell>
        </row>
        <row r="9455">
          <cell r="A9455">
            <v>9005431</v>
          </cell>
          <cell r="C9455">
            <v>7.03</v>
          </cell>
        </row>
        <row r="9456">
          <cell r="A9456">
            <v>9006431</v>
          </cell>
          <cell r="C9456">
            <v>7.03</v>
          </cell>
        </row>
        <row r="9457">
          <cell r="A9457">
            <v>9007431</v>
          </cell>
          <cell r="C9457">
            <v>7.73</v>
          </cell>
        </row>
        <row r="9458">
          <cell r="A9458">
            <v>3005430</v>
          </cell>
          <cell r="C9458">
            <v>13.68</v>
          </cell>
        </row>
        <row r="9459">
          <cell r="A9459">
            <v>5010430</v>
          </cell>
          <cell r="C9459">
            <v>13.68</v>
          </cell>
        </row>
        <row r="9460">
          <cell r="A9460">
            <v>8017430</v>
          </cell>
          <cell r="C9460">
            <v>13.68</v>
          </cell>
        </row>
        <row r="9461">
          <cell r="A9461">
            <v>9010430</v>
          </cell>
          <cell r="C9461">
            <v>13.68</v>
          </cell>
        </row>
        <row r="9462">
          <cell r="A9462">
            <v>99386</v>
          </cell>
          <cell r="C9462">
            <v>0.5</v>
          </cell>
        </row>
        <row r="9463">
          <cell r="A9463">
            <v>200000015</v>
          </cell>
        </row>
        <row r="9464">
          <cell r="A9464">
            <v>111659</v>
          </cell>
          <cell r="C9464">
            <v>23</v>
          </cell>
        </row>
        <row r="9465">
          <cell r="A9465">
            <v>111500</v>
          </cell>
          <cell r="C9465">
            <v>4.13</v>
          </cell>
        </row>
        <row r="9466">
          <cell r="A9466">
            <v>200000007</v>
          </cell>
        </row>
        <row r="9467">
          <cell r="A9467">
            <v>101030007</v>
          </cell>
        </row>
        <row r="9468">
          <cell r="A9468">
            <v>100006</v>
          </cell>
          <cell r="C9468">
            <v>0.52</v>
          </cell>
        </row>
        <row r="9469">
          <cell r="A9469">
            <v>99628</v>
          </cell>
          <cell r="C9469">
            <v>0.4</v>
          </cell>
        </row>
        <row r="9470">
          <cell r="A9470">
            <v>200000025</v>
          </cell>
        </row>
        <row r="9471">
          <cell r="A9471">
            <v>3083</v>
          </cell>
          <cell r="C9471">
            <v>45.92</v>
          </cell>
        </row>
        <row r="9472">
          <cell r="A9472">
            <v>100341</v>
          </cell>
          <cell r="C9472">
            <v>121.52</v>
          </cell>
        </row>
        <row r="9473">
          <cell r="A9473">
            <v>99781</v>
          </cell>
          <cell r="C9473">
            <v>34.22</v>
          </cell>
        </row>
        <row r="9474">
          <cell r="A9474">
            <v>100342</v>
          </cell>
          <cell r="C9474">
            <v>121.52</v>
          </cell>
        </row>
        <row r="9475">
          <cell r="A9475">
            <v>104010051</v>
          </cell>
        </row>
        <row r="9476">
          <cell r="A9476">
            <v>104010050</v>
          </cell>
        </row>
        <row r="9477">
          <cell r="A9477">
            <v>104010049</v>
          </cell>
        </row>
        <row r="9478">
          <cell r="A9478">
            <v>6379</v>
          </cell>
          <cell r="C9478">
            <v>4.95</v>
          </cell>
        </row>
        <row r="9479">
          <cell r="A9479">
            <v>9831</v>
          </cell>
          <cell r="C9479">
            <v>47.3</v>
          </cell>
        </row>
        <row r="9480">
          <cell r="A9480">
            <v>9819</v>
          </cell>
          <cell r="C9480">
            <v>10.58</v>
          </cell>
        </row>
        <row r="9481">
          <cell r="A9481">
            <v>9823</v>
          </cell>
          <cell r="C9481">
            <v>4000</v>
          </cell>
        </row>
        <row r="9482">
          <cell r="A9482">
            <v>9825</v>
          </cell>
          <cell r="C9482">
            <v>2</v>
          </cell>
        </row>
        <row r="9483">
          <cell r="A9483">
            <v>9045</v>
          </cell>
          <cell r="C9483">
            <v>1870.44</v>
          </cell>
        </row>
        <row r="9484">
          <cell r="A9484">
            <v>9014</v>
          </cell>
          <cell r="C9484">
            <v>10</v>
          </cell>
        </row>
        <row r="9485">
          <cell r="A9485">
            <v>9834</v>
          </cell>
          <cell r="C9485">
            <v>50</v>
          </cell>
        </row>
        <row r="9486">
          <cell r="A9486">
            <v>9830</v>
          </cell>
          <cell r="C9486">
            <v>48.2</v>
          </cell>
        </row>
        <row r="9487">
          <cell r="A9487">
            <v>9821</v>
          </cell>
          <cell r="C9487">
            <v>240</v>
          </cell>
        </row>
        <row r="9488">
          <cell r="A9488">
            <v>9827</v>
          </cell>
          <cell r="C9488">
            <v>2420</v>
          </cell>
        </row>
        <row r="9489">
          <cell r="A9489">
            <v>9824</v>
          </cell>
          <cell r="C9489">
            <v>4.93</v>
          </cell>
        </row>
        <row r="9490">
          <cell r="A9490">
            <v>9826</v>
          </cell>
          <cell r="C9490">
            <v>4.93</v>
          </cell>
        </row>
        <row r="9491">
          <cell r="A9491">
            <v>9099</v>
          </cell>
          <cell r="C9491">
            <v>180</v>
          </cell>
        </row>
        <row r="9492">
          <cell r="A9492">
            <v>6301</v>
          </cell>
          <cell r="C9492">
            <v>51.67</v>
          </cell>
        </row>
        <row r="9493">
          <cell r="A9493">
            <v>6306</v>
          </cell>
          <cell r="C9493">
            <v>59.17</v>
          </cell>
        </row>
        <row r="9494">
          <cell r="A9494">
            <v>9102</v>
          </cell>
          <cell r="C9494">
            <v>1080</v>
          </cell>
        </row>
        <row r="9495">
          <cell r="A9495">
            <v>9101</v>
          </cell>
          <cell r="C9495">
            <v>21000</v>
          </cell>
        </row>
        <row r="9496">
          <cell r="A9496">
            <v>9098</v>
          </cell>
          <cell r="C9496">
            <v>5975.9</v>
          </cell>
        </row>
        <row r="9497">
          <cell r="A9497">
            <v>100151</v>
          </cell>
        </row>
        <row r="9498">
          <cell r="A9498">
            <v>100138</v>
          </cell>
        </row>
        <row r="9499">
          <cell r="A9499">
            <v>100139</v>
          </cell>
        </row>
        <row r="9500">
          <cell r="A9500">
            <v>100140</v>
          </cell>
        </row>
        <row r="9501">
          <cell r="A9501">
            <v>100141</v>
          </cell>
        </row>
        <row r="9502">
          <cell r="A9502">
            <v>100142</v>
          </cell>
        </row>
        <row r="9503">
          <cell r="A9503">
            <v>100143</v>
          </cell>
        </row>
        <row r="9504">
          <cell r="A9504">
            <v>100195</v>
          </cell>
        </row>
        <row r="9505">
          <cell r="A9505">
            <v>100241</v>
          </cell>
        </row>
        <row r="9506">
          <cell r="A9506">
            <v>100178</v>
          </cell>
        </row>
        <row r="9507">
          <cell r="A9507">
            <v>100179</v>
          </cell>
        </row>
        <row r="9508">
          <cell r="A9508">
            <v>100129</v>
          </cell>
        </row>
        <row r="9509">
          <cell r="A9509">
            <v>100130</v>
          </cell>
        </row>
        <row r="9510">
          <cell r="A9510">
            <v>100131</v>
          </cell>
        </row>
        <row r="9511">
          <cell r="A9511">
            <v>100132</v>
          </cell>
        </row>
        <row r="9512">
          <cell r="A9512">
            <v>100133</v>
          </cell>
        </row>
        <row r="9513">
          <cell r="A9513">
            <v>100134</v>
          </cell>
        </row>
        <row r="9514">
          <cell r="A9514">
            <v>100194</v>
          </cell>
        </row>
        <row r="9515">
          <cell r="A9515">
            <v>100236</v>
          </cell>
        </row>
        <row r="9516">
          <cell r="A9516">
            <v>100237</v>
          </cell>
        </row>
        <row r="9517">
          <cell r="A9517">
            <v>100238</v>
          </cell>
        </row>
        <row r="9518">
          <cell r="A9518">
            <v>100239</v>
          </cell>
        </row>
        <row r="9519">
          <cell r="A9519">
            <v>100233</v>
          </cell>
        </row>
        <row r="9520">
          <cell r="A9520">
            <v>100240</v>
          </cell>
        </row>
        <row r="9521">
          <cell r="A9521">
            <v>100062</v>
          </cell>
          <cell r="C9521">
            <v>136.80000000000001</v>
          </cell>
        </row>
        <row r="9522">
          <cell r="A9522">
            <v>104010014</v>
          </cell>
        </row>
        <row r="9523">
          <cell r="A9523">
            <v>104010019</v>
          </cell>
        </row>
        <row r="9524">
          <cell r="A9524">
            <v>103070005</v>
          </cell>
        </row>
        <row r="9525">
          <cell r="A9525">
            <v>103030074</v>
          </cell>
        </row>
        <row r="9526">
          <cell r="A9526">
            <v>7981</v>
          </cell>
          <cell r="C9526">
            <v>12.31</v>
          </cell>
        </row>
        <row r="9527">
          <cell r="A9527">
            <v>7982</v>
          </cell>
          <cell r="C9527">
            <v>97.92</v>
          </cell>
        </row>
        <row r="9528">
          <cell r="A9528">
            <v>6767</v>
          </cell>
          <cell r="C9528">
            <v>5.7</v>
          </cell>
        </row>
        <row r="9529">
          <cell r="A9529">
            <v>6208</v>
          </cell>
          <cell r="C9529">
            <v>3.8</v>
          </cell>
        </row>
        <row r="9530">
          <cell r="A9530">
            <v>6744</v>
          </cell>
          <cell r="C9530">
            <v>5.99</v>
          </cell>
        </row>
        <row r="9531">
          <cell r="A9531">
            <v>137015101</v>
          </cell>
          <cell r="C9531">
            <v>6</v>
          </cell>
        </row>
        <row r="9532">
          <cell r="A9532">
            <v>210133009401</v>
          </cell>
          <cell r="C9532">
            <v>9.1999999999999993</v>
          </cell>
        </row>
        <row r="9533">
          <cell r="A9533">
            <v>210123009401</v>
          </cell>
          <cell r="C9533">
            <v>9.1999999999999993</v>
          </cell>
        </row>
        <row r="9534">
          <cell r="A9534">
            <v>210113009401</v>
          </cell>
          <cell r="C9534">
            <v>9</v>
          </cell>
        </row>
        <row r="9535">
          <cell r="A9535">
            <v>210213009401</v>
          </cell>
          <cell r="C9535">
            <v>9.75</v>
          </cell>
        </row>
        <row r="9536">
          <cell r="A9536">
            <v>210313009401</v>
          </cell>
          <cell r="C9536">
            <v>10.7</v>
          </cell>
        </row>
        <row r="9537">
          <cell r="A9537">
            <v>210123011401</v>
          </cell>
          <cell r="C9537">
            <v>9.1999999999999993</v>
          </cell>
        </row>
        <row r="9538">
          <cell r="A9538">
            <v>210113011401</v>
          </cell>
          <cell r="C9538">
            <v>9.1999999999999993</v>
          </cell>
        </row>
        <row r="9539">
          <cell r="A9539">
            <v>200115010401</v>
          </cell>
          <cell r="C9539">
            <v>9</v>
          </cell>
        </row>
        <row r="9540">
          <cell r="A9540">
            <v>210115010401</v>
          </cell>
          <cell r="C9540">
            <v>9</v>
          </cell>
        </row>
        <row r="9541">
          <cell r="A9541">
            <v>200116005401</v>
          </cell>
          <cell r="C9541">
            <v>9</v>
          </cell>
        </row>
        <row r="9542">
          <cell r="A9542">
            <v>210417016401</v>
          </cell>
          <cell r="C9542">
            <v>12.4</v>
          </cell>
        </row>
        <row r="9543">
          <cell r="A9543">
            <v>210137016401</v>
          </cell>
          <cell r="C9543">
            <v>9.1999999999999993</v>
          </cell>
        </row>
        <row r="9544">
          <cell r="A9544">
            <v>200117016401</v>
          </cell>
          <cell r="C9544">
            <v>9</v>
          </cell>
        </row>
        <row r="9545">
          <cell r="A9545">
            <v>200227016401</v>
          </cell>
          <cell r="C9545">
            <v>9.4</v>
          </cell>
        </row>
        <row r="9546">
          <cell r="A9546">
            <v>210127016401</v>
          </cell>
          <cell r="C9546">
            <v>9.1999999999999993</v>
          </cell>
        </row>
        <row r="9547">
          <cell r="A9547">
            <v>210117016401</v>
          </cell>
          <cell r="C9547">
            <v>9</v>
          </cell>
        </row>
        <row r="9548">
          <cell r="A9548">
            <v>210217016401</v>
          </cell>
          <cell r="C9548">
            <v>9.75</v>
          </cell>
        </row>
        <row r="9549">
          <cell r="A9549">
            <v>210317016401</v>
          </cell>
          <cell r="C9549">
            <v>10.7</v>
          </cell>
        </row>
        <row r="9550">
          <cell r="A9550">
            <v>210118003401</v>
          </cell>
          <cell r="C9550">
            <v>10.6</v>
          </cell>
        </row>
        <row r="9551">
          <cell r="A9551">
            <v>210128004401</v>
          </cell>
          <cell r="C9551">
            <v>9.1999999999999993</v>
          </cell>
        </row>
        <row r="9552">
          <cell r="A9552">
            <v>210118004401</v>
          </cell>
          <cell r="C9552">
            <v>9</v>
          </cell>
        </row>
        <row r="9553">
          <cell r="A9553">
            <v>210138017401</v>
          </cell>
          <cell r="C9553">
            <v>9.1999999999999993</v>
          </cell>
        </row>
        <row r="9554">
          <cell r="A9554">
            <v>200118017401</v>
          </cell>
          <cell r="C9554">
            <v>9</v>
          </cell>
        </row>
        <row r="9555">
          <cell r="A9555">
            <v>200128017401</v>
          </cell>
          <cell r="C9555">
            <v>9.4</v>
          </cell>
        </row>
        <row r="9556">
          <cell r="A9556">
            <v>210128017401</v>
          </cell>
          <cell r="C9556">
            <v>9.1999999999999993</v>
          </cell>
        </row>
        <row r="9557">
          <cell r="A9557">
            <v>210118017401</v>
          </cell>
          <cell r="C9557">
            <v>9</v>
          </cell>
        </row>
        <row r="9558">
          <cell r="A9558">
            <v>210218017401</v>
          </cell>
          <cell r="C9558">
            <v>9.75</v>
          </cell>
        </row>
        <row r="9559">
          <cell r="A9559">
            <v>210318017401</v>
          </cell>
          <cell r="C9559">
            <v>10.7</v>
          </cell>
        </row>
        <row r="9560">
          <cell r="A9560">
            <v>210118019401</v>
          </cell>
          <cell r="C9560">
            <v>9.1999999999999993</v>
          </cell>
        </row>
        <row r="9561">
          <cell r="A9561">
            <v>210119002401</v>
          </cell>
          <cell r="C9561">
            <v>9.1999999999999993</v>
          </cell>
        </row>
        <row r="9562">
          <cell r="A9562">
            <v>210139005401</v>
          </cell>
          <cell r="C9562">
            <v>9.1999999999999993</v>
          </cell>
        </row>
        <row r="9563">
          <cell r="A9563">
            <v>210129005401</v>
          </cell>
          <cell r="C9563">
            <v>9.1999999999999993</v>
          </cell>
        </row>
        <row r="9564">
          <cell r="A9564">
            <v>210119005401</v>
          </cell>
          <cell r="C9564">
            <v>9</v>
          </cell>
        </row>
        <row r="9565">
          <cell r="A9565">
            <v>210219005401</v>
          </cell>
          <cell r="C9565">
            <v>9.75</v>
          </cell>
        </row>
        <row r="9566">
          <cell r="A9566">
            <v>210319005401</v>
          </cell>
          <cell r="C9566">
            <v>10.7</v>
          </cell>
        </row>
        <row r="9567">
          <cell r="A9567">
            <v>210119006401</v>
          </cell>
          <cell r="C9567">
            <v>9.1999999999999993</v>
          </cell>
        </row>
        <row r="9568">
          <cell r="A9568">
            <v>200119010401</v>
          </cell>
          <cell r="C9568">
            <v>9</v>
          </cell>
        </row>
        <row r="9569">
          <cell r="A9569">
            <v>210129010401</v>
          </cell>
          <cell r="C9569">
            <v>9.1999999999999993</v>
          </cell>
        </row>
        <row r="9570">
          <cell r="A9570">
            <v>210119010401</v>
          </cell>
          <cell r="C9570">
            <v>9.1999999999999993</v>
          </cell>
        </row>
        <row r="9571">
          <cell r="A9571">
            <v>83009401</v>
          </cell>
          <cell r="C9571">
            <v>10.8</v>
          </cell>
        </row>
        <row r="9572">
          <cell r="A9572">
            <v>87016401</v>
          </cell>
          <cell r="C9572">
            <v>10.8</v>
          </cell>
        </row>
        <row r="9573">
          <cell r="A9573">
            <v>88004401</v>
          </cell>
          <cell r="C9573">
            <v>12.8</v>
          </cell>
        </row>
        <row r="9574">
          <cell r="A9574">
            <v>88017401</v>
          </cell>
          <cell r="C9574">
            <v>10.8</v>
          </cell>
        </row>
        <row r="9575">
          <cell r="A9575">
            <v>88019401</v>
          </cell>
          <cell r="C9575">
            <v>10.8</v>
          </cell>
        </row>
        <row r="9576">
          <cell r="A9576">
            <v>89003401</v>
          </cell>
          <cell r="C9576">
            <v>10.8</v>
          </cell>
        </row>
        <row r="9577">
          <cell r="A9577">
            <v>89005401</v>
          </cell>
          <cell r="C9577">
            <v>10.8</v>
          </cell>
        </row>
        <row r="9578">
          <cell r="A9578">
            <v>73009401</v>
          </cell>
          <cell r="C9578">
            <v>10.6</v>
          </cell>
        </row>
        <row r="9579">
          <cell r="A9579">
            <v>73011401</v>
          </cell>
          <cell r="C9579">
            <v>10.6</v>
          </cell>
        </row>
        <row r="9580">
          <cell r="A9580">
            <v>75010401</v>
          </cell>
          <cell r="C9580">
            <v>10.6</v>
          </cell>
        </row>
        <row r="9581">
          <cell r="A9581">
            <v>76005401</v>
          </cell>
          <cell r="C9581">
            <v>10.6</v>
          </cell>
        </row>
        <row r="9582">
          <cell r="A9582">
            <v>77016401</v>
          </cell>
          <cell r="C9582">
            <v>10.6</v>
          </cell>
        </row>
        <row r="9583">
          <cell r="A9583">
            <v>78003401</v>
          </cell>
          <cell r="C9583">
            <v>10.6</v>
          </cell>
        </row>
        <row r="9584">
          <cell r="A9584">
            <v>78004401</v>
          </cell>
          <cell r="C9584">
            <v>10.6</v>
          </cell>
        </row>
        <row r="9585">
          <cell r="A9585">
            <v>78011401</v>
          </cell>
          <cell r="C9585">
            <v>10.6</v>
          </cell>
        </row>
        <row r="9586">
          <cell r="A9586">
            <v>78017401</v>
          </cell>
          <cell r="C9586">
            <v>10.6</v>
          </cell>
        </row>
        <row r="9587">
          <cell r="A9587">
            <v>79002400</v>
          </cell>
          <cell r="C9587">
            <v>10.6</v>
          </cell>
        </row>
        <row r="9588">
          <cell r="A9588">
            <v>79003401</v>
          </cell>
          <cell r="C9588">
            <v>10.6</v>
          </cell>
        </row>
        <row r="9589">
          <cell r="A9589">
            <v>79005401</v>
          </cell>
          <cell r="C9589">
            <v>10.6</v>
          </cell>
        </row>
        <row r="9590">
          <cell r="A9590">
            <v>79006401</v>
          </cell>
          <cell r="C9590">
            <v>10.6</v>
          </cell>
        </row>
        <row r="9591">
          <cell r="A9591">
            <v>79010401</v>
          </cell>
          <cell r="C9591">
            <v>10.6</v>
          </cell>
        </row>
        <row r="9592">
          <cell r="A9592">
            <v>99005401</v>
          </cell>
          <cell r="C9592">
            <v>11.6</v>
          </cell>
        </row>
        <row r="9593">
          <cell r="A9593">
            <v>98017401</v>
          </cell>
          <cell r="C9593">
            <v>11.6</v>
          </cell>
        </row>
        <row r="9594">
          <cell r="A9594">
            <v>97016401</v>
          </cell>
          <cell r="C9594">
            <v>11.6</v>
          </cell>
        </row>
        <row r="9595">
          <cell r="A9595">
            <v>210128028401</v>
          </cell>
          <cell r="C9595">
            <v>9.1999999999999993</v>
          </cell>
        </row>
        <row r="9596">
          <cell r="A9596">
            <v>210118028401</v>
          </cell>
          <cell r="C9596">
            <v>9.1999999999999993</v>
          </cell>
        </row>
        <row r="9597">
          <cell r="A9597">
            <v>200158003401</v>
          </cell>
          <cell r="C9597">
            <v>10</v>
          </cell>
        </row>
        <row r="9598">
          <cell r="A9598">
            <v>210133009400</v>
          </cell>
          <cell r="C9598">
            <v>4.5999999999999996</v>
          </cell>
        </row>
        <row r="9599">
          <cell r="A9599">
            <v>210123009400</v>
          </cell>
          <cell r="C9599">
            <v>4.5999999999999996</v>
          </cell>
        </row>
        <row r="9600">
          <cell r="A9600">
            <v>210113009400</v>
          </cell>
          <cell r="C9600">
            <v>4.5</v>
          </cell>
        </row>
        <row r="9601">
          <cell r="A9601">
            <v>210213009400</v>
          </cell>
          <cell r="C9601">
            <v>4.9000000000000004</v>
          </cell>
        </row>
        <row r="9602">
          <cell r="A9602">
            <v>210313009400</v>
          </cell>
          <cell r="C9602">
            <v>5.35</v>
          </cell>
        </row>
        <row r="9603">
          <cell r="A9603">
            <v>210123011400</v>
          </cell>
          <cell r="C9603">
            <v>4.5999999999999996</v>
          </cell>
        </row>
        <row r="9604">
          <cell r="A9604">
            <v>210113011400</v>
          </cell>
          <cell r="C9604">
            <v>4.5999999999999996</v>
          </cell>
        </row>
        <row r="9605">
          <cell r="A9605">
            <v>200115010400</v>
          </cell>
          <cell r="C9605">
            <v>4.5</v>
          </cell>
        </row>
        <row r="9606">
          <cell r="A9606">
            <v>210115010400</v>
          </cell>
          <cell r="C9606">
            <v>4.5</v>
          </cell>
        </row>
        <row r="9607">
          <cell r="A9607">
            <v>200116005400</v>
          </cell>
          <cell r="C9607">
            <v>4.5</v>
          </cell>
        </row>
        <row r="9608">
          <cell r="A9608">
            <v>210417016400</v>
          </cell>
          <cell r="C9608">
            <v>6.2</v>
          </cell>
        </row>
        <row r="9609">
          <cell r="A9609">
            <v>210137016400</v>
          </cell>
          <cell r="C9609">
            <v>4.5999999999999996</v>
          </cell>
        </row>
        <row r="9610">
          <cell r="A9610">
            <v>200117016400</v>
          </cell>
          <cell r="C9610">
            <v>4.5</v>
          </cell>
        </row>
        <row r="9611">
          <cell r="A9611">
            <v>200227016400</v>
          </cell>
          <cell r="C9611">
            <v>4.7</v>
          </cell>
        </row>
        <row r="9612">
          <cell r="A9612">
            <v>210127016400</v>
          </cell>
          <cell r="C9612">
            <v>4.5999999999999996</v>
          </cell>
        </row>
        <row r="9613">
          <cell r="A9613">
            <v>210117016400</v>
          </cell>
          <cell r="C9613">
            <v>4.5</v>
          </cell>
        </row>
        <row r="9614">
          <cell r="A9614">
            <v>210217016400</v>
          </cell>
          <cell r="C9614">
            <v>4.9000000000000004</v>
          </cell>
        </row>
        <row r="9615">
          <cell r="A9615">
            <v>210317016400</v>
          </cell>
          <cell r="C9615">
            <v>5.35</v>
          </cell>
        </row>
        <row r="9616">
          <cell r="A9616">
            <v>210118003400</v>
          </cell>
          <cell r="C9616">
            <v>5.3</v>
          </cell>
        </row>
        <row r="9617">
          <cell r="A9617">
            <v>210128004400</v>
          </cell>
          <cell r="C9617">
            <v>4.5999999999999996</v>
          </cell>
        </row>
        <row r="9618">
          <cell r="A9618">
            <v>210118004400</v>
          </cell>
          <cell r="C9618">
            <v>4.5</v>
          </cell>
        </row>
        <row r="9619">
          <cell r="A9619">
            <v>210138017400</v>
          </cell>
          <cell r="C9619">
            <v>4.5999999999999996</v>
          </cell>
        </row>
        <row r="9620">
          <cell r="A9620">
            <v>200118017400</v>
          </cell>
          <cell r="C9620">
            <v>4.5</v>
          </cell>
        </row>
        <row r="9621">
          <cell r="A9621">
            <v>200128017400</v>
          </cell>
          <cell r="C9621">
            <v>4.7</v>
          </cell>
        </row>
        <row r="9622">
          <cell r="A9622">
            <v>210128017400</v>
          </cell>
          <cell r="C9622">
            <v>4.5999999999999996</v>
          </cell>
        </row>
        <row r="9623">
          <cell r="A9623">
            <v>210118017400</v>
          </cell>
          <cell r="C9623">
            <v>4.5</v>
          </cell>
        </row>
        <row r="9624">
          <cell r="A9624">
            <v>210218017400</v>
          </cell>
          <cell r="C9624">
            <v>4.9000000000000004</v>
          </cell>
        </row>
        <row r="9625">
          <cell r="A9625">
            <v>210318017400</v>
          </cell>
          <cell r="C9625">
            <v>5.35</v>
          </cell>
        </row>
        <row r="9626">
          <cell r="A9626">
            <v>210118019400</v>
          </cell>
          <cell r="C9626">
            <v>4.5999999999999996</v>
          </cell>
        </row>
        <row r="9627">
          <cell r="A9627">
            <v>210119002400</v>
          </cell>
          <cell r="C9627">
            <v>4.5999999999999996</v>
          </cell>
        </row>
        <row r="9628">
          <cell r="A9628">
            <v>210139005400</v>
          </cell>
          <cell r="C9628">
            <v>4.5999999999999996</v>
          </cell>
        </row>
        <row r="9629">
          <cell r="A9629">
            <v>210129005400</v>
          </cell>
          <cell r="C9629">
            <v>4.5999999999999996</v>
          </cell>
        </row>
        <row r="9630">
          <cell r="A9630">
            <v>210119005400</v>
          </cell>
          <cell r="C9630">
            <v>4.5</v>
          </cell>
        </row>
        <row r="9631">
          <cell r="A9631">
            <v>210219005400</v>
          </cell>
          <cell r="C9631">
            <v>4.9000000000000004</v>
          </cell>
        </row>
        <row r="9632">
          <cell r="A9632">
            <v>210319005400</v>
          </cell>
          <cell r="C9632">
            <v>5.35</v>
          </cell>
        </row>
        <row r="9633">
          <cell r="A9633">
            <v>210119006400</v>
          </cell>
          <cell r="C9633">
            <v>4.5999999999999996</v>
          </cell>
        </row>
        <row r="9634">
          <cell r="A9634">
            <v>200119010400</v>
          </cell>
          <cell r="C9634">
            <v>4.5</v>
          </cell>
        </row>
        <row r="9635">
          <cell r="A9635">
            <v>210129010400</v>
          </cell>
          <cell r="C9635">
            <v>4.5999999999999996</v>
          </cell>
        </row>
        <row r="9636">
          <cell r="A9636">
            <v>210119010400</v>
          </cell>
          <cell r="C9636">
            <v>4.5999999999999996</v>
          </cell>
        </row>
        <row r="9637">
          <cell r="A9637">
            <v>210128028400</v>
          </cell>
          <cell r="C9637">
            <v>4.5999999999999996</v>
          </cell>
        </row>
        <row r="9638">
          <cell r="A9638">
            <v>210118028400</v>
          </cell>
          <cell r="C9638">
            <v>4.5999999999999996</v>
          </cell>
        </row>
        <row r="9639">
          <cell r="A9639">
            <v>200158003400</v>
          </cell>
          <cell r="C9639">
            <v>5</v>
          </cell>
        </row>
        <row r="9640">
          <cell r="A9640">
            <v>210133009381</v>
          </cell>
          <cell r="C9640">
            <v>10.199999999999999</v>
          </cell>
        </row>
        <row r="9641">
          <cell r="A9641">
            <v>210123009381</v>
          </cell>
          <cell r="C9641">
            <v>10.199999999999999</v>
          </cell>
        </row>
        <row r="9642">
          <cell r="A9642">
            <v>210113009381</v>
          </cell>
          <cell r="C9642">
            <v>10</v>
          </cell>
        </row>
        <row r="9643">
          <cell r="A9643">
            <v>210213009381</v>
          </cell>
          <cell r="C9643">
            <v>10.9</v>
          </cell>
        </row>
        <row r="9644">
          <cell r="A9644">
            <v>210313009381</v>
          </cell>
          <cell r="C9644">
            <v>12</v>
          </cell>
        </row>
        <row r="9645">
          <cell r="A9645">
            <v>210123011381</v>
          </cell>
          <cell r="C9645">
            <v>10.199999999999999</v>
          </cell>
        </row>
        <row r="9646">
          <cell r="A9646">
            <v>210113011381</v>
          </cell>
          <cell r="C9646">
            <v>10.199999999999999</v>
          </cell>
        </row>
        <row r="9647">
          <cell r="A9647">
            <v>200115010381</v>
          </cell>
          <cell r="C9647">
            <v>10</v>
          </cell>
        </row>
        <row r="9648">
          <cell r="A9648">
            <v>210115010381</v>
          </cell>
          <cell r="C9648">
            <v>10</v>
          </cell>
        </row>
        <row r="9649">
          <cell r="A9649">
            <v>200116005381</v>
          </cell>
          <cell r="C9649">
            <v>10</v>
          </cell>
        </row>
        <row r="9650">
          <cell r="A9650">
            <v>210417016381</v>
          </cell>
          <cell r="C9650">
            <v>13</v>
          </cell>
        </row>
        <row r="9651">
          <cell r="A9651">
            <v>210137016381</v>
          </cell>
          <cell r="C9651">
            <v>10.199999999999999</v>
          </cell>
        </row>
        <row r="9652">
          <cell r="A9652">
            <v>200117016381</v>
          </cell>
          <cell r="C9652">
            <v>10</v>
          </cell>
        </row>
        <row r="9653">
          <cell r="A9653">
            <v>200227016381</v>
          </cell>
          <cell r="C9653">
            <v>10.4</v>
          </cell>
        </row>
        <row r="9654">
          <cell r="A9654">
            <v>210127016381</v>
          </cell>
          <cell r="C9654">
            <v>10.199999999999999</v>
          </cell>
        </row>
        <row r="9655">
          <cell r="A9655">
            <v>210117016381</v>
          </cell>
          <cell r="C9655">
            <v>10</v>
          </cell>
        </row>
        <row r="9656">
          <cell r="A9656">
            <v>210217016381</v>
          </cell>
          <cell r="C9656">
            <v>10.9</v>
          </cell>
        </row>
        <row r="9657">
          <cell r="A9657">
            <v>210317016381</v>
          </cell>
          <cell r="C9657">
            <v>12</v>
          </cell>
        </row>
        <row r="9658">
          <cell r="A9658">
            <v>210118003381</v>
          </cell>
          <cell r="C9658">
            <v>11.9</v>
          </cell>
        </row>
        <row r="9659">
          <cell r="A9659">
            <v>210128004381</v>
          </cell>
          <cell r="C9659">
            <v>10.199999999999999</v>
          </cell>
        </row>
        <row r="9660">
          <cell r="A9660">
            <v>210118004381</v>
          </cell>
          <cell r="C9660">
            <v>10</v>
          </cell>
        </row>
        <row r="9661">
          <cell r="A9661">
            <v>210138017381</v>
          </cell>
          <cell r="C9661">
            <v>10.199999999999999</v>
          </cell>
        </row>
        <row r="9662">
          <cell r="A9662">
            <v>200118017381</v>
          </cell>
          <cell r="C9662">
            <v>10</v>
          </cell>
        </row>
        <row r="9663">
          <cell r="A9663">
            <v>200128017381</v>
          </cell>
          <cell r="C9663">
            <v>10.4</v>
          </cell>
        </row>
        <row r="9664">
          <cell r="A9664">
            <v>210128017381</v>
          </cell>
          <cell r="C9664">
            <v>10.199999999999999</v>
          </cell>
        </row>
        <row r="9665">
          <cell r="A9665">
            <v>210118017381</v>
          </cell>
          <cell r="C9665">
            <v>10</v>
          </cell>
        </row>
        <row r="9666">
          <cell r="A9666">
            <v>210218017381</v>
          </cell>
          <cell r="C9666">
            <v>10.9</v>
          </cell>
        </row>
        <row r="9667">
          <cell r="A9667">
            <v>210318017381</v>
          </cell>
          <cell r="C9667">
            <v>12</v>
          </cell>
        </row>
        <row r="9668">
          <cell r="A9668">
            <v>210118019381</v>
          </cell>
          <cell r="C9668">
            <v>10.199999999999999</v>
          </cell>
        </row>
        <row r="9669">
          <cell r="A9669">
            <v>210119002381</v>
          </cell>
          <cell r="C9669">
            <v>10.199999999999999</v>
          </cell>
        </row>
        <row r="9670">
          <cell r="A9670">
            <v>210139005381</v>
          </cell>
          <cell r="C9670">
            <v>10.199999999999999</v>
          </cell>
        </row>
        <row r="9671">
          <cell r="A9671">
            <v>210129005381</v>
          </cell>
          <cell r="C9671">
            <v>10.199999999999999</v>
          </cell>
        </row>
        <row r="9672">
          <cell r="A9672">
            <v>210119005381</v>
          </cell>
          <cell r="C9672">
            <v>10</v>
          </cell>
        </row>
        <row r="9673">
          <cell r="A9673">
            <v>210219005381</v>
          </cell>
          <cell r="C9673">
            <v>10.9</v>
          </cell>
        </row>
        <row r="9674">
          <cell r="A9674">
            <v>210319005381</v>
          </cell>
          <cell r="C9674">
            <v>12</v>
          </cell>
        </row>
        <row r="9675">
          <cell r="A9675">
            <v>210119006381</v>
          </cell>
          <cell r="C9675">
            <v>10.199999999999999</v>
          </cell>
        </row>
        <row r="9676">
          <cell r="A9676">
            <v>200119010381</v>
          </cell>
          <cell r="C9676">
            <v>10</v>
          </cell>
        </row>
        <row r="9677">
          <cell r="A9677">
            <v>210129010381</v>
          </cell>
          <cell r="C9677">
            <v>10.199999999999999</v>
          </cell>
        </row>
        <row r="9678">
          <cell r="A9678">
            <v>210119010381</v>
          </cell>
          <cell r="C9678">
            <v>10.199999999999999</v>
          </cell>
        </row>
        <row r="9679">
          <cell r="A9679">
            <v>83009381</v>
          </cell>
          <cell r="C9679">
            <v>12</v>
          </cell>
        </row>
        <row r="9680">
          <cell r="A9680">
            <v>87016381</v>
          </cell>
          <cell r="C9680">
            <v>12</v>
          </cell>
        </row>
        <row r="9681">
          <cell r="A9681">
            <v>88017381</v>
          </cell>
          <cell r="C9681">
            <v>12</v>
          </cell>
        </row>
        <row r="9682">
          <cell r="A9682">
            <v>88019381</v>
          </cell>
          <cell r="C9682">
            <v>12</v>
          </cell>
        </row>
        <row r="9683">
          <cell r="A9683">
            <v>89005381</v>
          </cell>
          <cell r="C9683">
            <v>12</v>
          </cell>
        </row>
        <row r="9684">
          <cell r="A9684">
            <v>73009381</v>
          </cell>
          <cell r="C9684">
            <v>11.8</v>
          </cell>
        </row>
        <row r="9685">
          <cell r="A9685">
            <v>77016381</v>
          </cell>
          <cell r="C9685">
            <v>11.8</v>
          </cell>
        </row>
        <row r="9686">
          <cell r="A9686">
            <v>78004381</v>
          </cell>
          <cell r="C9686">
            <v>11.8</v>
          </cell>
        </row>
        <row r="9687">
          <cell r="A9687">
            <v>78017381</v>
          </cell>
          <cell r="C9687">
            <v>11.8</v>
          </cell>
        </row>
        <row r="9688">
          <cell r="A9688">
            <v>79005381</v>
          </cell>
          <cell r="C9688">
            <v>11.8</v>
          </cell>
        </row>
        <row r="9689">
          <cell r="A9689">
            <v>98017381</v>
          </cell>
          <cell r="C9689">
            <v>13</v>
          </cell>
        </row>
        <row r="9690">
          <cell r="A9690">
            <v>97016381</v>
          </cell>
          <cell r="C9690">
            <v>13</v>
          </cell>
        </row>
        <row r="9691">
          <cell r="A9691">
            <v>210128028381</v>
          </cell>
          <cell r="C9691">
            <v>10.199999999999999</v>
          </cell>
        </row>
        <row r="9692">
          <cell r="A9692">
            <v>210118028381</v>
          </cell>
          <cell r="C9692">
            <v>10.199999999999999</v>
          </cell>
        </row>
        <row r="9693">
          <cell r="A9693">
            <v>200158003381</v>
          </cell>
          <cell r="C9693">
            <v>13</v>
          </cell>
        </row>
        <row r="9694">
          <cell r="A9694">
            <v>210133009380</v>
          </cell>
          <cell r="C9694">
            <v>5.0999999999999996</v>
          </cell>
        </row>
        <row r="9695">
          <cell r="A9695">
            <v>210123009380</v>
          </cell>
          <cell r="C9695">
            <v>5.0999999999999996</v>
          </cell>
        </row>
        <row r="9696">
          <cell r="A9696">
            <v>210113009380</v>
          </cell>
          <cell r="C9696">
            <v>5</v>
          </cell>
        </row>
        <row r="9697">
          <cell r="A9697">
            <v>210213009380</v>
          </cell>
          <cell r="C9697">
            <v>5.45</v>
          </cell>
        </row>
        <row r="9698">
          <cell r="A9698">
            <v>210313009380</v>
          </cell>
          <cell r="C9698">
            <v>6</v>
          </cell>
        </row>
        <row r="9699">
          <cell r="A9699">
            <v>210123011380</v>
          </cell>
          <cell r="C9699">
            <v>5.0999999999999996</v>
          </cell>
        </row>
        <row r="9700">
          <cell r="A9700">
            <v>210113011380</v>
          </cell>
          <cell r="C9700">
            <v>5.0999999999999996</v>
          </cell>
        </row>
        <row r="9701">
          <cell r="A9701">
            <v>200115010380</v>
          </cell>
          <cell r="C9701">
            <v>5</v>
          </cell>
        </row>
        <row r="9702">
          <cell r="A9702">
            <v>210115010380</v>
          </cell>
          <cell r="C9702">
            <v>5</v>
          </cell>
        </row>
        <row r="9703">
          <cell r="A9703">
            <v>200116005380</v>
          </cell>
          <cell r="C9703">
            <v>5</v>
          </cell>
        </row>
        <row r="9704">
          <cell r="A9704">
            <v>210417016380</v>
          </cell>
          <cell r="C9704">
            <v>6.5</v>
          </cell>
        </row>
        <row r="9705">
          <cell r="A9705">
            <v>210137016380</v>
          </cell>
          <cell r="C9705">
            <v>5.0999999999999996</v>
          </cell>
        </row>
        <row r="9706">
          <cell r="A9706">
            <v>200117016380</v>
          </cell>
          <cell r="C9706">
            <v>5</v>
          </cell>
        </row>
        <row r="9707">
          <cell r="A9707">
            <v>200227016380</v>
          </cell>
          <cell r="C9707">
            <v>5.2</v>
          </cell>
        </row>
        <row r="9708">
          <cell r="A9708">
            <v>210127016380</v>
          </cell>
          <cell r="C9708">
            <v>5.0999999999999996</v>
          </cell>
        </row>
        <row r="9709">
          <cell r="A9709">
            <v>210117016380</v>
          </cell>
          <cell r="C9709">
            <v>5</v>
          </cell>
        </row>
        <row r="9710">
          <cell r="A9710">
            <v>210217016380</v>
          </cell>
          <cell r="C9710">
            <v>5.45</v>
          </cell>
        </row>
        <row r="9711">
          <cell r="A9711">
            <v>210317016380</v>
          </cell>
          <cell r="C9711">
            <v>6</v>
          </cell>
        </row>
        <row r="9712">
          <cell r="A9712">
            <v>210118003380</v>
          </cell>
          <cell r="C9712">
            <v>5.95</v>
          </cell>
        </row>
        <row r="9713">
          <cell r="A9713">
            <v>210128004380</v>
          </cell>
          <cell r="C9713">
            <v>5.0999999999999996</v>
          </cell>
        </row>
        <row r="9714">
          <cell r="A9714">
            <v>210118004380</v>
          </cell>
          <cell r="C9714">
            <v>5</v>
          </cell>
        </row>
        <row r="9715">
          <cell r="A9715">
            <v>210138017380</v>
          </cell>
          <cell r="C9715">
            <v>5.0999999999999996</v>
          </cell>
        </row>
        <row r="9716">
          <cell r="A9716">
            <v>200118017380</v>
          </cell>
          <cell r="C9716">
            <v>5</v>
          </cell>
        </row>
        <row r="9717">
          <cell r="A9717">
            <v>200128017380</v>
          </cell>
          <cell r="C9717">
            <v>5.2</v>
          </cell>
        </row>
        <row r="9718">
          <cell r="A9718">
            <v>210128017380</v>
          </cell>
          <cell r="C9718">
            <v>5.0999999999999996</v>
          </cell>
        </row>
        <row r="9719">
          <cell r="A9719">
            <v>210118017380</v>
          </cell>
          <cell r="C9719">
            <v>5</v>
          </cell>
        </row>
        <row r="9720">
          <cell r="A9720">
            <v>210218017380</v>
          </cell>
          <cell r="C9720">
            <v>5.45</v>
          </cell>
        </row>
        <row r="9721">
          <cell r="A9721">
            <v>210318017380</v>
          </cell>
          <cell r="C9721">
            <v>6</v>
          </cell>
        </row>
        <row r="9722">
          <cell r="A9722">
            <v>210118019380</v>
          </cell>
          <cell r="C9722">
            <v>5.0999999999999996</v>
          </cell>
        </row>
        <row r="9723">
          <cell r="A9723">
            <v>210119002380</v>
          </cell>
          <cell r="C9723">
            <v>5.0999999999999996</v>
          </cell>
        </row>
        <row r="9724">
          <cell r="A9724">
            <v>210139005380</v>
          </cell>
          <cell r="C9724">
            <v>5.0999999999999996</v>
          </cell>
        </row>
        <row r="9725">
          <cell r="A9725">
            <v>210129005380</v>
          </cell>
          <cell r="C9725">
            <v>5.0999999999999996</v>
          </cell>
        </row>
        <row r="9726">
          <cell r="A9726">
            <v>210119005380</v>
          </cell>
          <cell r="C9726">
            <v>5</v>
          </cell>
        </row>
        <row r="9727">
          <cell r="A9727">
            <v>210219005380</v>
          </cell>
          <cell r="C9727">
            <v>5.45</v>
          </cell>
        </row>
        <row r="9728">
          <cell r="A9728">
            <v>210319005380</v>
          </cell>
          <cell r="C9728">
            <v>6</v>
          </cell>
        </row>
        <row r="9729">
          <cell r="A9729">
            <v>210119006380</v>
          </cell>
          <cell r="C9729">
            <v>5.0999999999999996</v>
          </cell>
        </row>
        <row r="9730">
          <cell r="A9730">
            <v>200119010380</v>
          </cell>
          <cell r="C9730">
            <v>5</v>
          </cell>
        </row>
        <row r="9731">
          <cell r="A9731">
            <v>210129010380</v>
          </cell>
          <cell r="C9731">
            <v>5.0999999999999996</v>
          </cell>
        </row>
        <row r="9732">
          <cell r="A9732">
            <v>210119010380</v>
          </cell>
          <cell r="C9732">
            <v>5.0999999999999996</v>
          </cell>
        </row>
        <row r="9733">
          <cell r="A9733">
            <v>83009380</v>
          </cell>
          <cell r="C9733">
            <v>6</v>
          </cell>
        </row>
        <row r="9734">
          <cell r="A9734">
            <v>87016380</v>
          </cell>
          <cell r="C9734">
            <v>6</v>
          </cell>
        </row>
        <row r="9735">
          <cell r="A9735">
            <v>88004380</v>
          </cell>
          <cell r="C9735">
            <v>6</v>
          </cell>
        </row>
        <row r="9736">
          <cell r="A9736">
            <v>88017380</v>
          </cell>
          <cell r="C9736">
            <v>6</v>
          </cell>
        </row>
        <row r="9737">
          <cell r="A9737">
            <v>88019380</v>
          </cell>
          <cell r="C9737">
            <v>6</v>
          </cell>
        </row>
        <row r="9738">
          <cell r="A9738">
            <v>89003380</v>
          </cell>
          <cell r="C9738">
            <v>6</v>
          </cell>
        </row>
        <row r="9739">
          <cell r="A9739">
            <v>89005380</v>
          </cell>
          <cell r="C9739">
            <v>6</v>
          </cell>
        </row>
        <row r="9740">
          <cell r="A9740">
            <v>73005380</v>
          </cell>
          <cell r="C9740">
            <v>5.9</v>
          </cell>
        </row>
        <row r="9741">
          <cell r="A9741">
            <v>73009380</v>
          </cell>
          <cell r="C9741">
            <v>5.9</v>
          </cell>
        </row>
        <row r="9742">
          <cell r="A9742">
            <v>73011380</v>
          </cell>
          <cell r="C9742">
            <v>5.9</v>
          </cell>
        </row>
        <row r="9743">
          <cell r="A9743">
            <v>75010380</v>
          </cell>
          <cell r="C9743">
            <v>5.9</v>
          </cell>
        </row>
        <row r="9744">
          <cell r="A9744">
            <v>77016380</v>
          </cell>
          <cell r="C9744">
            <v>5.9</v>
          </cell>
        </row>
        <row r="9745">
          <cell r="A9745">
            <v>78003380</v>
          </cell>
          <cell r="C9745">
            <v>5.9</v>
          </cell>
        </row>
        <row r="9746">
          <cell r="A9746">
            <v>78004380</v>
          </cell>
          <cell r="C9746">
            <v>5.9</v>
          </cell>
        </row>
        <row r="9747">
          <cell r="A9747">
            <v>78011380</v>
          </cell>
          <cell r="C9747">
            <v>5.9</v>
          </cell>
        </row>
        <row r="9748">
          <cell r="A9748">
            <v>78017380</v>
          </cell>
          <cell r="C9748">
            <v>5.9</v>
          </cell>
        </row>
        <row r="9749">
          <cell r="A9749">
            <v>78019380</v>
          </cell>
          <cell r="C9749">
            <v>5.9</v>
          </cell>
        </row>
        <row r="9750">
          <cell r="A9750">
            <v>79002380</v>
          </cell>
          <cell r="C9750">
            <v>5.9</v>
          </cell>
        </row>
        <row r="9751">
          <cell r="A9751">
            <v>79003380</v>
          </cell>
          <cell r="C9751">
            <v>5.9</v>
          </cell>
        </row>
        <row r="9752">
          <cell r="A9752">
            <v>79005380</v>
          </cell>
          <cell r="C9752">
            <v>5.9</v>
          </cell>
        </row>
        <row r="9753">
          <cell r="A9753">
            <v>79006380</v>
          </cell>
          <cell r="C9753">
            <v>5.9</v>
          </cell>
        </row>
        <row r="9754">
          <cell r="A9754">
            <v>79010380</v>
          </cell>
          <cell r="C9754">
            <v>5.9</v>
          </cell>
        </row>
        <row r="9755">
          <cell r="A9755">
            <v>99005380</v>
          </cell>
          <cell r="C9755">
            <v>6.5</v>
          </cell>
        </row>
        <row r="9756">
          <cell r="A9756">
            <v>98017380</v>
          </cell>
          <cell r="C9756">
            <v>6.5</v>
          </cell>
        </row>
        <row r="9757">
          <cell r="A9757">
            <v>97016380</v>
          </cell>
          <cell r="C9757">
            <v>6.5</v>
          </cell>
        </row>
        <row r="9758">
          <cell r="A9758">
            <v>210128028380</v>
          </cell>
          <cell r="C9758">
            <v>5.0999999999999996</v>
          </cell>
        </row>
        <row r="9759">
          <cell r="A9759">
            <v>210118028380</v>
          </cell>
          <cell r="C9759">
            <v>5.0999999999999996</v>
          </cell>
        </row>
        <row r="9760">
          <cell r="A9760">
            <v>200158003380</v>
          </cell>
          <cell r="C9760">
            <v>5.6</v>
          </cell>
        </row>
        <row r="9761">
          <cell r="A9761">
            <v>100260</v>
          </cell>
          <cell r="C9761">
            <v>10.92</v>
          </cell>
        </row>
        <row r="9762">
          <cell r="A9762">
            <v>99878</v>
          </cell>
          <cell r="C9762">
            <v>12.32</v>
          </cell>
        </row>
        <row r="9763">
          <cell r="A9763">
            <v>103020013</v>
          </cell>
        </row>
        <row r="9764">
          <cell r="A9764">
            <v>103020014</v>
          </cell>
        </row>
        <row r="9765">
          <cell r="A9765">
            <v>103030071</v>
          </cell>
        </row>
        <row r="9766">
          <cell r="A9766">
            <v>103020017</v>
          </cell>
        </row>
        <row r="9767">
          <cell r="A9767">
            <v>3294</v>
          </cell>
          <cell r="C9767">
            <v>12.32</v>
          </cell>
        </row>
        <row r="9768">
          <cell r="A9768">
            <v>3329</v>
          </cell>
          <cell r="C9768">
            <v>11.83</v>
          </cell>
        </row>
        <row r="9769">
          <cell r="A9769">
            <v>3287</v>
          </cell>
          <cell r="C9769">
            <v>9.1</v>
          </cell>
        </row>
        <row r="9770">
          <cell r="A9770">
            <v>3286</v>
          </cell>
          <cell r="C9770">
            <v>7.6</v>
          </cell>
        </row>
        <row r="9771">
          <cell r="A9771">
            <v>3301</v>
          </cell>
          <cell r="C9771">
            <v>11.66</v>
          </cell>
        </row>
        <row r="9772">
          <cell r="A9772">
            <v>6216</v>
          </cell>
          <cell r="C9772">
            <v>13.55</v>
          </cell>
        </row>
        <row r="9773">
          <cell r="A9773">
            <v>6893</v>
          </cell>
          <cell r="C9773">
            <v>8.8800000000000008</v>
          </cell>
        </row>
        <row r="9774">
          <cell r="A9774">
            <v>6128</v>
          </cell>
          <cell r="C9774">
            <v>8.8800000000000008</v>
          </cell>
        </row>
        <row r="9775">
          <cell r="A9775">
            <v>10317</v>
          </cell>
          <cell r="C9775">
            <v>109</v>
          </cell>
        </row>
        <row r="9776">
          <cell r="A9776">
            <v>99690</v>
          </cell>
          <cell r="C9776">
            <v>28.5</v>
          </cell>
        </row>
        <row r="9777">
          <cell r="A9777">
            <v>200000037</v>
          </cell>
        </row>
        <row r="9778">
          <cell r="A9778">
            <v>103030054</v>
          </cell>
        </row>
        <row r="9779">
          <cell r="A9779">
            <v>103030053</v>
          </cell>
        </row>
        <row r="9780">
          <cell r="A9780">
            <v>103040029</v>
          </cell>
        </row>
        <row r="9781">
          <cell r="A9781">
            <v>111652</v>
          </cell>
          <cell r="C9781">
            <v>11.4</v>
          </cell>
        </row>
        <row r="9782">
          <cell r="A9782">
            <v>690</v>
          </cell>
          <cell r="C9782">
            <v>7.2</v>
          </cell>
        </row>
        <row r="9783">
          <cell r="A9783">
            <v>691</v>
          </cell>
          <cell r="C9783">
            <v>11.3</v>
          </cell>
        </row>
        <row r="9784">
          <cell r="A9784">
            <v>692</v>
          </cell>
          <cell r="C9784">
            <v>15.5</v>
          </cell>
        </row>
        <row r="9785">
          <cell r="A9785">
            <v>693</v>
          </cell>
          <cell r="C9785">
            <v>19.600000000000001</v>
          </cell>
        </row>
        <row r="9786">
          <cell r="A9786">
            <v>694</v>
          </cell>
          <cell r="C9786">
            <v>23.8</v>
          </cell>
        </row>
        <row r="9787">
          <cell r="A9787">
            <v>1081</v>
          </cell>
          <cell r="C9787">
            <v>32</v>
          </cell>
        </row>
        <row r="9788">
          <cell r="A9788">
            <v>200300</v>
          </cell>
          <cell r="C9788">
            <v>8.1999999999999993</v>
          </cell>
        </row>
        <row r="9789">
          <cell r="A9789">
            <v>99589</v>
          </cell>
          <cell r="C9789">
            <v>60.52</v>
          </cell>
        </row>
        <row r="9790">
          <cell r="A9790">
            <v>1100001187</v>
          </cell>
          <cell r="C9790">
            <v>125.86</v>
          </cell>
        </row>
        <row r="9791">
          <cell r="A9791">
            <v>200201</v>
          </cell>
          <cell r="C9791">
            <v>92</v>
          </cell>
        </row>
        <row r="9792">
          <cell r="A9792">
            <v>200204</v>
          </cell>
          <cell r="C9792">
            <v>8</v>
          </cell>
        </row>
        <row r="9793">
          <cell r="A9793">
            <v>200202</v>
          </cell>
          <cell r="C9793">
            <v>8</v>
          </cell>
        </row>
        <row r="9794">
          <cell r="A9794">
            <v>200203</v>
          </cell>
          <cell r="C9794">
            <v>7.6</v>
          </cell>
        </row>
        <row r="9795">
          <cell r="A9795">
            <v>1082</v>
          </cell>
          <cell r="C9795">
            <v>64</v>
          </cell>
        </row>
        <row r="9796">
          <cell r="A9796">
            <v>1083</v>
          </cell>
          <cell r="C9796">
            <v>960</v>
          </cell>
        </row>
        <row r="9797">
          <cell r="A9797">
            <v>1100000271</v>
          </cell>
          <cell r="C9797">
            <v>11.05</v>
          </cell>
        </row>
        <row r="9798">
          <cell r="A9798">
            <v>1100000279</v>
          </cell>
          <cell r="C9798">
            <v>12.1</v>
          </cell>
        </row>
        <row r="9799">
          <cell r="A9799">
            <v>99270</v>
          </cell>
          <cell r="C9799">
            <v>0.04</v>
          </cell>
        </row>
        <row r="9800">
          <cell r="A9800">
            <v>99161</v>
          </cell>
          <cell r="C9800">
            <v>0.08</v>
          </cell>
        </row>
        <row r="9801">
          <cell r="A9801">
            <v>99374</v>
          </cell>
          <cell r="C9801">
            <v>0.11</v>
          </cell>
        </row>
        <row r="9802">
          <cell r="A9802">
            <v>99163</v>
          </cell>
          <cell r="C9802">
            <v>0.08</v>
          </cell>
        </row>
        <row r="9803">
          <cell r="A9803">
            <v>111633</v>
          </cell>
          <cell r="C9803">
            <v>62.67</v>
          </cell>
        </row>
        <row r="9804">
          <cell r="A9804">
            <v>99324</v>
          </cell>
          <cell r="C9804">
            <v>4.8</v>
          </cell>
        </row>
        <row r="9805">
          <cell r="A9805">
            <v>6332</v>
          </cell>
          <cell r="C9805">
            <v>69.17</v>
          </cell>
        </row>
        <row r="9806">
          <cell r="A9806">
            <v>103020022</v>
          </cell>
        </row>
        <row r="9807">
          <cell r="A9807">
            <v>200000009</v>
          </cell>
        </row>
        <row r="9808">
          <cell r="A9808">
            <v>111515</v>
          </cell>
          <cell r="C9808">
            <v>4.55</v>
          </cell>
        </row>
        <row r="9809">
          <cell r="A9809">
            <v>101030009</v>
          </cell>
        </row>
        <row r="9810">
          <cell r="A9810">
            <v>101030014</v>
          </cell>
        </row>
        <row r="9811">
          <cell r="A9811">
            <v>200000006</v>
          </cell>
        </row>
        <row r="9812">
          <cell r="A9812">
            <v>101030015</v>
          </cell>
        </row>
        <row r="9813">
          <cell r="A9813">
            <v>111607</v>
          </cell>
          <cell r="C9813">
            <v>103.5</v>
          </cell>
        </row>
        <row r="9814">
          <cell r="A9814">
            <v>111605</v>
          </cell>
          <cell r="C9814">
            <v>49.55</v>
          </cell>
        </row>
        <row r="9815">
          <cell r="A9815">
            <v>111604</v>
          </cell>
          <cell r="C9815">
            <v>25.28</v>
          </cell>
        </row>
        <row r="9816">
          <cell r="A9816">
            <v>111602</v>
          </cell>
          <cell r="C9816">
            <v>48.3</v>
          </cell>
        </row>
        <row r="9817">
          <cell r="A9817">
            <v>111609</v>
          </cell>
          <cell r="C9817">
            <v>34</v>
          </cell>
        </row>
        <row r="9818">
          <cell r="A9818">
            <v>111608</v>
          </cell>
          <cell r="C9818">
            <v>34</v>
          </cell>
        </row>
        <row r="9819">
          <cell r="A9819">
            <v>200000013</v>
          </cell>
        </row>
        <row r="9820">
          <cell r="A9820">
            <v>111600</v>
          </cell>
          <cell r="C9820">
            <v>63</v>
          </cell>
        </row>
        <row r="9821">
          <cell r="A9821">
            <v>101030013</v>
          </cell>
        </row>
        <row r="9822">
          <cell r="A9822">
            <v>111606</v>
          </cell>
          <cell r="C9822">
            <v>82.47</v>
          </cell>
        </row>
        <row r="9823">
          <cell r="A9823">
            <v>103040020</v>
          </cell>
        </row>
        <row r="9824">
          <cell r="A9824">
            <v>103040021</v>
          </cell>
        </row>
        <row r="9825">
          <cell r="A9825">
            <v>103040022</v>
          </cell>
        </row>
        <row r="9826">
          <cell r="A9826">
            <v>103030055</v>
          </cell>
        </row>
        <row r="9827">
          <cell r="A9827">
            <v>103020021</v>
          </cell>
        </row>
        <row r="9828">
          <cell r="A9828">
            <v>103070006</v>
          </cell>
        </row>
        <row r="9829">
          <cell r="A9829">
            <v>8003496</v>
          </cell>
          <cell r="C9829">
            <v>3.4</v>
          </cell>
        </row>
        <row r="9830">
          <cell r="A9830">
            <v>8019495</v>
          </cell>
          <cell r="C9830">
            <v>3.4</v>
          </cell>
        </row>
        <row r="9831">
          <cell r="A9831">
            <v>7024496</v>
          </cell>
          <cell r="C9831">
            <v>3.4</v>
          </cell>
        </row>
        <row r="9832">
          <cell r="A9832">
            <v>19005496</v>
          </cell>
          <cell r="C9832">
            <v>3.4</v>
          </cell>
        </row>
        <row r="9833">
          <cell r="A9833">
            <v>3208</v>
          </cell>
          <cell r="C9833">
            <v>47.78</v>
          </cell>
        </row>
        <row r="9834">
          <cell r="A9834">
            <v>6234</v>
          </cell>
          <cell r="C9834">
            <v>3.89</v>
          </cell>
        </row>
        <row r="9835">
          <cell r="A9835">
            <v>6005161</v>
          </cell>
          <cell r="C9835">
            <v>3.29</v>
          </cell>
        </row>
        <row r="9836">
          <cell r="A9836">
            <v>5803160</v>
          </cell>
          <cell r="C9836">
            <v>3.95</v>
          </cell>
        </row>
        <row r="9837">
          <cell r="A9837">
            <v>1015160</v>
          </cell>
          <cell r="C9837">
            <v>3.62</v>
          </cell>
        </row>
        <row r="9838">
          <cell r="A9838">
            <v>11019160</v>
          </cell>
          <cell r="C9838">
            <v>3.62</v>
          </cell>
        </row>
        <row r="9839">
          <cell r="A9839">
            <v>3005160</v>
          </cell>
          <cell r="C9839">
            <v>3.29</v>
          </cell>
        </row>
        <row r="9840">
          <cell r="A9840">
            <v>3009160</v>
          </cell>
          <cell r="C9840">
            <v>3.29</v>
          </cell>
        </row>
        <row r="9841">
          <cell r="A9841">
            <v>13009160</v>
          </cell>
          <cell r="C9841">
            <v>3.62</v>
          </cell>
        </row>
        <row r="9842">
          <cell r="A9842">
            <v>3011160</v>
          </cell>
          <cell r="C9842">
            <v>3.29</v>
          </cell>
        </row>
        <row r="9843">
          <cell r="A9843">
            <v>5010160</v>
          </cell>
          <cell r="C9843">
            <v>3.29</v>
          </cell>
        </row>
        <row r="9844">
          <cell r="A9844">
            <v>5011160</v>
          </cell>
          <cell r="C9844">
            <v>3.62</v>
          </cell>
        </row>
        <row r="9845">
          <cell r="A9845">
            <v>5012160</v>
          </cell>
          <cell r="C9845">
            <v>3.62</v>
          </cell>
        </row>
        <row r="9846">
          <cell r="A9846">
            <v>6005160</v>
          </cell>
          <cell r="C9846">
            <v>3.29</v>
          </cell>
        </row>
        <row r="9847">
          <cell r="A9847">
            <v>16005160</v>
          </cell>
          <cell r="C9847">
            <v>3.62</v>
          </cell>
        </row>
        <row r="9848">
          <cell r="A9848">
            <v>6018160</v>
          </cell>
          <cell r="C9848">
            <v>3.62</v>
          </cell>
        </row>
        <row r="9849">
          <cell r="A9849">
            <v>6020160</v>
          </cell>
          <cell r="C9849">
            <v>3.62</v>
          </cell>
        </row>
        <row r="9850">
          <cell r="A9850">
            <v>26020160</v>
          </cell>
          <cell r="C9850">
            <v>3.62</v>
          </cell>
        </row>
        <row r="9851">
          <cell r="A9851">
            <v>16020160</v>
          </cell>
          <cell r="C9851">
            <v>3.62</v>
          </cell>
        </row>
        <row r="9852">
          <cell r="A9852">
            <v>7004160</v>
          </cell>
          <cell r="C9852">
            <v>3.62</v>
          </cell>
        </row>
        <row r="9853">
          <cell r="A9853">
            <v>7013160</v>
          </cell>
          <cell r="C9853">
            <v>3.62</v>
          </cell>
        </row>
        <row r="9854">
          <cell r="A9854">
            <v>7016160</v>
          </cell>
          <cell r="C9854">
            <v>3.29</v>
          </cell>
        </row>
        <row r="9855">
          <cell r="A9855">
            <v>27016160</v>
          </cell>
          <cell r="C9855">
            <v>3.62</v>
          </cell>
        </row>
        <row r="9856">
          <cell r="A9856">
            <v>17016160</v>
          </cell>
          <cell r="C9856">
            <v>3.62</v>
          </cell>
        </row>
        <row r="9857">
          <cell r="A9857">
            <v>7022160</v>
          </cell>
          <cell r="C9857">
            <v>3.62</v>
          </cell>
        </row>
        <row r="9858">
          <cell r="A9858">
            <v>17023160</v>
          </cell>
          <cell r="C9858">
            <v>3.62</v>
          </cell>
        </row>
        <row r="9859">
          <cell r="A9859">
            <v>7035160</v>
          </cell>
          <cell r="C9859">
            <v>3.62</v>
          </cell>
        </row>
        <row r="9860">
          <cell r="A9860">
            <v>17035160</v>
          </cell>
          <cell r="C9860">
            <v>3.62</v>
          </cell>
        </row>
        <row r="9861">
          <cell r="A9861">
            <v>17042160</v>
          </cell>
          <cell r="C9861">
            <v>3.62</v>
          </cell>
        </row>
        <row r="9862">
          <cell r="A9862">
            <v>8003160</v>
          </cell>
          <cell r="C9862">
            <v>3.29</v>
          </cell>
        </row>
        <row r="9863">
          <cell r="A9863">
            <v>18003160</v>
          </cell>
          <cell r="C9863">
            <v>3.62</v>
          </cell>
        </row>
        <row r="9864">
          <cell r="A9864">
            <v>8004160</v>
          </cell>
          <cell r="C9864">
            <v>3.29</v>
          </cell>
        </row>
        <row r="9865">
          <cell r="A9865">
            <v>8004161</v>
          </cell>
          <cell r="C9865">
            <v>3.29</v>
          </cell>
        </row>
        <row r="9866">
          <cell r="A9866">
            <v>28004160</v>
          </cell>
          <cell r="C9866">
            <v>3.62</v>
          </cell>
        </row>
        <row r="9867">
          <cell r="A9867">
            <v>18004160</v>
          </cell>
          <cell r="C9867">
            <v>3.62</v>
          </cell>
        </row>
        <row r="9868">
          <cell r="A9868">
            <v>8011160</v>
          </cell>
          <cell r="C9868">
            <v>3.62</v>
          </cell>
        </row>
        <row r="9869">
          <cell r="A9869">
            <v>18011160</v>
          </cell>
          <cell r="C9869">
            <v>3.62</v>
          </cell>
        </row>
        <row r="9870">
          <cell r="A9870">
            <v>18014160</v>
          </cell>
          <cell r="C9870">
            <v>3.62</v>
          </cell>
        </row>
        <row r="9871">
          <cell r="A9871">
            <v>8017160</v>
          </cell>
          <cell r="C9871">
            <v>3.29</v>
          </cell>
        </row>
        <row r="9872">
          <cell r="A9872">
            <v>28017160</v>
          </cell>
          <cell r="C9872">
            <v>3.62</v>
          </cell>
        </row>
        <row r="9873">
          <cell r="A9873">
            <v>18017160</v>
          </cell>
          <cell r="C9873">
            <v>3.62</v>
          </cell>
        </row>
        <row r="9874">
          <cell r="A9874">
            <v>8019160</v>
          </cell>
          <cell r="C9874">
            <v>3.29</v>
          </cell>
        </row>
        <row r="9875">
          <cell r="A9875">
            <v>28019160</v>
          </cell>
          <cell r="C9875">
            <v>3.62</v>
          </cell>
        </row>
        <row r="9876">
          <cell r="A9876">
            <v>18019160</v>
          </cell>
          <cell r="C9876">
            <v>3.62</v>
          </cell>
        </row>
        <row r="9877">
          <cell r="A9877">
            <v>9002160</v>
          </cell>
          <cell r="C9877">
            <v>3.62</v>
          </cell>
        </row>
        <row r="9878">
          <cell r="A9878">
            <v>9005160</v>
          </cell>
          <cell r="C9878">
            <v>3.29</v>
          </cell>
        </row>
        <row r="9879">
          <cell r="A9879">
            <v>29005160</v>
          </cell>
          <cell r="C9879">
            <v>3.62</v>
          </cell>
        </row>
        <row r="9880">
          <cell r="A9880">
            <v>19005160</v>
          </cell>
          <cell r="C9880">
            <v>3.62</v>
          </cell>
        </row>
        <row r="9881">
          <cell r="A9881">
            <v>9006160</v>
          </cell>
          <cell r="C9881">
            <v>3.29</v>
          </cell>
        </row>
        <row r="9882">
          <cell r="A9882">
            <v>9007160</v>
          </cell>
          <cell r="C9882">
            <v>3.62</v>
          </cell>
        </row>
        <row r="9883">
          <cell r="A9883">
            <v>9010160</v>
          </cell>
          <cell r="C9883">
            <v>3.29</v>
          </cell>
        </row>
        <row r="9884">
          <cell r="A9884">
            <v>6009160</v>
          </cell>
          <cell r="C9884">
            <v>3.62</v>
          </cell>
        </row>
        <row r="9885">
          <cell r="A9885">
            <v>6003163</v>
          </cell>
          <cell r="C9885">
            <v>3.62</v>
          </cell>
        </row>
        <row r="9886">
          <cell r="A9886">
            <v>68019160</v>
          </cell>
          <cell r="C9886">
            <v>2.92</v>
          </cell>
        </row>
        <row r="9887">
          <cell r="A9887">
            <v>3005163</v>
          </cell>
          <cell r="C9887">
            <v>3.29</v>
          </cell>
        </row>
        <row r="9888">
          <cell r="A9888">
            <v>3011163</v>
          </cell>
          <cell r="C9888">
            <v>3.29</v>
          </cell>
        </row>
        <row r="9889">
          <cell r="A9889">
            <v>6005163</v>
          </cell>
          <cell r="C9889">
            <v>3.29</v>
          </cell>
        </row>
        <row r="9890">
          <cell r="A9890">
            <v>6020163</v>
          </cell>
          <cell r="C9890">
            <v>3.29</v>
          </cell>
        </row>
        <row r="9891">
          <cell r="A9891">
            <v>27016163</v>
          </cell>
          <cell r="C9891">
            <v>3.62</v>
          </cell>
        </row>
        <row r="9892">
          <cell r="A9892">
            <v>8003163</v>
          </cell>
          <cell r="C9892">
            <v>3.29</v>
          </cell>
        </row>
        <row r="9893">
          <cell r="A9893">
            <v>18003163</v>
          </cell>
          <cell r="C9893">
            <v>3.62</v>
          </cell>
        </row>
        <row r="9894">
          <cell r="A9894">
            <v>28004163</v>
          </cell>
          <cell r="C9894">
            <v>3.62</v>
          </cell>
        </row>
        <row r="9895">
          <cell r="A9895">
            <v>8011163</v>
          </cell>
          <cell r="C9895">
            <v>3.29</v>
          </cell>
        </row>
        <row r="9896">
          <cell r="A9896">
            <v>8019163</v>
          </cell>
          <cell r="C9896">
            <v>3.29</v>
          </cell>
        </row>
        <row r="9897">
          <cell r="A9897">
            <v>8029163</v>
          </cell>
          <cell r="C9897">
            <v>3.62</v>
          </cell>
        </row>
        <row r="9898">
          <cell r="A9898">
            <v>19006163</v>
          </cell>
          <cell r="C9898">
            <v>3.62</v>
          </cell>
        </row>
        <row r="9899">
          <cell r="A9899">
            <v>9016163</v>
          </cell>
          <cell r="C9899">
            <v>3.62</v>
          </cell>
        </row>
        <row r="9900">
          <cell r="A9900">
            <v>19016163</v>
          </cell>
          <cell r="C9900">
            <v>3.62</v>
          </cell>
        </row>
        <row r="9901">
          <cell r="A9901">
            <v>5803140</v>
          </cell>
          <cell r="C9901">
            <v>4.1900000000000004</v>
          </cell>
        </row>
        <row r="9902">
          <cell r="A9902">
            <v>1011140</v>
          </cell>
          <cell r="C9902">
            <v>3.84</v>
          </cell>
        </row>
        <row r="9903">
          <cell r="A9903">
            <v>1015140</v>
          </cell>
          <cell r="C9903">
            <v>3.84</v>
          </cell>
        </row>
        <row r="9904">
          <cell r="A9904">
            <v>13000140</v>
          </cell>
          <cell r="C9904">
            <v>3.84</v>
          </cell>
        </row>
        <row r="9905">
          <cell r="A9905">
            <v>3003140</v>
          </cell>
          <cell r="C9905">
            <v>3.84</v>
          </cell>
        </row>
        <row r="9906">
          <cell r="A9906">
            <v>3005140</v>
          </cell>
          <cell r="C9906">
            <v>3.49</v>
          </cell>
        </row>
        <row r="9907">
          <cell r="A9907">
            <v>3009140</v>
          </cell>
          <cell r="C9907">
            <v>3.49</v>
          </cell>
        </row>
        <row r="9908">
          <cell r="A9908">
            <v>3009141</v>
          </cell>
          <cell r="C9908">
            <v>3.49</v>
          </cell>
        </row>
        <row r="9909">
          <cell r="A9909">
            <v>23009140</v>
          </cell>
          <cell r="C9909">
            <v>3.84</v>
          </cell>
        </row>
        <row r="9910">
          <cell r="A9910">
            <v>13009140</v>
          </cell>
          <cell r="C9910">
            <v>3.84</v>
          </cell>
        </row>
        <row r="9911">
          <cell r="A9911">
            <v>3011140</v>
          </cell>
          <cell r="C9911">
            <v>3.49</v>
          </cell>
        </row>
        <row r="9912">
          <cell r="A9912">
            <v>5010140</v>
          </cell>
          <cell r="C9912">
            <v>3.49</v>
          </cell>
        </row>
        <row r="9913">
          <cell r="A9913">
            <v>6005140</v>
          </cell>
          <cell r="C9913">
            <v>3.49</v>
          </cell>
        </row>
        <row r="9914">
          <cell r="A9914">
            <v>6011140</v>
          </cell>
          <cell r="C9914">
            <v>3.84</v>
          </cell>
        </row>
        <row r="9915">
          <cell r="A9915">
            <v>6020140</v>
          </cell>
          <cell r="C9915">
            <v>3.84</v>
          </cell>
        </row>
        <row r="9916">
          <cell r="A9916">
            <v>26020140</v>
          </cell>
          <cell r="C9916">
            <v>3.84</v>
          </cell>
        </row>
        <row r="9917">
          <cell r="A9917">
            <v>16020140</v>
          </cell>
          <cell r="C9917">
            <v>3.84</v>
          </cell>
        </row>
        <row r="9918">
          <cell r="A9918">
            <v>6029140</v>
          </cell>
          <cell r="C9918">
            <v>3.84</v>
          </cell>
        </row>
        <row r="9919">
          <cell r="A9919">
            <v>7000140</v>
          </cell>
          <cell r="C9919">
            <v>3.84</v>
          </cell>
        </row>
        <row r="9920">
          <cell r="A9920">
            <v>17001140</v>
          </cell>
          <cell r="C9920">
            <v>3.84</v>
          </cell>
        </row>
        <row r="9921">
          <cell r="A9921">
            <v>7011140</v>
          </cell>
          <cell r="C9921">
            <v>3.84</v>
          </cell>
        </row>
        <row r="9922">
          <cell r="A9922">
            <v>17011140</v>
          </cell>
          <cell r="C9922">
            <v>3.84</v>
          </cell>
        </row>
        <row r="9923">
          <cell r="A9923">
            <v>7016140</v>
          </cell>
          <cell r="C9923">
            <v>3.49</v>
          </cell>
        </row>
        <row r="9924">
          <cell r="A9924">
            <v>27016140</v>
          </cell>
          <cell r="C9924">
            <v>3.84</v>
          </cell>
        </row>
        <row r="9925">
          <cell r="A9925">
            <v>7024140</v>
          </cell>
          <cell r="C9925">
            <v>3.84</v>
          </cell>
        </row>
        <row r="9926">
          <cell r="A9926">
            <v>27024140</v>
          </cell>
          <cell r="C9926">
            <v>3.84</v>
          </cell>
        </row>
        <row r="9927">
          <cell r="A9927">
            <v>17024140</v>
          </cell>
          <cell r="C9927">
            <v>3.84</v>
          </cell>
        </row>
        <row r="9928">
          <cell r="A9928">
            <v>7035140</v>
          </cell>
          <cell r="C9928">
            <v>3.84</v>
          </cell>
        </row>
        <row r="9929">
          <cell r="A9929">
            <v>17037140</v>
          </cell>
          <cell r="C9929">
            <v>3.84</v>
          </cell>
        </row>
        <row r="9930">
          <cell r="A9930">
            <v>7039140</v>
          </cell>
          <cell r="C9930">
            <v>3.84</v>
          </cell>
        </row>
        <row r="9931">
          <cell r="A9931">
            <v>7040140</v>
          </cell>
          <cell r="C9931">
            <v>3.84</v>
          </cell>
        </row>
        <row r="9932">
          <cell r="A9932">
            <v>17043140</v>
          </cell>
          <cell r="C9932">
            <v>3.84</v>
          </cell>
        </row>
        <row r="9933">
          <cell r="A9933">
            <v>8003140</v>
          </cell>
          <cell r="C9933">
            <v>3.49</v>
          </cell>
        </row>
        <row r="9934">
          <cell r="A9934">
            <v>18003140</v>
          </cell>
          <cell r="C9934">
            <v>3.84</v>
          </cell>
        </row>
        <row r="9935">
          <cell r="A9935">
            <v>8004140</v>
          </cell>
          <cell r="C9935">
            <v>3.49</v>
          </cell>
        </row>
        <row r="9936">
          <cell r="A9936">
            <v>18004140</v>
          </cell>
          <cell r="C9936">
            <v>3.84</v>
          </cell>
        </row>
        <row r="9937">
          <cell r="A9937">
            <v>8011140</v>
          </cell>
          <cell r="C9937">
            <v>3.84</v>
          </cell>
        </row>
        <row r="9938">
          <cell r="A9938">
            <v>8017140</v>
          </cell>
          <cell r="C9938">
            <v>3.49</v>
          </cell>
        </row>
        <row r="9939">
          <cell r="A9939">
            <v>18017140</v>
          </cell>
          <cell r="C9939">
            <v>3.84</v>
          </cell>
        </row>
        <row r="9940">
          <cell r="A9940">
            <v>8019140</v>
          </cell>
          <cell r="C9940">
            <v>3.49</v>
          </cell>
        </row>
        <row r="9941">
          <cell r="A9941">
            <v>18019140</v>
          </cell>
          <cell r="C9941">
            <v>3.84</v>
          </cell>
        </row>
        <row r="9942">
          <cell r="A9942">
            <v>9002140</v>
          </cell>
          <cell r="C9942">
            <v>3.84</v>
          </cell>
        </row>
        <row r="9943">
          <cell r="A9943">
            <v>9003140</v>
          </cell>
          <cell r="C9943">
            <v>3.84</v>
          </cell>
        </row>
        <row r="9944">
          <cell r="A9944">
            <v>9005140</v>
          </cell>
          <cell r="C9944">
            <v>3.49</v>
          </cell>
        </row>
        <row r="9945">
          <cell r="A9945">
            <v>19005140</v>
          </cell>
          <cell r="C9945">
            <v>3.84</v>
          </cell>
        </row>
        <row r="9946">
          <cell r="A9946">
            <v>9006140</v>
          </cell>
          <cell r="C9946">
            <v>3.49</v>
          </cell>
        </row>
        <row r="9947">
          <cell r="A9947">
            <v>9007140</v>
          </cell>
          <cell r="C9947">
            <v>3.84</v>
          </cell>
        </row>
        <row r="9948">
          <cell r="A9948">
            <v>9010140</v>
          </cell>
          <cell r="C9948">
            <v>3.49</v>
          </cell>
        </row>
        <row r="9949">
          <cell r="A9949">
            <v>28004140</v>
          </cell>
          <cell r="C9949">
            <v>3.84</v>
          </cell>
        </row>
        <row r="9950">
          <cell r="A9950">
            <v>28011140</v>
          </cell>
          <cell r="C9950">
            <v>3.84</v>
          </cell>
        </row>
        <row r="9951">
          <cell r="A9951">
            <v>28017140</v>
          </cell>
          <cell r="C9951">
            <v>3.84</v>
          </cell>
        </row>
        <row r="9952">
          <cell r="A9952">
            <v>28019140</v>
          </cell>
          <cell r="C9952">
            <v>3.84</v>
          </cell>
        </row>
        <row r="9953">
          <cell r="A9953">
            <v>29005140</v>
          </cell>
          <cell r="C9953">
            <v>3.84</v>
          </cell>
        </row>
        <row r="9954">
          <cell r="A9954">
            <v>3005143</v>
          </cell>
          <cell r="C9954">
            <v>3.49</v>
          </cell>
        </row>
        <row r="9955">
          <cell r="A9955">
            <v>3009143</v>
          </cell>
          <cell r="C9955">
            <v>3.49</v>
          </cell>
        </row>
        <row r="9956">
          <cell r="A9956">
            <v>13009143</v>
          </cell>
          <cell r="C9956">
            <v>3.84</v>
          </cell>
        </row>
        <row r="9957">
          <cell r="A9957">
            <v>3011143</v>
          </cell>
          <cell r="C9957">
            <v>3.49</v>
          </cell>
        </row>
        <row r="9958">
          <cell r="A9958">
            <v>5010143</v>
          </cell>
          <cell r="C9958">
            <v>3.49</v>
          </cell>
        </row>
        <row r="9959">
          <cell r="A9959">
            <v>6005143</v>
          </cell>
          <cell r="C9959">
            <v>3.49</v>
          </cell>
        </row>
        <row r="9960">
          <cell r="A9960">
            <v>6020143</v>
          </cell>
          <cell r="C9960">
            <v>3.84</v>
          </cell>
        </row>
        <row r="9961">
          <cell r="A9961">
            <v>7016143</v>
          </cell>
          <cell r="C9961">
            <v>3.49</v>
          </cell>
        </row>
        <row r="9962">
          <cell r="A9962">
            <v>17016143</v>
          </cell>
          <cell r="C9962">
            <v>3.84</v>
          </cell>
        </row>
        <row r="9963">
          <cell r="A9963">
            <v>17035143</v>
          </cell>
          <cell r="C9963">
            <v>3.84</v>
          </cell>
        </row>
        <row r="9964">
          <cell r="A9964">
            <v>7039143</v>
          </cell>
          <cell r="C9964">
            <v>3.49</v>
          </cell>
        </row>
        <row r="9965">
          <cell r="A9965">
            <v>8004143</v>
          </cell>
          <cell r="C9965">
            <v>3.49</v>
          </cell>
        </row>
        <row r="9966">
          <cell r="A9966">
            <v>18004143</v>
          </cell>
          <cell r="C9966">
            <v>3.84</v>
          </cell>
        </row>
        <row r="9967">
          <cell r="A9967">
            <v>8017143</v>
          </cell>
          <cell r="C9967">
            <v>3.49</v>
          </cell>
        </row>
        <row r="9968">
          <cell r="A9968">
            <v>28017143</v>
          </cell>
          <cell r="C9968">
            <v>3.84</v>
          </cell>
        </row>
        <row r="9969">
          <cell r="A9969">
            <v>18017143</v>
          </cell>
          <cell r="C9969">
            <v>3.84</v>
          </cell>
        </row>
        <row r="9970">
          <cell r="A9970">
            <v>8019143</v>
          </cell>
          <cell r="C9970">
            <v>3.49</v>
          </cell>
        </row>
        <row r="9971">
          <cell r="A9971">
            <v>18019143</v>
          </cell>
          <cell r="C9971">
            <v>3.84</v>
          </cell>
        </row>
        <row r="9972">
          <cell r="A9972">
            <v>19003143</v>
          </cell>
          <cell r="C9972">
            <v>3.84</v>
          </cell>
        </row>
        <row r="9973">
          <cell r="A9973">
            <v>9005143</v>
          </cell>
          <cell r="C9973">
            <v>3.49</v>
          </cell>
        </row>
        <row r="9974">
          <cell r="A9974">
            <v>19005143</v>
          </cell>
          <cell r="C9974">
            <v>3.84</v>
          </cell>
        </row>
        <row r="9975">
          <cell r="A9975">
            <v>29005143</v>
          </cell>
          <cell r="C9975">
            <v>3.84</v>
          </cell>
        </row>
        <row r="9976">
          <cell r="A9976">
            <v>9006143</v>
          </cell>
          <cell r="C9976">
            <v>3.49</v>
          </cell>
        </row>
        <row r="9977">
          <cell r="A9977">
            <v>9007143</v>
          </cell>
          <cell r="C9977">
            <v>3.49</v>
          </cell>
        </row>
        <row r="9978">
          <cell r="A9978">
            <v>9010143</v>
          </cell>
          <cell r="C9978">
            <v>2.89</v>
          </cell>
        </row>
        <row r="9979">
          <cell r="A9979">
            <v>7780</v>
          </cell>
          <cell r="C9979">
            <v>4.1900000000000004</v>
          </cell>
        </row>
        <row r="9980">
          <cell r="A9980">
            <v>7636</v>
          </cell>
          <cell r="C9980">
            <v>4.1900000000000004</v>
          </cell>
        </row>
        <row r="9981">
          <cell r="A9981">
            <v>1015120</v>
          </cell>
          <cell r="C9981">
            <v>4.0599999999999996</v>
          </cell>
        </row>
        <row r="9982">
          <cell r="A9982">
            <v>1021120</v>
          </cell>
          <cell r="C9982">
            <v>4.0599999999999996</v>
          </cell>
        </row>
        <row r="9983">
          <cell r="A9983">
            <v>3000120</v>
          </cell>
          <cell r="C9983">
            <v>4.0599999999999996</v>
          </cell>
        </row>
        <row r="9984">
          <cell r="A9984">
            <v>13000120</v>
          </cell>
          <cell r="C9984">
            <v>4.0599999999999996</v>
          </cell>
        </row>
        <row r="9985">
          <cell r="A9985">
            <v>3002120</v>
          </cell>
          <cell r="C9985">
            <v>4.0599999999999996</v>
          </cell>
        </row>
        <row r="9986">
          <cell r="A9986">
            <v>3005120</v>
          </cell>
          <cell r="C9986">
            <v>3.69</v>
          </cell>
        </row>
        <row r="9987">
          <cell r="A9987">
            <v>3009120</v>
          </cell>
          <cell r="C9987">
            <v>3.69</v>
          </cell>
        </row>
        <row r="9988">
          <cell r="A9988">
            <v>13009120</v>
          </cell>
          <cell r="C9988">
            <v>4.0599999999999996</v>
          </cell>
        </row>
        <row r="9989">
          <cell r="A9989">
            <v>3011120</v>
          </cell>
          <cell r="C9989">
            <v>3.69</v>
          </cell>
        </row>
        <row r="9990">
          <cell r="A9990">
            <v>13016120</v>
          </cell>
          <cell r="C9990">
            <v>4.0599999999999996</v>
          </cell>
        </row>
        <row r="9991">
          <cell r="A9991">
            <v>5010120</v>
          </cell>
          <cell r="C9991">
            <v>3.69</v>
          </cell>
        </row>
        <row r="9992">
          <cell r="A9992">
            <v>6003120</v>
          </cell>
          <cell r="C9992">
            <v>4.0599999999999996</v>
          </cell>
        </row>
        <row r="9993">
          <cell r="A9993">
            <v>6005120</v>
          </cell>
          <cell r="C9993">
            <v>3.69</v>
          </cell>
        </row>
        <row r="9994">
          <cell r="A9994">
            <v>6020120</v>
          </cell>
          <cell r="C9994">
            <v>4.0599999999999996</v>
          </cell>
        </row>
        <row r="9995">
          <cell r="A9995">
            <v>26020120</v>
          </cell>
          <cell r="C9995">
            <v>4.0599999999999996</v>
          </cell>
        </row>
        <row r="9996">
          <cell r="A9996">
            <v>16020120</v>
          </cell>
          <cell r="C9996">
            <v>4.0599999999999996</v>
          </cell>
        </row>
        <row r="9997">
          <cell r="A9997">
            <v>6029120</v>
          </cell>
          <cell r="C9997">
            <v>4.0599999999999996</v>
          </cell>
        </row>
        <row r="9998">
          <cell r="A9998">
            <v>17000120</v>
          </cell>
          <cell r="C9998">
            <v>4.0599999999999996</v>
          </cell>
        </row>
        <row r="9999">
          <cell r="A9999">
            <v>17005120</v>
          </cell>
          <cell r="C9999">
            <v>4.0599999999999996</v>
          </cell>
        </row>
        <row r="10000">
          <cell r="A10000">
            <v>17006120</v>
          </cell>
          <cell r="C10000">
            <v>4.0599999999999996</v>
          </cell>
        </row>
        <row r="10001">
          <cell r="A10001">
            <v>17011120</v>
          </cell>
          <cell r="C10001">
            <v>4.0599999999999996</v>
          </cell>
        </row>
        <row r="10002">
          <cell r="A10002">
            <v>7016120</v>
          </cell>
          <cell r="C10002">
            <v>3.69</v>
          </cell>
        </row>
        <row r="10003">
          <cell r="A10003">
            <v>27016120</v>
          </cell>
          <cell r="C10003">
            <v>4.0599999999999996</v>
          </cell>
        </row>
        <row r="10004">
          <cell r="A10004">
            <v>27016123</v>
          </cell>
          <cell r="C10004">
            <v>4.0599999999999996</v>
          </cell>
        </row>
        <row r="10005">
          <cell r="A10005">
            <v>17016120</v>
          </cell>
          <cell r="C10005">
            <v>4.0599999999999996</v>
          </cell>
        </row>
        <row r="10006">
          <cell r="A10006">
            <v>7022120</v>
          </cell>
          <cell r="C10006">
            <v>4.0599999999999996</v>
          </cell>
        </row>
        <row r="10007">
          <cell r="A10007">
            <v>7024120</v>
          </cell>
          <cell r="C10007">
            <v>4.0599999999999996</v>
          </cell>
        </row>
        <row r="10008">
          <cell r="A10008">
            <v>17024120</v>
          </cell>
          <cell r="C10008">
            <v>4.0599999999999996</v>
          </cell>
        </row>
        <row r="10009">
          <cell r="A10009">
            <v>7035120</v>
          </cell>
          <cell r="C10009">
            <v>4.0599999999999996</v>
          </cell>
        </row>
        <row r="10010">
          <cell r="A10010">
            <v>17035120</v>
          </cell>
          <cell r="C10010">
            <v>4.0599999999999996</v>
          </cell>
        </row>
        <row r="10011">
          <cell r="A10011">
            <v>17037120</v>
          </cell>
          <cell r="C10011">
            <v>4.0599999999999996</v>
          </cell>
        </row>
        <row r="10012">
          <cell r="A10012">
            <v>7038120</v>
          </cell>
          <cell r="C10012">
            <v>4.0599999999999996</v>
          </cell>
        </row>
        <row r="10013">
          <cell r="A10013">
            <v>7040120</v>
          </cell>
          <cell r="C10013">
            <v>4.0599999999999996</v>
          </cell>
        </row>
        <row r="10014">
          <cell r="A10014">
            <v>7044120</v>
          </cell>
          <cell r="C10014">
            <v>4.0599999999999996</v>
          </cell>
        </row>
        <row r="10015">
          <cell r="A10015">
            <v>8003120</v>
          </cell>
          <cell r="C10015">
            <v>3.69</v>
          </cell>
        </row>
        <row r="10016">
          <cell r="A10016">
            <v>8004120</v>
          </cell>
          <cell r="C10016">
            <v>3.69</v>
          </cell>
        </row>
        <row r="10017">
          <cell r="A10017">
            <v>28004120</v>
          </cell>
          <cell r="C10017">
            <v>4.0599999999999996</v>
          </cell>
        </row>
        <row r="10018">
          <cell r="A10018">
            <v>18004120</v>
          </cell>
          <cell r="C10018">
            <v>4.0599999999999996</v>
          </cell>
        </row>
        <row r="10019">
          <cell r="A10019">
            <v>8017120</v>
          </cell>
          <cell r="C10019">
            <v>3.69</v>
          </cell>
        </row>
        <row r="10020">
          <cell r="A10020">
            <v>8017121</v>
          </cell>
          <cell r="C10020">
            <v>3.69</v>
          </cell>
        </row>
        <row r="10021">
          <cell r="A10021">
            <v>28017120</v>
          </cell>
          <cell r="C10021">
            <v>4.0599999999999996</v>
          </cell>
        </row>
        <row r="10022">
          <cell r="A10022">
            <v>18017120</v>
          </cell>
          <cell r="C10022">
            <v>4.0599999999999996</v>
          </cell>
        </row>
        <row r="10023">
          <cell r="A10023">
            <v>8019120</v>
          </cell>
          <cell r="C10023">
            <v>3.69</v>
          </cell>
        </row>
        <row r="10024">
          <cell r="A10024">
            <v>28019120</v>
          </cell>
          <cell r="C10024">
            <v>4.0599999999999996</v>
          </cell>
        </row>
        <row r="10025">
          <cell r="A10025">
            <v>18019120</v>
          </cell>
          <cell r="C10025">
            <v>4.0599999999999996</v>
          </cell>
        </row>
        <row r="10026">
          <cell r="A10026">
            <v>18024120</v>
          </cell>
          <cell r="C10026">
            <v>4.0599999999999996</v>
          </cell>
        </row>
        <row r="10027">
          <cell r="A10027">
            <v>9002120</v>
          </cell>
          <cell r="C10027">
            <v>4.0599999999999996</v>
          </cell>
        </row>
        <row r="10028">
          <cell r="A10028">
            <v>9005120</v>
          </cell>
          <cell r="C10028">
            <v>3.69</v>
          </cell>
        </row>
        <row r="10029">
          <cell r="A10029">
            <v>29005120</v>
          </cell>
          <cell r="C10029">
            <v>4.0599999999999996</v>
          </cell>
        </row>
        <row r="10030">
          <cell r="A10030">
            <v>19005120</v>
          </cell>
          <cell r="C10030">
            <v>4.0599999999999996</v>
          </cell>
        </row>
        <row r="10031">
          <cell r="A10031">
            <v>9006120</v>
          </cell>
          <cell r="C10031">
            <v>3.69</v>
          </cell>
        </row>
        <row r="10032">
          <cell r="A10032">
            <v>9007120</v>
          </cell>
          <cell r="C10032">
            <v>4.0599999999999996</v>
          </cell>
        </row>
        <row r="10033">
          <cell r="A10033">
            <v>9010120</v>
          </cell>
          <cell r="C10033">
            <v>3.69</v>
          </cell>
        </row>
        <row r="10034">
          <cell r="A10034">
            <v>3009123</v>
          </cell>
          <cell r="C10034">
            <v>3.69</v>
          </cell>
        </row>
        <row r="10035">
          <cell r="A10035">
            <v>23009121</v>
          </cell>
          <cell r="C10035">
            <v>4.18</v>
          </cell>
        </row>
        <row r="10036">
          <cell r="A10036">
            <v>13009123</v>
          </cell>
          <cell r="C10036">
            <v>4.0599999999999996</v>
          </cell>
        </row>
        <row r="10037">
          <cell r="A10037">
            <v>7016123</v>
          </cell>
          <cell r="C10037">
            <v>3.69</v>
          </cell>
        </row>
        <row r="10038">
          <cell r="A10038">
            <v>17016123</v>
          </cell>
          <cell r="C10038">
            <v>4.0599999999999996</v>
          </cell>
        </row>
        <row r="10039">
          <cell r="A10039">
            <v>8004123</v>
          </cell>
          <cell r="C10039">
            <v>3.69</v>
          </cell>
        </row>
        <row r="10040">
          <cell r="A10040">
            <v>18004123</v>
          </cell>
          <cell r="C10040">
            <v>4.0599999999999996</v>
          </cell>
        </row>
        <row r="10041">
          <cell r="A10041">
            <v>8017123</v>
          </cell>
          <cell r="C10041">
            <v>3.69</v>
          </cell>
        </row>
        <row r="10042">
          <cell r="A10042">
            <v>18017123</v>
          </cell>
          <cell r="C10042">
            <v>4.0599999999999996</v>
          </cell>
        </row>
        <row r="10043">
          <cell r="A10043">
            <v>19003123</v>
          </cell>
          <cell r="C10043">
            <v>4.0599999999999996</v>
          </cell>
        </row>
        <row r="10044">
          <cell r="A10044">
            <v>9005123</v>
          </cell>
          <cell r="C10044">
            <v>3.69</v>
          </cell>
        </row>
        <row r="10045">
          <cell r="A10045">
            <v>19005123</v>
          </cell>
          <cell r="C10045">
            <v>4.0599999999999996</v>
          </cell>
        </row>
        <row r="10046">
          <cell r="A10046">
            <v>9006123</v>
          </cell>
          <cell r="C10046">
            <v>3.69</v>
          </cell>
        </row>
        <row r="10047">
          <cell r="A10047">
            <v>9007121</v>
          </cell>
          <cell r="C10047">
            <v>3.65</v>
          </cell>
        </row>
        <row r="10048">
          <cell r="A10048">
            <v>19005523</v>
          </cell>
          <cell r="C10048">
            <v>7.91</v>
          </cell>
        </row>
        <row r="10049">
          <cell r="A10049">
            <v>1002522</v>
          </cell>
          <cell r="C10049">
            <v>7.91</v>
          </cell>
        </row>
        <row r="10050">
          <cell r="A10050">
            <v>1015522</v>
          </cell>
          <cell r="C10050">
            <v>7.91</v>
          </cell>
        </row>
        <row r="10051">
          <cell r="A10051">
            <v>3005522</v>
          </cell>
          <cell r="C10051">
            <v>7.19</v>
          </cell>
        </row>
        <row r="10052">
          <cell r="A10052">
            <v>3009522</v>
          </cell>
          <cell r="C10052">
            <v>7.19</v>
          </cell>
        </row>
        <row r="10053">
          <cell r="A10053">
            <v>3011522</v>
          </cell>
          <cell r="C10053">
            <v>7.19</v>
          </cell>
        </row>
        <row r="10054">
          <cell r="A10054">
            <v>5005522</v>
          </cell>
          <cell r="C10054">
            <v>7.91</v>
          </cell>
        </row>
        <row r="10055">
          <cell r="A10055">
            <v>5010522</v>
          </cell>
          <cell r="C10055">
            <v>7.19</v>
          </cell>
        </row>
        <row r="10056">
          <cell r="A10056">
            <v>6005522</v>
          </cell>
          <cell r="C10056">
            <v>7.19</v>
          </cell>
        </row>
        <row r="10057">
          <cell r="A10057">
            <v>6018522</v>
          </cell>
          <cell r="C10057">
            <v>7.91</v>
          </cell>
        </row>
        <row r="10058">
          <cell r="A10058">
            <v>17011522</v>
          </cell>
          <cell r="C10058">
            <v>7.91</v>
          </cell>
        </row>
        <row r="10059">
          <cell r="A10059">
            <v>7016522</v>
          </cell>
          <cell r="C10059">
            <v>7.19</v>
          </cell>
        </row>
        <row r="10060">
          <cell r="A10060">
            <v>17016522</v>
          </cell>
          <cell r="C10060">
            <v>7.91</v>
          </cell>
        </row>
        <row r="10061">
          <cell r="A10061">
            <v>7035522</v>
          </cell>
          <cell r="C10061">
            <v>7.91</v>
          </cell>
        </row>
        <row r="10062">
          <cell r="A10062">
            <v>17037522</v>
          </cell>
          <cell r="C10062">
            <v>7.91</v>
          </cell>
        </row>
        <row r="10063">
          <cell r="A10063">
            <v>7038522</v>
          </cell>
          <cell r="C10063">
            <v>7.91</v>
          </cell>
        </row>
        <row r="10064">
          <cell r="A10064">
            <v>8004522</v>
          </cell>
          <cell r="C10064">
            <v>7.19</v>
          </cell>
        </row>
        <row r="10065">
          <cell r="A10065">
            <v>18004522</v>
          </cell>
          <cell r="C10065">
            <v>7.91</v>
          </cell>
        </row>
        <row r="10066">
          <cell r="A10066">
            <v>8017522</v>
          </cell>
          <cell r="C10066">
            <v>7.19</v>
          </cell>
        </row>
        <row r="10067">
          <cell r="A10067">
            <v>18017522</v>
          </cell>
          <cell r="C10067">
            <v>7.91</v>
          </cell>
        </row>
        <row r="10068">
          <cell r="A10068">
            <v>9002522</v>
          </cell>
          <cell r="C10068">
            <v>7.91</v>
          </cell>
        </row>
        <row r="10069">
          <cell r="A10069">
            <v>9005522</v>
          </cell>
          <cell r="C10069">
            <v>7.19</v>
          </cell>
        </row>
        <row r="10070">
          <cell r="A10070">
            <v>9006522</v>
          </cell>
          <cell r="C10070">
            <v>7.19</v>
          </cell>
        </row>
        <row r="10071">
          <cell r="A10071">
            <v>9007522</v>
          </cell>
          <cell r="C10071">
            <v>7.91</v>
          </cell>
        </row>
        <row r="10072">
          <cell r="A10072">
            <v>9010522</v>
          </cell>
          <cell r="C10072">
            <v>7.19</v>
          </cell>
        </row>
        <row r="10073">
          <cell r="A10073">
            <v>3000522</v>
          </cell>
          <cell r="C10073">
            <v>7.91</v>
          </cell>
        </row>
        <row r="10074">
          <cell r="A10074">
            <v>7016501</v>
          </cell>
          <cell r="C10074">
            <v>4.5</v>
          </cell>
        </row>
        <row r="10075">
          <cell r="A10075">
            <v>9005500</v>
          </cell>
          <cell r="C10075">
            <v>4.5</v>
          </cell>
        </row>
        <row r="10076">
          <cell r="A10076">
            <v>19005495</v>
          </cell>
          <cell r="C10076">
            <v>4.95</v>
          </cell>
        </row>
        <row r="10077">
          <cell r="A10077">
            <v>9006501</v>
          </cell>
          <cell r="C10077">
            <v>4.5</v>
          </cell>
        </row>
        <row r="10078">
          <cell r="A10078">
            <v>7016496</v>
          </cell>
          <cell r="C10078">
            <v>3.09</v>
          </cell>
        </row>
        <row r="10079">
          <cell r="A10079">
            <v>8004496</v>
          </cell>
          <cell r="C10079">
            <v>3.09</v>
          </cell>
        </row>
        <row r="10080">
          <cell r="A10080">
            <v>8017496</v>
          </cell>
          <cell r="C10080">
            <v>3.09</v>
          </cell>
        </row>
        <row r="10081">
          <cell r="A10081">
            <v>8019496</v>
          </cell>
          <cell r="C10081">
            <v>3.09</v>
          </cell>
        </row>
        <row r="10082">
          <cell r="A10082">
            <v>9005496</v>
          </cell>
          <cell r="C10082">
            <v>3.09</v>
          </cell>
        </row>
        <row r="10083">
          <cell r="A10083">
            <v>9010496</v>
          </cell>
          <cell r="C10083">
            <v>3.09</v>
          </cell>
        </row>
        <row r="10084">
          <cell r="A10084">
            <v>18017496</v>
          </cell>
          <cell r="C10084">
            <v>3.4</v>
          </cell>
        </row>
        <row r="10085">
          <cell r="A10085">
            <v>9007496</v>
          </cell>
          <cell r="C10085">
            <v>3.4</v>
          </cell>
        </row>
        <row r="10086">
          <cell r="A10086">
            <v>3009163</v>
          </cell>
          <cell r="C10086">
            <v>3.29</v>
          </cell>
        </row>
        <row r="10087">
          <cell r="A10087">
            <v>13009163</v>
          </cell>
          <cell r="C10087">
            <v>3.62</v>
          </cell>
        </row>
        <row r="10088">
          <cell r="A10088">
            <v>7016163</v>
          </cell>
          <cell r="C10088">
            <v>3.29</v>
          </cell>
        </row>
        <row r="10089">
          <cell r="A10089">
            <v>17016164</v>
          </cell>
          <cell r="C10089">
            <v>3.62</v>
          </cell>
        </row>
        <row r="10090">
          <cell r="A10090">
            <v>8004164</v>
          </cell>
          <cell r="C10090">
            <v>3.29</v>
          </cell>
        </row>
        <row r="10091">
          <cell r="A10091">
            <v>18004163</v>
          </cell>
          <cell r="C10091">
            <v>3.62</v>
          </cell>
        </row>
        <row r="10092">
          <cell r="A10092">
            <v>8017163</v>
          </cell>
          <cell r="C10092">
            <v>3.29</v>
          </cell>
        </row>
        <row r="10093">
          <cell r="A10093">
            <v>18017163</v>
          </cell>
          <cell r="C10093">
            <v>3.62</v>
          </cell>
        </row>
        <row r="10094">
          <cell r="A10094">
            <v>9005163</v>
          </cell>
          <cell r="C10094">
            <v>3.29</v>
          </cell>
        </row>
        <row r="10095">
          <cell r="A10095">
            <v>19005163</v>
          </cell>
          <cell r="C10095">
            <v>3.62</v>
          </cell>
        </row>
        <row r="10096">
          <cell r="A10096">
            <v>9006163</v>
          </cell>
          <cell r="C10096">
            <v>3.29</v>
          </cell>
        </row>
        <row r="10097">
          <cell r="A10097">
            <v>9007163</v>
          </cell>
          <cell r="C10097">
            <v>3.29</v>
          </cell>
        </row>
        <row r="10098">
          <cell r="A10098">
            <v>3000121</v>
          </cell>
          <cell r="C10098">
            <v>4.0599999999999996</v>
          </cell>
        </row>
        <row r="10099">
          <cell r="A10099">
            <v>3005122</v>
          </cell>
          <cell r="C10099">
            <v>3.69</v>
          </cell>
        </row>
        <row r="10100">
          <cell r="A10100">
            <v>13005121</v>
          </cell>
          <cell r="C10100">
            <v>4.0599999999999996</v>
          </cell>
        </row>
        <row r="10101">
          <cell r="A10101">
            <v>3011122</v>
          </cell>
          <cell r="C10101">
            <v>3.69</v>
          </cell>
        </row>
        <row r="10102">
          <cell r="A10102">
            <v>28017121</v>
          </cell>
          <cell r="C10102">
            <v>4.0599999999999996</v>
          </cell>
        </row>
        <row r="10103">
          <cell r="A10103">
            <v>8019121</v>
          </cell>
          <cell r="C10103">
            <v>3.69</v>
          </cell>
        </row>
        <row r="10104">
          <cell r="A10104">
            <v>29005121</v>
          </cell>
          <cell r="C10104">
            <v>4.0599999999999996</v>
          </cell>
        </row>
        <row r="10105">
          <cell r="A10105">
            <v>29005123</v>
          </cell>
          <cell r="C10105">
            <v>4.0599999999999996</v>
          </cell>
        </row>
        <row r="10106">
          <cell r="A10106">
            <v>19007121</v>
          </cell>
          <cell r="C10106">
            <v>4.0599999999999996</v>
          </cell>
        </row>
        <row r="10107">
          <cell r="A10107">
            <v>9010123</v>
          </cell>
          <cell r="C10107">
            <v>3.69</v>
          </cell>
        </row>
        <row r="10108">
          <cell r="A10108">
            <v>3011165</v>
          </cell>
          <cell r="C10108">
            <v>4.78</v>
          </cell>
        </row>
        <row r="10109">
          <cell r="A10109">
            <v>17004165</v>
          </cell>
          <cell r="C10109">
            <v>5.26</v>
          </cell>
        </row>
        <row r="10110">
          <cell r="A10110">
            <v>7016165</v>
          </cell>
          <cell r="C10110">
            <v>4.78</v>
          </cell>
        </row>
        <row r="10111">
          <cell r="A10111">
            <v>17016165</v>
          </cell>
          <cell r="C10111">
            <v>5.26</v>
          </cell>
        </row>
        <row r="10112">
          <cell r="A10112">
            <v>17024165</v>
          </cell>
          <cell r="C10112">
            <v>5.26</v>
          </cell>
        </row>
        <row r="10113">
          <cell r="A10113">
            <v>17035165</v>
          </cell>
          <cell r="C10113">
            <v>5.26</v>
          </cell>
        </row>
        <row r="10114">
          <cell r="A10114">
            <v>8017165</v>
          </cell>
          <cell r="C10114">
            <v>4.78</v>
          </cell>
        </row>
        <row r="10115">
          <cell r="A10115">
            <v>19005165</v>
          </cell>
          <cell r="C10115">
            <v>5.26</v>
          </cell>
        </row>
        <row r="10116">
          <cell r="A10116">
            <v>9006165</v>
          </cell>
          <cell r="C10116">
            <v>4.78</v>
          </cell>
        </row>
        <row r="10117">
          <cell r="A10117">
            <v>9007165</v>
          </cell>
          <cell r="C10117">
            <v>5.26</v>
          </cell>
        </row>
        <row r="10118">
          <cell r="A10118">
            <v>9010165</v>
          </cell>
          <cell r="C10118">
            <v>4.78</v>
          </cell>
        </row>
        <row r="10119">
          <cell r="A10119">
            <v>7016167</v>
          </cell>
          <cell r="C10119">
            <v>5.65</v>
          </cell>
        </row>
        <row r="10120">
          <cell r="A10120">
            <v>17016162</v>
          </cell>
          <cell r="C10120">
            <v>6.22</v>
          </cell>
        </row>
        <row r="10121">
          <cell r="A10121">
            <v>8004163</v>
          </cell>
          <cell r="C10121">
            <v>5.65</v>
          </cell>
        </row>
        <row r="10122">
          <cell r="A10122">
            <v>19005162</v>
          </cell>
          <cell r="C10122">
            <v>6.22</v>
          </cell>
        </row>
        <row r="10123">
          <cell r="A10123">
            <v>17016163</v>
          </cell>
          <cell r="C10123">
            <v>7.3</v>
          </cell>
        </row>
        <row r="10124">
          <cell r="A10124">
            <v>8011166</v>
          </cell>
          <cell r="C10124">
            <v>4.5599999999999996</v>
          </cell>
        </row>
        <row r="10125">
          <cell r="A10125">
            <v>9003166</v>
          </cell>
          <cell r="C10125">
            <v>4.5599999999999996</v>
          </cell>
        </row>
        <row r="10126">
          <cell r="A10126">
            <v>9005166</v>
          </cell>
          <cell r="C10126">
            <v>5.5</v>
          </cell>
        </row>
        <row r="10127">
          <cell r="A10127">
            <v>28004121</v>
          </cell>
          <cell r="C10127">
            <v>4.0599999999999996</v>
          </cell>
        </row>
        <row r="10128">
          <cell r="A10128">
            <v>99344</v>
          </cell>
          <cell r="C10128">
            <v>14.7</v>
          </cell>
        </row>
        <row r="10129">
          <cell r="A10129">
            <v>100109</v>
          </cell>
          <cell r="C10129">
            <v>3.43</v>
          </cell>
        </row>
        <row r="10130">
          <cell r="A10130">
            <v>99825</v>
          </cell>
          <cell r="C10130">
            <v>3.14</v>
          </cell>
        </row>
        <row r="10131">
          <cell r="A10131">
            <v>5982</v>
          </cell>
          <cell r="C10131">
            <v>2.2999999999999998</v>
          </cell>
        </row>
        <row r="10132">
          <cell r="A10132">
            <v>5975</v>
          </cell>
          <cell r="C10132">
            <v>1.34</v>
          </cell>
        </row>
        <row r="10133">
          <cell r="A10133">
            <v>5971</v>
          </cell>
          <cell r="C10133">
            <v>1.94</v>
          </cell>
        </row>
        <row r="10134">
          <cell r="A10134">
            <v>5961</v>
          </cell>
          <cell r="C10134">
            <v>1.94</v>
          </cell>
        </row>
        <row r="10135">
          <cell r="A10135">
            <v>5978</v>
          </cell>
          <cell r="C10135">
            <v>1.94</v>
          </cell>
        </row>
        <row r="10136">
          <cell r="A10136">
            <v>5960</v>
          </cell>
          <cell r="C10136">
            <v>1.94</v>
          </cell>
        </row>
        <row r="10137">
          <cell r="A10137">
            <v>5962</v>
          </cell>
          <cell r="C10137">
            <v>1.94</v>
          </cell>
        </row>
        <row r="10138">
          <cell r="A10138">
            <v>335</v>
          </cell>
          <cell r="C10138">
            <v>4.95</v>
          </cell>
        </row>
        <row r="10139">
          <cell r="A10139">
            <v>318</v>
          </cell>
          <cell r="C10139">
            <v>10.68</v>
          </cell>
        </row>
        <row r="10140">
          <cell r="A10140">
            <v>5963</v>
          </cell>
          <cell r="C10140">
            <v>2.9</v>
          </cell>
        </row>
        <row r="10141">
          <cell r="A10141">
            <v>200000035</v>
          </cell>
        </row>
        <row r="10142">
          <cell r="A10142">
            <v>111022</v>
          </cell>
          <cell r="C10142">
            <v>17</v>
          </cell>
        </row>
        <row r="10143">
          <cell r="A10143">
            <v>111021</v>
          </cell>
          <cell r="C10143">
            <v>15</v>
          </cell>
        </row>
        <row r="10144">
          <cell r="A10144">
            <v>11096</v>
          </cell>
          <cell r="C10144">
            <v>5.45</v>
          </cell>
        </row>
        <row r="10145">
          <cell r="A10145">
            <v>3293</v>
          </cell>
          <cell r="C10145">
            <v>0.9</v>
          </cell>
        </row>
        <row r="10146">
          <cell r="A10146">
            <v>3325</v>
          </cell>
          <cell r="C10146">
            <v>0.88</v>
          </cell>
        </row>
        <row r="10147">
          <cell r="A10147">
            <v>3284</v>
          </cell>
          <cell r="C10147">
            <v>1.7</v>
          </cell>
        </row>
        <row r="10148">
          <cell r="A10148">
            <v>7317</v>
          </cell>
          <cell r="C10148">
            <v>3.2</v>
          </cell>
        </row>
        <row r="10149">
          <cell r="A10149">
            <v>7331</v>
          </cell>
          <cell r="C10149">
            <v>3.2</v>
          </cell>
        </row>
        <row r="10150">
          <cell r="A10150">
            <v>7330</v>
          </cell>
          <cell r="C10150">
            <v>3.2</v>
          </cell>
        </row>
        <row r="10151">
          <cell r="A10151">
            <v>7333</v>
          </cell>
          <cell r="C10151">
            <v>2.9</v>
          </cell>
        </row>
        <row r="10152">
          <cell r="A10152">
            <v>7332</v>
          </cell>
          <cell r="C10152">
            <v>2.8</v>
          </cell>
        </row>
        <row r="10153">
          <cell r="A10153">
            <v>3185</v>
          </cell>
          <cell r="C10153">
            <v>0.75</v>
          </cell>
        </row>
        <row r="10154">
          <cell r="A10154">
            <v>3140</v>
          </cell>
          <cell r="C10154">
            <v>1.3</v>
          </cell>
        </row>
        <row r="10155">
          <cell r="A10155">
            <v>99923</v>
          </cell>
          <cell r="C10155">
            <v>0.98</v>
          </cell>
        </row>
        <row r="10156">
          <cell r="A10156">
            <v>11095</v>
          </cell>
          <cell r="C10156">
            <v>0.98</v>
          </cell>
        </row>
        <row r="10157">
          <cell r="A10157">
            <v>3379</v>
          </cell>
          <cell r="C10157">
            <v>0.87</v>
          </cell>
        </row>
        <row r="10158">
          <cell r="A10158">
            <v>3384</v>
          </cell>
          <cell r="C10158">
            <v>1.1100000000000001</v>
          </cell>
        </row>
        <row r="10159">
          <cell r="A10159">
            <v>3950</v>
          </cell>
          <cell r="C10159">
            <v>0.45</v>
          </cell>
        </row>
        <row r="10160">
          <cell r="A10160">
            <v>3955</v>
          </cell>
          <cell r="C10160">
            <v>0.57999999999999996</v>
          </cell>
        </row>
        <row r="10161">
          <cell r="A10161">
            <v>3960</v>
          </cell>
          <cell r="C10161">
            <v>0.69</v>
          </cell>
        </row>
        <row r="10162">
          <cell r="A10162">
            <v>3961</v>
          </cell>
          <cell r="C10162">
            <v>0.69</v>
          </cell>
        </row>
        <row r="10163">
          <cell r="A10163">
            <v>3536</v>
          </cell>
          <cell r="C10163">
            <v>0.75</v>
          </cell>
        </row>
        <row r="10164">
          <cell r="A10164">
            <v>3176</v>
          </cell>
          <cell r="C10164">
            <v>0.75</v>
          </cell>
        </row>
        <row r="10165">
          <cell r="A10165">
            <v>99805</v>
          </cell>
          <cell r="C10165">
            <v>39.42</v>
          </cell>
        </row>
        <row r="10166">
          <cell r="A10166">
            <v>17016447</v>
          </cell>
          <cell r="C10166">
            <v>28.71</v>
          </cell>
        </row>
        <row r="10167">
          <cell r="A10167">
            <v>13009445</v>
          </cell>
          <cell r="C10167">
            <v>28.71</v>
          </cell>
        </row>
        <row r="10168">
          <cell r="A10168">
            <v>7016445</v>
          </cell>
          <cell r="C10168">
            <v>26.1</v>
          </cell>
        </row>
        <row r="10169">
          <cell r="A10169">
            <v>17016445</v>
          </cell>
          <cell r="C10169">
            <v>28.71</v>
          </cell>
        </row>
        <row r="10170">
          <cell r="A10170">
            <v>8004445</v>
          </cell>
          <cell r="C10170">
            <v>26.1</v>
          </cell>
        </row>
        <row r="10171">
          <cell r="A10171">
            <v>8017445</v>
          </cell>
          <cell r="C10171">
            <v>26.1</v>
          </cell>
        </row>
        <row r="10172">
          <cell r="A10172">
            <v>18017445</v>
          </cell>
          <cell r="C10172">
            <v>28.71</v>
          </cell>
        </row>
        <row r="10173">
          <cell r="A10173">
            <v>19005445</v>
          </cell>
          <cell r="C10173">
            <v>28.71</v>
          </cell>
        </row>
        <row r="10174">
          <cell r="A10174">
            <v>7016444</v>
          </cell>
          <cell r="C10174">
            <v>26.1</v>
          </cell>
        </row>
        <row r="10175">
          <cell r="A10175">
            <v>8003444</v>
          </cell>
          <cell r="C10175">
            <v>26.1</v>
          </cell>
        </row>
        <row r="10176">
          <cell r="A10176">
            <v>8003446</v>
          </cell>
          <cell r="C10176">
            <v>26.1</v>
          </cell>
        </row>
        <row r="10177">
          <cell r="A10177">
            <v>8004444</v>
          </cell>
          <cell r="C10177">
            <v>26.1</v>
          </cell>
        </row>
        <row r="10178">
          <cell r="A10178">
            <v>8017444</v>
          </cell>
          <cell r="C10178">
            <v>26.1</v>
          </cell>
        </row>
        <row r="10179">
          <cell r="A10179">
            <v>8019444</v>
          </cell>
          <cell r="C10179">
            <v>26.1</v>
          </cell>
        </row>
        <row r="10180">
          <cell r="A10180">
            <v>9005444</v>
          </cell>
          <cell r="C10180">
            <v>26.1</v>
          </cell>
        </row>
        <row r="10181">
          <cell r="A10181">
            <v>9006444</v>
          </cell>
          <cell r="C10181">
            <v>26.1</v>
          </cell>
        </row>
        <row r="10182">
          <cell r="A10182">
            <v>13009444</v>
          </cell>
          <cell r="C10182">
            <v>28.71</v>
          </cell>
        </row>
        <row r="10183">
          <cell r="A10183">
            <v>17016444</v>
          </cell>
          <cell r="C10183">
            <v>28.71</v>
          </cell>
        </row>
        <row r="10184">
          <cell r="A10184">
            <v>18004444</v>
          </cell>
          <cell r="C10184">
            <v>28.71</v>
          </cell>
        </row>
        <row r="10185">
          <cell r="A10185">
            <v>18017444</v>
          </cell>
          <cell r="C10185">
            <v>28.71</v>
          </cell>
        </row>
        <row r="10186">
          <cell r="A10186">
            <v>19005444</v>
          </cell>
          <cell r="C10186">
            <v>28.71</v>
          </cell>
        </row>
        <row r="10187">
          <cell r="A10187">
            <v>13009443</v>
          </cell>
          <cell r="C10187">
            <v>28.93</v>
          </cell>
        </row>
        <row r="10188">
          <cell r="A10188">
            <v>3011443</v>
          </cell>
          <cell r="C10188">
            <v>26.3</v>
          </cell>
        </row>
        <row r="10189">
          <cell r="A10189">
            <v>6011443</v>
          </cell>
          <cell r="C10189">
            <v>28.93</v>
          </cell>
        </row>
        <row r="10190">
          <cell r="A10190">
            <v>26020443</v>
          </cell>
          <cell r="C10190">
            <v>28.93</v>
          </cell>
        </row>
        <row r="10191">
          <cell r="A10191">
            <v>7016443</v>
          </cell>
          <cell r="C10191">
            <v>26.3</v>
          </cell>
        </row>
        <row r="10192">
          <cell r="A10192">
            <v>17016443</v>
          </cell>
          <cell r="C10192">
            <v>28.93</v>
          </cell>
        </row>
        <row r="10193">
          <cell r="A10193">
            <v>8004443</v>
          </cell>
          <cell r="C10193">
            <v>26.3</v>
          </cell>
        </row>
        <row r="10194">
          <cell r="A10194">
            <v>18004443</v>
          </cell>
          <cell r="C10194">
            <v>28.93</v>
          </cell>
        </row>
        <row r="10195">
          <cell r="A10195">
            <v>8017443</v>
          </cell>
          <cell r="C10195">
            <v>26.3</v>
          </cell>
        </row>
        <row r="10196">
          <cell r="A10196">
            <v>18017447</v>
          </cell>
          <cell r="C10196">
            <v>28.93</v>
          </cell>
        </row>
        <row r="10197">
          <cell r="A10197">
            <v>18017443</v>
          </cell>
          <cell r="C10197">
            <v>28.93</v>
          </cell>
        </row>
        <row r="10198">
          <cell r="A10198">
            <v>8019443</v>
          </cell>
          <cell r="C10198">
            <v>26.3</v>
          </cell>
        </row>
        <row r="10199">
          <cell r="A10199">
            <v>18019443</v>
          </cell>
          <cell r="C10199">
            <v>28.93</v>
          </cell>
        </row>
        <row r="10200">
          <cell r="A10200">
            <v>19005443</v>
          </cell>
          <cell r="C10200">
            <v>28.93</v>
          </cell>
        </row>
        <row r="10201">
          <cell r="A10201">
            <v>9006443</v>
          </cell>
          <cell r="C10201">
            <v>26.3</v>
          </cell>
        </row>
        <row r="10202">
          <cell r="A10202">
            <v>9007443</v>
          </cell>
          <cell r="C10202">
            <v>26.3</v>
          </cell>
        </row>
        <row r="10203">
          <cell r="A10203">
            <v>9010443</v>
          </cell>
          <cell r="C10203">
            <v>26.3</v>
          </cell>
        </row>
        <row r="10204">
          <cell r="A10204">
            <v>17016449</v>
          </cell>
          <cell r="C10204">
            <v>32</v>
          </cell>
        </row>
        <row r="10205">
          <cell r="A10205">
            <v>3011446</v>
          </cell>
          <cell r="C10205">
            <v>26.4</v>
          </cell>
        </row>
        <row r="10206">
          <cell r="A10206">
            <v>7016446</v>
          </cell>
          <cell r="C10206">
            <v>26.4</v>
          </cell>
        </row>
        <row r="10207">
          <cell r="A10207">
            <v>17016446</v>
          </cell>
          <cell r="C10207">
            <v>29.04</v>
          </cell>
        </row>
        <row r="10208">
          <cell r="A10208">
            <v>8017446</v>
          </cell>
          <cell r="C10208">
            <v>26.4</v>
          </cell>
        </row>
        <row r="10209">
          <cell r="A10209">
            <v>18017446</v>
          </cell>
          <cell r="C10209">
            <v>29.04</v>
          </cell>
        </row>
        <row r="10210">
          <cell r="A10210">
            <v>28019446</v>
          </cell>
          <cell r="C10210">
            <v>29.04</v>
          </cell>
        </row>
        <row r="10211">
          <cell r="A10211">
            <v>19005446</v>
          </cell>
          <cell r="C10211">
            <v>29.04</v>
          </cell>
        </row>
        <row r="10212">
          <cell r="A10212">
            <v>3011441</v>
          </cell>
          <cell r="C10212">
            <v>26.4</v>
          </cell>
        </row>
        <row r="10213">
          <cell r="A10213">
            <v>7016441</v>
          </cell>
          <cell r="C10213">
            <v>26.4</v>
          </cell>
        </row>
        <row r="10214">
          <cell r="A10214">
            <v>17016441</v>
          </cell>
          <cell r="C10214">
            <v>29.04</v>
          </cell>
        </row>
        <row r="10215">
          <cell r="A10215">
            <v>8004441</v>
          </cell>
          <cell r="C10215">
            <v>26.4</v>
          </cell>
        </row>
        <row r="10216">
          <cell r="A10216">
            <v>18004441</v>
          </cell>
          <cell r="C10216">
            <v>29.04</v>
          </cell>
        </row>
        <row r="10217">
          <cell r="A10217">
            <v>8017441</v>
          </cell>
          <cell r="C10217">
            <v>26.4</v>
          </cell>
        </row>
        <row r="10218">
          <cell r="A10218">
            <v>18017441</v>
          </cell>
          <cell r="C10218">
            <v>29.04</v>
          </cell>
        </row>
        <row r="10219">
          <cell r="A10219">
            <v>9010441</v>
          </cell>
          <cell r="C10219">
            <v>27.6</v>
          </cell>
        </row>
        <row r="10220">
          <cell r="A10220">
            <v>3000441</v>
          </cell>
          <cell r="C10220">
            <v>30.36</v>
          </cell>
        </row>
        <row r="10221">
          <cell r="A10221">
            <v>13009440</v>
          </cell>
          <cell r="C10221">
            <v>30.36</v>
          </cell>
        </row>
        <row r="10222">
          <cell r="A10222">
            <v>3011440</v>
          </cell>
          <cell r="C10222">
            <v>27.6</v>
          </cell>
        </row>
        <row r="10223">
          <cell r="A10223">
            <v>6005440</v>
          </cell>
          <cell r="C10223">
            <v>27.6</v>
          </cell>
        </row>
        <row r="10224">
          <cell r="A10224">
            <v>7016440</v>
          </cell>
          <cell r="C10224">
            <v>27.6</v>
          </cell>
        </row>
        <row r="10225">
          <cell r="A10225">
            <v>17016440</v>
          </cell>
          <cell r="C10225">
            <v>30.36</v>
          </cell>
        </row>
        <row r="10226">
          <cell r="A10226">
            <v>7038440</v>
          </cell>
          <cell r="C10226">
            <v>27.6</v>
          </cell>
        </row>
        <row r="10227">
          <cell r="A10227">
            <v>7042440</v>
          </cell>
          <cell r="C10227">
            <v>27.6</v>
          </cell>
        </row>
        <row r="10228">
          <cell r="A10228">
            <v>8004440</v>
          </cell>
          <cell r="C10228">
            <v>27.6</v>
          </cell>
        </row>
        <row r="10229">
          <cell r="A10229">
            <v>18004440</v>
          </cell>
          <cell r="C10229">
            <v>27.6</v>
          </cell>
        </row>
        <row r="10230">
          <cell r="A10230">
            <v>8017440</v>
          </cell>
          <cell r="C10230">
            <v>30.36</v>
          </cell>
        </row>
        <row r="10231">
          <cell r="A10231">
            <v>18017440</v>
          </cell>
          <cell r="C10231">
            <v>27.6</v>
          </cell>
        </row>
        <row r="10232">
          <cell r="A10232">
            <v>8019440</v>
          </cell>
          <cell r="C10232">
            <v>30.36</v>
          </cell>
        </row>
        <row r="10233">
          <cell r="A10233">
            <v>28019440</v>
          </cell>
          <cell r="C10233">
            <v>27.6</v>
          </cell>
        </row>
        <row r="10234">
          <cell r="A10234">
            <v>19005440</v>
          </cell>
          <cell r="C10234">
            <v>30.36</v>
          </cell>
        </row>
        <row r="10235">
          <cell r="A10235">
            <v>9006440</v>
          </cell>
          <cell r="C10235">
            <v>27.6</v>
          </cell>
        </row>
        <row r="10236">
          <cell r="A10236">
            <v>9007440</v>
          </cell>
          <cell r="C10236">
            <v>27.6</v>
          </cell>
        </row>
        <row r="10237">
          <cell r="A10237">
            <v>9010440</v>
          </cell>
          <cell r="C10237">
            <v>27.6</v>
          </cell>
        </row>
        <row r="10238">
          <cell r="A10238">
            <v>103070051</v>
          </cell>
        </row>
        <row r="10239">
          <cell r="A10239">
            <v>210133009300</v>
          </cell>
          <cell r="C10239">
            <v>4.6500000000000004</v>
          </cell>
        </row>
        <row r="10240">
          <cell r="A10240">
            <v>210123009300</v>
          </cell>
          <cell r="C10240">
            <v>4.6500000000000004</v>
          </cell>
        </row>
        <row r="10241">
          <cell r="A10241">
            <v>210213009300</v>
          </cell>
          <cell r="C10241">
            <v>5.05</v>
          </cell>
        </row>
        <row r="10242">
          <cell r="A10242">
            <v>210123011300</v>
          </cell>
          <cell r="C10242">
            <v>4.6500000000000004</v>
          </cell>
        </row>
        <row r="10243">
          <cell r="A10243">
            <v>210137016300</v>
          </cell>
          <cell r="C10243">
            <v>4.6500000000000004</v>
          </cell>
        </row>
        <row r="10244">
          <cell r="A10244">
            <v>210127016300</v>
          </cell>
          <cell r="C10244">
            <v>4.6500000000000004</v>
          </cell>
        </row>
        <row r="10245">
          <cell r="A10245">
            <v>210217016300</v>
          </cell>
          <cell r="C10245">
            <v>5.05</v>
          </cell>
        </row>
        <row r="10246">
          <cell r="A10246">
            <v>210128004300</v>
          </cell>
          <cell r="C10246">
            <v>4.6500000000000004</v>
          </cell>
        </row>
        <row r="10247">
          <cell r="A10247">
            <v>210138017300</v>
          </cell>
          <cell r="C10247">
            <v>4.6500000000000004</v>
          </cell>
        </row>
        <row r="10248">
          <cell r="A10248">
            <v>210128017300</v>
          </cell>
          <cell r="C10248">
            <v>4.6500000000000004</v>
          </cell>
        </row>
        <row r="10249">
          <cell r="A10249">
            <v>210218017300</v>
          </cell>
          <cell r="C10249">
            <v>5.05</v>
          </cell>
        </row>
        <row r="10250">
          <cell r="A10250">
            <v>210139005300</v>
          </cell>
          <cell r="C10250">
            <v>4.6500000000000004</v>
          </cell>
        </row>
        <row r="10251">
          <cell r="A10251">
            <v>210129005300</v>
          </cell>
          <cell r="C10251">
            <v>4.6500000000000004</v>
          </cell>
        </row>
        <row r="10252">
          <cell r="A10252">
            <v>210129010300</v>
          </cell>
          <cell r="C10252">
            <v>4.6500000000000004</v>
          </cell>
        </row>
        <row r="10253">
          <cell r="A10253">
            <v>210128028300</v>
          </cell>
          <cell r="C10253">
            <v>4.6500000000000004</v>
          </cell>
        </row>
        <row r="10254">
          <cell r="A10254">
            <v>210133009301</v>
          </cell>
          <cell r="C10254">
            <v>9.3000000000000007</v>
          </cell>
        </row>
        <row r="10255">
          <cell r="A10255">
            <v>210123009301</v>
          </cell>
          <cell r="C10255">
            <v>9.3000000000000007</v>
          </cell>
        </row>
        <row r="10256">
          <cell r="A10256">
            <v>210113009301</v>
          </cell>
          <cell r="C10256">
            <v>9.1999999999999993</v>
          </cell>
        </row>
        <row r="10257">
          <cell r="A10257">
            <v>210213009301</v>
          </cell>
          <cell r="C10257">
            <v>10.050000000000001</v>
          </cell>
        </row>
        <row r="10258">
          <cell r="A10258">
            <v>210313009301</v>
          </cell>
          <cell r="C10258">
            <v>11</v>
          </cell>
        </row>
        <row r="10259">
          <cell r="A10259">
            <v>210123011301</v>
          </cell>
          <cell r="C10259">
            <v>9.3000000000000007</v>
          </cell>
        </row>
        <row r="10260">
          <cell r="A10260">
            <v>210113011301</v>
          </cell>
          <cell r="C10260">
            <v>9.3000000000000007</v>
          </cell>
        </row>
        <row r="10261">
          <cell r="A10261">
            <v>200115010301</v>
          </cell>
          <cell r="C10261">
            <v>9</v>
          </cell>
        </row>
        <row r="10262">
          <cell r="A10262">
            <v>210115010301</v>
          </cell>
          <cell r="C10262">
            <v>9.1999999999999993</v>
          </cell>
        </row>
        <row r="10263">
          <cell r="A10263">
            <v>200116005301</v>
          </cell>
          <cell r="C10263">
            <v>9</v>
          </cell>
        </row>
        <row r="10264">
          <cell r="A10264">
            <v>210417016301</v>
          </cell>
          <cell r="C10264">
            <v>12.4</v>
          </cell>
        </row>
        <row r="10265">
          <cell r="A10265">
            <v>210137016301</v>
          </cell>
          <cell r="C10265">
            <v>9.3000000000000007</v>
          </cell>
        </row>
        <row r="10266">
          <cell r="A10266">
            <v>200117016301</v>
          </cell>
          <cell r="C10266">
            <v>9</v>
          </cell>
        </row>
        <row r="10267">
          <cell r="A10267">
            <v>200227016301</v>
          </cell>
          <cell r="C10267">
            <v>9.1999999999999993</v>
          </cell>
        </row>
        <row r="10268">
          <cell r="A10268">
            <v>210127016301</v>
          </cell>
          <cell r="C10268">
            <v>9.3000000000000007</v>
          </cell>
        </row>
        <row r="10269">
          <cell r="A10269">
            <v>210117016301</v>
          </cell>
          <cell r="C10269">
            <v>9.1999999999999993</v>
          </cell>
        </row>
        <row r="10270">
          <cell r="A10270">
            <v>210217016301</v>
          </cell>
          <cell r="C10270">
            <v>10.050000000000001</v>
          </cell>
        </row>
        <row r="10271">
          <cell r="A10271">
            <v>210317016301</v>
          </cell>
          <cell r="C10271">
            <v>11</v>
          </cell>
        </row>
        <row r="10272">
          <cell r="A10272">
            <v>210118003301</v>
          </cell>
          <cell r="C10272">
            <v>11</v>
          </cell>
        </row>
        <row r="10273">
          <cell r="A10273">
            <v>210128004301</v>
          </cell>
          <cell r="C10273">
            <v>9.3000000000000007</v>
          </cell>
        </row>
        <row r="10274">
          <cell r="A10274">
            <v>210118004301</v>
          </cell>
          <cell r="C10274">
            <v>9.1999999999999993</v>
          </cell>
        </row>
        <row r="10275">
          <cell r="A10275">
            <v>210138017301</v>
          </cell>
          <cell r="C10275">
            <v>9.3000000000000007</v>
          </cell>
        </row>
        <row r="10276">
          <cell r="A10276">
            <v>200118017301</v>
          </cell>
          <cell r="C10276">
            <v>9</v>
          </cell>
        </row>
        <row r="10277">
          <cell r="A10277">
            <v>200128017301</v>
          </cell>
          <cell r="C10277">
            <v>9.1999999999999993</v>
          </cell>
        </row>
        <row r="10278">
          <cell r="A10278">
            <v>210128017301</v>
          </cell>
          <cell r="C10278">
            <v>9.3000000000000007</v>
          </cell>
        </row>
        <row r="10279">
          <cell r="A10279">
            <v>210118017301</v>
          </cell>
          <cell r="C10279">
            <v>9.1999999999999993</v>
          </cell>
        </row>
        <row r="10280">
          <cell r="A10280">
            <v>210218017301</v>
          </cell>
          <cell r="C10280">
            <v>10.050000000000001</v>
          </cell>
        </row>
        <row r="10281">
          <cell r="A10281">
            <v>210318017301</v>
          </cell>
          <cell r="C10281">
            <v>11</v>
          </cell>
        </row>
        <row r="10282">
          <cell r="A10282">
            <v>210118019301</v>
          </cell>
          <cell r="C10282">
            <v>9.3000000000000007</v>
          </cell>
        </row>
        <row r="10283">
          <cell r="A10283">
            <v>210119002301</v>
          </cell>
          <cell r="C10283">
            <v>9.3000000000000007</v>
          </cell>
        </row>
        <row r="10284">
          <cell r="A10284">
            <v>210139005301</v>
          </cell>
          <cell r="C10284">
            <v>9.3000000000000007</v>
          </cell>
        </row>
        <row r="10285">
          <cell r="A10285">
            <v>210129005301</v>
          </cell>
          <cell r="C10285">
            <v>9.3000000000000007</v>
          </cell>
        </row>
        <row r="10286">
          <cell r="A10286">
            <v>210119005301</v>
          </cell>
          <cell r="C10286">
            <v>9.1999999999999993</v>
          </cell>
        </row>
        <row r="10287">
          <cell r="A10287">
            <v>210219005301</v>
          </cell>
          <cell r="C10287">
            <v>10.050000000000001</v>
          </cell>
        </row>
        <row r="10288">
          <cell r="A10288">
            <v>210319005301</v>
          </cell>
          <cell r="C10288">
            <v>11</v>
          </cell>
        </row>
        <row r="10289">
          <cell r="A10289">
            <v>210119006301</v>
          </cell>
          <cell r="C10289">
            <v>9.3000000000000007</v>
          </cell>
        </row>
        <row r="10290">
          <cell r="A10290">
            <v>200119010301</v>
          </cell>
          <cell r="C10290">
            <v>9</v>
          </cell>
        </row>
        <row r="10291">
          <cell r="A10291">
            <v>210129010301</v>
          </cell>
          <cell r="C10291">
            <v>9.3000000000000007</v>
          </cell>
        </row>
        <row r="10292">
          <cell r="A10292">
            <v>210119010301</v>
          </cell>
          <cell r="C10292">
            <v>9.3000000000000007</v>
          </cell>
        </row>
        <row r="10293">
          <cell r="A10293">
            <v>83009301</v>
          </cell>
          <cell r="C10293">
            <v>9.6</v>
          </cell>
        </row>
        <row r="10294">
          <cell r="A10294">
            <v>87016301</v>
          </cell>
          <cell r="C10294">
            <v>9.6</v>
          </cell>
        </row>
        <row r="10295">
          <cell r="A10295">
            <v>88004301</v>
          </cell>
          <cell r="C10295">
            <v>9.6</v>
          </cell>
        </row>
        <row r="10296">
          <cell r="A10296">
            <v>88017301</v>
          </cell>
          <cell r="C10296">
            <v>9.6</v>
          </cell>
        </row>
        <row r="10297">
          <cell r="A10297">
            <v>88019301</v>
          </cell>
          <cell r="C10297">
            <v>9.6</v>
          </cell>
        </row>
        <row r="10298">
          <cell r="A10298">
            <v>89005301</v>
          </cell>
          <cell r="C10298">
            <v>9.6</v>
          </cell>
        </row>
        <row r="10299">
          <cell r="A10299">
            <v>73009301</v>
          </cell>
          <cell r="C10299">
            <v>9.1999999999999993</v>
          </cell>
        </row>
        <row r="10300">
          <cell r="A10300">
            <v>73011301</v>
          </cell>
          <cell r="C10300">
            <v>9.1999999999999993</v>
          </cell>
        </row>
        <row r="10301">
          <cell r="A10301">
            <v>76020301</v>
          </cell>
          <cell r="C10301">
            <v>9.1999999999999993</v>
          </cell>
        </row>
        <row r="10302">
          <cell r="A10302">
            <v>77016301</v>
          </cell>
          <cell r="C10302">
            <v>9.1999999999999993</v>
          </cell>
        </row>
        <row r="10303">
          <cell r="A10303">
            <v>78003301</v>
          </cell>
          <cell r="C10303">
            <v>9.1999999999999993</v>
          </cell>
        </row>
        <row r="10304">
          <cell r="A10304">
            <v>78004301</v>
          </cell>
          <cell r="C10304">
            <v>9.1999999999999993</v>
          </cell>
        </row>
        <row r="10305">
          <cell r="A10305">
            <v>78011301</v>
          </cell>
          <cell r="C10305">
            <v>9.1999999999999993</v>
          </cell>
        </row>
        <row r="10306">
          <cell r="A10306">
            <v>78017301</v>
          </cell>
          <cell r="C10306">
            <v>9.1999999999999993</v>
          </cell>
        </row>
        <row r="10307">
          <cell r="A10307">
            <v>79002301</v>
          </cell>
          <cell r="C10307">
            <v>9.1999999999999993</v>
          </cell>
        </row>
        <row r="10308">
          <cell r="A10308">
            <v>79005301</v>
          </cell>
          <cell r="C10308">
            <v>9.1999999999999993</v>
          </cell>
        </row>
        <row r="10309">
          <cell r="A10309">
            <v>79006301</v>
          </cell>
          <cell r="C10309">
            <v>9.1999999999999993</v>
          </cell>
        </row>
        <row r="10310">
          <cell r="A10310">
            <v>79007301</v>
          </cell>
          <cell r="C10310">
            <v>9.1999999999999993</v>
          </cell>
        </row>
        <row r="10311">
          <cell r="A10311">
            <v>99005301</v>
          </cell>
          <cell r="C10311">
            <v>10.199999999999999</v>
          </cell>
        </row>
        <row r="10312">
          <cell r="A10312">
            <v>98017301</v>
          </cell>
          <cell r="C10312">
            <v>10.199999999999999</v>
          </cell>
        </row>
        <row r="10313">
          <cell r="A10313">
            <v>97016301</v>
          </cell>
          <cell r="C10313">
            <v>10.199999999999999</v>
          </cell>
        </row>
        <row r="10314">
          <cell r="A10314">
            <v>210128028301</v>
          </cell>
          <cell r="C10314">
            <v>9.3000000000000007</v>
          </cell>
        </row>
        <row r="10315">
          <cell r="A10315">
            <v>210118028301</v>
          </cell>
          <cell r="C10315">
            <v>9.3000000000000007</v>
          </cell>
        </row>
        <row r="10316">
          <cell r="A10316">
            <v>200158003301</v>
          </cell>
          <cell r="C10316">
            <v>10.4</v>
          </cell>
        </row>
        <row r="10317">
          <cell r="A10317">
            <v>210133009660</v>
          </cell>
          <cell r="C10317">
            <v>7.5</v>
          </cell>
        </row>
        <row r="10318">
          <cell r="A10318">
            <v>210123009660</v>
          </cell>
          <cell r="C10318">
            <v>7.5</v>
          </cell>
        </row>
        <row r="10319">
          <cell r="A10319">
            <v>210113009660</v>
          </cell>
          <cell r="C10319">
            <v>7.2</v>
          </cell>
        </row>
        <row r="10320">
          <cell r="A10320">
            <v>210213009660</v>
          </cell>
          <cell r="C10320">
            <v>7.6</v>
          </cell>
        </row>
        <row r="10321">
          <cell r="A10321">
            <v>210313009660</v>
          </cell>
          <cell r="C10321">
            <v>8.3000000000000007</v>
          </cell>
        </row>
        <row r="10322">
          <cell r="A10322">
            <v>210123011660</v>
          </cell>
          <cell r="C10322">
            <v>7.5</v>
          </cell>
        </row>
        <row r="10323">
          <cell r="A10323">
            <v>210113011660</v>
          </cell>
          <cell r="C10323">
            <v>7.5</v>
          </cell>
        </row>
        <row r="10324">
          <cell r="A10324">
            <v>200115010660</v>
          </cell>
          <cell r="C10324">
            <v>6.8</v>
          </cell>
        </row>
        <row r="10325">
          <cell r="A10325">
            <v>210115010660</v>
          </cell>
          <cell r="C10325">
            <v>7.2</v>
          </cell>
        </row>
        <row r="10326">
          <cell r="A10326">
            <v>200116005660</v>
          </cell>
          <cell r="C10326">
            <v>6.8</v>
          </cell>
        </row>
        <row r="10327">
          <cell r="A10327">
            <v>210417016660</v>
          </cell>
          <cell r="C10327">
            <v>8.5</v>
          </cell>
        </row>
        <row r="10328">
          <cell r="A10328">
            <v>210137016660</v>
          </cell>
          <cell r="C10328">
            <v>7.5</v>
          </cell>
        </row>
        <row r="10329">
          <cell r="A10329">
            <v>200117016660</v>
          </cell>
          <cell r="C10329">
            <v>6.8</v>
          </cell>
        </row>
        <row r="10330">
          <cell r="A10330">
            <v>200227016660</v>
          </cell>
          <cell r="C10330">
            <v>7</v>
          </cell>
        </row>
        <row r="10331">
          <cell r="A10331">
            <v>210127016660</v>
          </cell>
          <cell r="C10331">
            <v>7.5</v>
          </cell>
        </row>
        <row r="10332">
          <cell r="A10332">
            <v>210117016660</v>
          </cell>
          <cell r="C10332">
            <v>7.2</v>
          </cell>
        </row>
        <row r="10333">
          <cell r="A10333">
            <v>210217016660</v>
          </cell>
          <cell r="C10333">
            <v>7.6</v>
          </cell>
        </row>
        <row r="10334">
          <cell r="A10334">
            <v>210317016660</v>
          </cell>
          <cell r="C10334">
            <v>8.3000000000000007</v>
          </cell>
        </row>
        <row r="10335">
          <cell r="A10335">
            <v>210118003660</v>
          </cell>
          <cell r="C10335">
            <v>8.1999999999999993</v>
          </cell>
        </row>
        <row r="10336">
          <cell r="A10336">
            <v>210128004660</v>
          </cell>
          <cell r="C10336">
            <v>7.5</v>
          </cell>
        </row>
        <row r="10337">
          <cell r="A10337">
            <v>210118004660</v>
          </cell>
          <cell r="C10337">
            <v>7.2</v>
          </cell>
        </row>
        <row r="10338">
          <cell r="A10338">
            <v>210138017660</v>
          </cell>
          <cell r="C10338">
            <v>7.5</v>
          </cell>
        </row>
        <row r="10339">
          <cell r="A10339">
            <v>200118017660</v>
          </cell>
          <cell r="C10339">
            <v>6.8</v>
          </cell>
        </row>
        <row r="10340">
          <cell r="A10340">
            <v>200128017660</v>
          </cell>
          <cell r="C10340">
            <v>7</v>
          </cell>
        </row>
        <row r="10341">
          <cell r="A10341">
            <v>210128017660</v>
          </cell>
          <cell r="C10341">
            <v>7.5</v>
          </cell>
        </row>
        <row r="10342">
          <cell r="A10342">
            <v>210118017660</v>
          </cell>
          <cell r="C10342">
            <v>7.2</v>
          </cell>
        </row>
        <row r="10343">
          <cell r="A10343">
            <v>210218017660</v>
          </cell>
          <cell r="C10343">
            <v>7.6</v>
          </cell>
        </row>
        <row r="10344">
          <cell r="A10344">
            <v>210318017660</v>
          </cell>
          <cell r="C10344">
            <v>8.3000000000000007</v>
          </cell>
        </row>
        <row r="10345">
          <cell r="A10345">
            <v>210118019660</v>
          </cell>
          <cell r="C10345">
            <v>7.5</v>
          </cell>
        </row>
        <row r="10346">
          <cell r="A10346">
            <v>210119002660</v>
          </cell>
          <cell r="C10346">
            <v>7.5</v>
          </cell>
        </row>
        <row r="10347">
          <cell r="A10347">
            <v>210139005660</v>
          </cell>
          <cell r="C10347">
            <v>7.5</v>
          </cell>
        </row>
        <row r="10348">
          <cell r="A10348">
            <v>210129005660</v>
          </cell>
          <cell r="C10348">
            <v>7.5</v>
          </cell>
        </row>
        <row r="10349">
          <cell r="A10349">
            <v>210119005660</v>
          </cell>
          <cell r="C10349">
            <v>7.2</v>
          </cell>
        </row>
        <row r="10350">
          <cell r="A10350">
            <v>210219005660</v>
          </cell>
          <cell r="C10350">
            <v>7.6</v>
          </cell>
        </row>
        <row r="10351">
          <cell r="A10351">
            <v>210319005660</v>
          </cell>
          <cell r="C10351">
            <v>8.3000000000000007</v>
          </cell>
        </row>
        <row r="10352">
          <cell r="A10352">
            <v>210119006660</v>
          </cell>
          <cell r="C10352">
            <v>7.5</v>
          </cell>
        </row>
        <row r="10353">
          <cell r="A10353">
            <v>200119010660</v>
          </cell>
          <cell r="C10353">
            <v>6.8</v>
          </cell>
        </row>
        <row r="10354">
          <cell r="A10354">
            <v>210129010660</v>
          </cell>
          <cell r="C10354">
            <v>7.5</v>
          </cell>
        </row>
        <row r="10355">
          <cell r="A10355">
            <v>210119010660</v>
          </cell>
          <cell r="C10355">
            <v>7.5</v>
          </cell>
        </row>
        <row r="10356">
          <cell r="A10356">
            <v>83009660</v>
          </cell>
          <cell r="C10356">
            <v>7.4</v>
          </cell>
        </row>
        <row r="10357">
          <cell r="A10357">
            <v>87016660</v>
          </cell>
          <cell r="C10357">
            <v>7.4</v>
          </cell>
        </row>
        <row r="10358">
          <cell r="A10358">
            <v>88004660</v>
          </cell>
          <cell r="C10358">
            <v>7.4</v>
          </cell>
        </row>
        <row r="10359">
          <cell r="A10359">
            <v>88017660</v>
          </cell>
          <cell r="C10359">
            <v>7.4</v>
          </cell>
        </row>
        <row r="10360">
          <cell r="A10360">
            <v>88019660</v>
          </cell>
          <cell r="C10360">
            <v>7.4</v>
          </cell>
        </row>
        <row r="10361">
          <cell r="A10361">
            <v>89003660</v>
          </cell>
          <cell r="C10361">
            <v>7.4</v>
          </cell>
        </row>
        <row r="10362">
          <cell r="A10362">
            <v>89005660</v>
          </cell>
          <cell r="C10362">
            <v>7.4</v>
          </cell>
        </row>
        <row r="10363">
          <cell r="A10363">
            <v>73005660</v>
          </cell>
          <cell r="C10363">
            <v>7</v>
          </cell>
        </row>
        <row r="10364">
          <cell r="A10364">
            <v>73009660</v>
          </cell>
          <cell r="C10364">
            <v>7</v>
          </cell>
        </row>
        <row r="10365">
          <cell r="A10365">
            <v>73011660</v>
          </cell>
          <cell r="C10365">
            <v>7</v>
          </cell>
        </row>
        <row r="10366">
          <cell r="A10366">
            <v>75010660</v>
          </cell>
          <cell r="C10366">
            <v>7</v>
          </cell>
        </row>
        <row r="10367">
          <cell r="A10367">
            <v>76005660</v>
          </cell>
          <cell r="C10367">
            <v>7</v>
          </cell>
        </row>
        <row r="10368">
          <cell r="A10368">
            <v>76020660</v>
          </cell>
          <cell r="C10368">
            <v>7</v>
          </cell>
        </row>
        <row r="10369">
          <cell r="A10369">
            <v>77016660</v>
          </cell>
          <cell r="C10369">
            <v>7</v>
          </cell>
        </row>
        <row r="10370">
          <cell r="A10370">
            <v>78003660</v>
          </cell>
          <cell r="C10370">
            <v>7</v>
          </cell>
        </row>
        <row r="10371">
          <cell r="A10371">
            <v>78004660</v>
          </cell>
          <cell r="C10371">
            <v>7</v>
          </cell>
        </row>
        <row r="10372">
          <cell r="A10372">
            <v>78011660</v>
          </cell>
          <cell r="C10372">
            <v>7</v>
          </cell>
        </row>
        <row r="10373">
          <cell r="A10373">
            <v>78017660</v>
          </cell>
          <cell r="C10373">
            <v>7</v>
          </cell>
        </row>
        <row r="10374">
          <cell r="A10374">
            <v>78019660</v>
          </cell>
          <cell r="C10374">
            <v>7</v>
          </cell>
        </row>
        <row r="10375">
          <cell r="A10375">
            <v>79002660</v>
          </cell>
          <cell r="C10375">
            <v>7</v>
          </cell>
        </row>
        <row r="10376">
          <cell r="A10376">
            <v>79003660</v>
          </cell>
          <cell r="C10376">
            <v>7</v>
          </cell>
        </row>
        <row r="10377">
          <cell r="A10377">
            <v>79005660</v>
          </cell>
          <cell r="C10377">
            <v>7</v>
          </cell>
        </row>
        <row r="10378">
          <cell r="A10378">
            <v>79006660</v>
          </cell>
          <cell r="C10378">
            <v>7</v>
          </cell>
        </row>
        <row r="10379">
          <cell r="A10379">
            <v>79007660</v>
          </cell>
          <cell r="C10379">
            <v>7</v>
          </cell>
        </row>
        <row r="10380">
          <cell r="A10380">
            <v>79010660</v>
          </cell>
          <cell r="C10380">
            <v>7</v>
          </cell>
        </row>
        <row r="10381">
          <cell r="A10381">
            <v>99005660</v>
          </cell>
          <cell r="C10381">
            <v>8</v>
          </cell>
        </row>
        <row r="10382">
          <cell r="A10382">
            <v>98017660</v>
          </cell>
          <cell r="C10382">
            <v>8</v>
          </cell>
        </row>
        <row r="10383">
          <cell r="A10383">
            <v>97016660</v>
          </cell>
          <cell r="C10383">
            <v>8</v>
          </cell>
        </row>
        <row r="10384">
          <cell r="A10384">
            <v>210128028660</v>
          </cell>
          <cell r="C10384">
            <v>7.5</v>
          </cell>
        </row>
        <row r="10385">
          <cell r="A10385">
            <v>210118028660</v>
          </cell>
          <cell r="C10385">
            <v>7.5</v>
          </cell>
        </row>
        <row r="10386">
          <cell r="A10386">
            <v>200158003660</v>
          </cell>
          <cell r="C10386">
            <v>7.5</v>
          </cell>
        </row>
        <row r="10387">
          <cell r="A10387">
            <v>210113009300</v>
          </cell>
          <cell r="C10387">
            <v>4.5999999999999996</v>
          </cell>
        </row>
        <row r="10388">
          <cell r="A10388">
            <v>210313009300</v>
          </cell>
          <cell r="C10388">
            <v>5.5</v>
          </cell>
        </row>
        <row r="10389">
          <cell r="A10389">
            <v>210113011300</v>
          </cell>
          <cell r="C10389">
            <v>4.6500000000000004</v>
          </cell>
        </row>
        <row r="10390">
          <cell r="A10390">
            <v>200115010300</v>
          </cell>
          <cell r="C10390">
            <v>4.5</v>
          </cell>
        </row>
        <row r="10391">
          <cell r="A10391">
            <v>210115010300</v>
          </cell>
          <cell r="C10391">
            <v>4.5999999999999996</v>
          </cell>
        </row>
        <row r="10392">
          <cell r="A10392">
            <v>200116005300</v>
          </cell>
          <cell r="C10392">
            <v>4.5</v>
          </cell>
        </row>
        <row r="10393">
          <cell r="A10393">
            <v>200117016300</v>
          </cell>
          <cell r="C10393">
            <v>4.5</v>
          </cell>
        </row>
        <row r="10394">
          <cell r="A10394">
            <v>200227016300</v>
          </cell>
          <cell r="C10394">
            <v>4.5999999999999996</v>
          </cell>
        </row>
        <row r="10395">
          <cell r="A10395">
            <v>210117016300</v>
          </cell>
          <cell r="C10395">
            <v>4.5999999999999996</v>
          </cell>
        </row>
        <row r="10396">
          <cell r="A10396">
            <v>210317016300</v>
          </cell>
          <cell r="C10396">
            <v>5.5</v>
          </cell>
        </row>
        <row r="10397">
          <cell r="A10397">
            <v>210118003300</v>
          </cell>
          <cell r="C10397">
            <v>5.5</v>
          </cell>
        </row>
        <row r="10398">
          <cell r="A10398">
            <v>210118004300</v>
          </cell>
          <cell r="C10398">
            <v>4.5999999999999996</v>
          </cell>
        </row>
        <row r="10399">
          <cell r="A10399">
            <v>200118017300</v>
          </cell>
          <cell r="C10399">
            <v>4.5</v>
          </cell>
        </row>
        <row r="10400">
          <cell r="A10400">
            <v>200128017300</v>
          </cell>
          <cell r="C10400">
            <v>4.5999999999999996</v>
          </cell>
        </row>
        <row r="10401">
          <cell r="A10401">
            <v>210118017300</v>
          </cell>
          <cell r="C10401">
            <v>4.5999999999999996</v>
          </cell>
        </row>
        <row r="10402">
          <cell r="A10402">
            <v>210318017300</v>
          </cell>
          <cell r="C10402">
            <v>5.5</v>
          </cell>
        </row>
        <row r="10403">
          <cell r="A10403">
            <v>210118019300</v>
          </cell>
          <cell r="C10403">
            <v>4.6500000000000004</v>
          </cell>
        </row>
        <row r="10404">
          <cell r="A10404">
            <v>210119002300</v>
          </cell>
          <cell r="C10404">
            <v>4.6500000000000004</v>
          </cell>
        </row>
        <row r="10405">
          <cell r="A10405">
            <v>210119005300</v>
          </cell>
          <cell r="C10405">
            <v>4.5999999999999996</v>
          </cell>
        </row>
        <row r="10406">
          <cell r="A10406">
            <v>210219005300</v>
          </cell>
          <cell r="C10406">
            <v>5.05</v>
          </cell>
        </row>
        <row r="10407">
          <cell r="A10407">
            <v>210319005300</v>
          </cell>
          <cell r="C10407">
            <v>5.5</v>
          </cell>
        </row>
        <row r="10408">
          <cell r="A10408">
            <v>210119006300</v>
          </cell>
          <cell r="C10408">
            <v>4.6500000000000004</v>
          </cell>
        </row>
        <row r="10409">
          <cell r="A10409">
            <v>200119010300</v>
          </cell>
          <cell r="C10409">
            <v>4.5</v>
          </cell>
        </row>
        <row r="10410">
          <cell r="A10410">
            <v>210119010300</v>
          </cell>
          <cell r="C10410">
            <v>4.6500000000000004</v>
          </cell>
        </row>
        <row r="10411">
          <cell r="A10411">
            <v>83009300</v>
          </cell>
          <cell r="C10411">
            <v>4.8</v>
          </cell>
        </row>
        <row r="10412">
          <cell r="A10412">
            <v>87016300</v>
          </cell>
          <cell r="C10412">
            <v>4.8</v>
          </cell>
        </row>
        <row r="10413">
          <cell r="A10413">
            <v>88004300</v>
          </cell>
          <cell r="C10413">
            <v>4.8</v>
          </cell>
        </row>
        <row r="10414">
          <cell r="A10414">
            <v>88017300</v>
          </cell>
          <cell r="C10414">
            <v>4.8</v>
          </cell>
        </row>
        <row r="10415">
          <cell r="A10415">
            <v>88019300</v>
          </cell>
          <cell r="C10415">
            <v>4.8</v>
          </cell>
        </row>
        <row r="10416">
          <cell r="A10416">
            <v>89003300</v>
          </cell>
          <cell r="C10416">
            <v>4.8</v>
          </cell>
        </row>
        <row r="10417">
          <cell r="A10417">
            <v>89005300</v>
          </cell>
          <cell r="C10417">
            <v>4.8</v>
          </cell>
        </row>
        <row r="10418">
          <cell r="A10418">
            <v>73005300</v>
          </cell>
          <cell r="C10418">
            <v>4.5999999999999996</v>
          </cell>
        </row>
        <row r="10419">
          <cell r="A10419">
            <v>75010300</v>
          </cell>
          <cell r="C10419">
            <v>4.5999999999999996</v>
          </cell>
        </row>
        <row r="10420">
          <cell r="A10420">
            <v>76005300</v>
          </cell>
          <cell r="C10420">
            <v>4.5999999999999996</v>
          </cell>
        </row>
        <row r="10421">
          <cell r="A10421">
            <v>76020300</v>
          </cell>
          <cell r="C10421">
            <v>4.5999999999999996</v>
          </cell>
        </row>
        <row r="10422">
          <cell r="A10422">
            <v>78003300</v>
          </cell>
          <cell r="C10422">
            <v>4.5999999999999996</v>
          </cell>
        </row>
        <row r="10423">
          <cell r="A10423">
            <v>78004300</v>
          </cell>
          <cell r="C10423">
            <v>4.5999999999999996</v>
          </cell>
        </row>
        <row r="10424">
          <cell r="A10424">
            <v>78011300</v>
          </cell>
          <cell r="C10424">
            <v>4.5999999999999996</v>
          </cell>
        </row>
        <row r="10425">
          <cell r="A10425">
            <v>78017300</v>
          </cell>
          <cell r="C10425">
            <v>4.5999999999999996</v>
          </cell>
        </row>
        <row r="10426">
          <cell r="A10426">
            <v>78019300</v>
          </cell>
          <cell r="C10426">
            <v>4.5999999999999996</v>
          </cell>
        </row>
        <row r="10427">
          <cell r="A10427">
            <v>79002300</v>
          </cell>
          <cell r="C10427">
            <v>4.5999999999999996</v>
          </cell>
        </row>
        <row r="10428">
          <cell r="A10428">
            <v>79003300</v>
          </cell>
          <cell r="C10428">
            <v>4.5999999999999996</v>
          </cell>
        </row>
        <row r="10429">
          <cell r="A10429">
            <v>79005300</v>
          </cell>
          <cell r="C10429">
            <v>4.5999999999999996</v>
          </cell>
        </row>
        <row r="10430">
          <cell r="A10430">
            <v>79006300</v>
          </cell>
          <cell r="C10430">
            <v>4.5999999999999996</v>
          </cell>
        </row>
        <row r="10431">
          <cell r="A10431">
            <v>79007300</v>
          </cell>
          <cell r="C10431">
            <v>4.5999999999999996</v>
          </cell>
        </row>
        <row r="10432">
          <cell r="A10432">
            <v>79010300</v>
          </cell>
          <cell r="C10432">
            <v>4.5999999999999996</v>
          </cell>
        </row>
        <row r="10433">
          <cell r="A10433">
            <v>99005300</v>
          </cell>
          <cell r="C10433">
            <v>5.0999999999999996</v>
          </cell>
        </row>
        <row r="10434">
          <cell r="A10434">
            <v>98017300</v>
          </cell>
          <cell r="C10434">
            <v>5.0999999999999996</v>
          </cell>
        </row>
        <row r="10435">
          <cell r="A10435">
            <v>97016300</v>
          </cell>
          <cell r="C10435">
            <v>5.0999999999999996</v>
          </cell>
        </row>
        <row r="10436">
          <cell r="A10436">
            <v>210118028300</v>
          </cell>
          <cell r="C10436">
            <v>4.6500000000000004</v>
          </cell>
        </row>
        <row r="10437">
          <cell r="A10437">
            <v>200158003300</v>
          </cell>
          <cell r="C10437">
            <v>5.2</v>
          </cell>
        </row>
        <row r="10438">
          <cell r="A10438">
            <v>3306</v>
          </cell>
          <cell r="C10438">
            <v>8.02</v>
          </cell>
        </row>
        <row r="10439">
          <cell r="A10439">
            <v>8695</v>
          </cell>
          <cell r="C10439">
            <v>7</v>
          </cell>
        </row>
        <row r="10440">
          <cell r="A10440">
            <v>3311</v>
          </cell>
          <cell r="C10440">
            <v>8.5299999999999994</v>
          </cell>
        </row>
        <row r="10441">
          <cell r="A10441">
            <v>3308</v>
          </cell>
          <cell r="C10441">
            <v>7.71</v>
          </cell>
        </row>
        <row r="10442">
          <cell r="A10442">
            <v>3313</v>
          </cell>
          <cell r="C10442">
            <v>7.71</v>
          </cell>
        </row>
        <row r="10443">
          <cell r="A10443">
            <v>3302</v>
          </cell>
          <cell r="C10443">
            <v>7.71</v>
          </cell>
        </row>
        <row r="10444">
          <cell r="A10444">
            <v>3307</v>
          </cell>
          <cell r="C10444">
            <v>8.02</v>
          </cell>
        </row>
        <row r="10445">
          <cell r="A10445">
            <v>3323</v>
          </cell>
          <cell r="C10445">
            <v>8.61</v>
          </cell>
        </row>
        <row r="10446">
          <cell r="A10446">
            <v>3304</v>
          </cell>
          <cell r="C10446">
            <v>9.5299999999999994</v>
          </cell>
        </row>
        <row r="10447">
          <cell r="A10447">
            <v>3126</v>
          </cell>
          <cell r="C10447">
            <v>9.75</v>
          </cell>
        </row>
        <row r="10448">
          <cell r="A10448">
            <v>3303</v>
          </cell>
          <cell r="C10448">
            <v>8.6</v>
          </cell>
        </row>
        <row r="10449">
          <cell r="A10449">
            <v>6824</v>
          </cell>
          <cell r="C10449">
            <v>8.76</v>
          </cell>
        </row>
        <row r="10450">
          <cell r="A10450">
            <v>5178</v>
          </cell>
          <cell r="C10450">
            <v>7.8</v>
          </cell>
        </row>
        <row r="10451">
          <cell r="A10451">
            <v>6513</v>
          </cell>
          <cell r="C10451">
            <v>8.76</v>
          </cell>
        </row>
        <row r="10452">
          <cell r="A10452">
            <v>99829</v>
          </cell>
          <cell r="C10452">
            <v>6.95</v>
          </cell>
        </row>
        <row r="10453">
          <cell r="A10453">
            <v>100113</v>
          </cell>
          <cell r="C10453">
            <v>10.119999999999999</v>
          </cell>
        </row>
        <row r="10454">
          <cell r="A10454">
            <v>6874</v>
          </cell>
          <cell r="C10454">
            <v>7.84</v>
          </cell>
        </row>
        <row r="10455">
          <cell r="A10455">
            <v>3175</v>
          </cell>
          <cell r="C10455">
            <v>8.52</v>
          </cell>
        </row>
        <row r="10456">
          <cell r="A10456">
            <v>9204</v>
          </cell>
          <cell r="C10456">
            <v>24</v>
          </cell>
        </row>
        <row r="10457">
          <cell r="A10457">
            <v>9009</v>
          </cell>
          <cell r="C10457">
            <v>0.84</v>
          </cell>
        </row>
        <row r="10458">
          <cell r="A10458">
            <v>9033</v>
          </cell>
          <cell r="C10458">
            <v>0.84</v>
          </cell>
        </row>
        <row r="10459">
          <cell r="A10459">
            <v>9028</v>
          </cell>
          <cell r="C10459">
            <v>0.84</v>
          </cell>
        </row>
        <row r="10460">
          <cell r="A10460">
            <v>103070054</v>
          </cell>
        </row>
        <row r="10461">
          <cell r="A10461">
            <v>104010028</v>
          </cell>
        </row>
        <row r="10462">
          <cell r="A10462">
            <v>104010045</v>
          </cell>
        </row>
        <row r="10463">
          <cell r="A10463">
            <v>104010006</v>
          </cell>
        </row>
        <row r="10464">
          <cell r="A10464">
            <v>104010005</v>
          </cell>
        </row>
        <row r="10465">
          <cell r="A10465">
            <v>104010039</v>
          </cell>
        </row>
        <row r="10466">
          <cell r="A10466">
            <v>99440</v>
          </cell>
          <cell r="C10466">
            <v>26.34</v>
          </cell>
        </row>
        <row r="10467">
          <cell r="A10467">
            <v>104010046</v>
          </cell>
        </row>
        <row r="10468">
          <cell r="A10468">
            <v>104010066</v>
          </cell>
        </row>
        <row r="10469">
          <cell r="A10469">
            <v>104010067</v>
          </cell>
        </row>
        <row r="10470">
          <cell r="A10470">
            <v>104010092</v>
          </cell>
        </row>
        <row r="10471">
          <cell r="A10471">
            <v>104010061</v>
          </cell>
        </row>
        <row r="10472">
          <cell r="A10472">
            <v>104010047</v>
          </cell>
        </row>
        <row r="10473">
          <cell r="A10473">
            <v>100230</v>
          </cell>
          <cell r="C10473">
            <v>44.84</v>
          </cell>
        </row>
        <row r="10474">
          <cell r="A10474">
            <v>10149</v>
          </cell>
          <cell r="C10474">
            <v>8</v>
          </cell>
        </row>
        <row r="10475">
          <cell r="A10475">
            <v>10148</v>
          </cell>
          <cell r="C10475">
            <v>8</v>
          </cell>
        </row>
        <row r="10476">
          <cell r="A10476">
            <v>10008</v>
          </cell>
          <cell r="C10476">
            <v>7.06</v>
          </cell>
        </row>
        <row r="10477">
          <cell r="A10477">
            <v>99772</v>
          </cell>
          <cell r="C10477">
            <v>25.53</v>
          </cell>
        </row>
        <row r="10478">
          <cell r="A10478">
            <v>99882</v>
          </cell>
          <cell r="C10478">
            <v>33.67</v>
          </cell>
        </row>
        <row r="10479">
          <cell r="A10479">
            <v>100075</v>
          </cell>
          <cell r="C10479">
            <v>23</v>
          </cell>
        </row>
        <row r="10480">
          <cell r="A10480">
            <v>100189</v>
          </cell>
          <cell r="C10480">
            <v>34.450000000000003</v>
          </cell>
        </row>
        <row r="10481">
          <cell r="A10481">
            <v>100266</v>
          </cell>
          <cell r="C10481">
            <v>33.67</v>
          </cell>
        </row>
        <row r="10482">
          <cell r="A10482">
            <v>99537</v>
          </cell>
          <cell r="C10482">
            <v>54.39</v>
          </cell>
        </row>
        <row r="10483">
          <cell r="A10483">
            <v>100268</v>
          </cell>
          <cell r="C10483">
            <v>33.67</v>
          </cell>
        </row>
        <row r="10484">
          <cell r="A10484">
            <v>100102</v>
          </cell>
          <cell r="C10484">
            <v>149.18</v>
          </cell>
        </row>
        <row r="10485">
          <cell r="A10485">
            <v>99712</v>
          </cell>
          <cell r="C10485">
            <v>110</v>
          </cell>
        </row>
        <row r="10486">
          <cell r="A10486">
            <v>6525</v>
          </cell>
          <cell r="C10486">
            <v>6.48</v>
          </cell>
        </row>
        <row r="10487">
          <cell r="A10487">
            <v>10348</v>
          </cell>
          <cell r="C10487">
            <v>13.6</v>
          </cell>
        </row>
        <row r="10488">
          <cell r="A10488">
            <v>11003</v>
          </cell>
          <cell r="C10488">
            <v>6.2</v>
          </cell>
        </row>
        <row r="10489">
          <cell r="A10489">
            <v>11115</v>
          </cell>
          <cell r="C10489">
            <v>5.9</v>
          </cell>
        </row>
        <row r="10490">
          <cell r="A10490">
            <v>11053</v>
          </cell>
          <cell r="C10490">
            <v>4.0599999999999996</v>
          </cell>
        </row>
        <row r="10491">
          <cell r="A10491">
            <v>11106</v>
          </cell>
          <cell r="C10491">
            <v>6.3</v>
          </cell>
        </row>
        <row r="10492">
          <cell r="A10492">
            <v>11091</v>
          </cell>
          <cell r="C10492">
            <v>5.9</v>
          </cell>
        </row>
        <row r="10493">
          <cell r="A10493">
            <v>111622</v>
          </cell>
          <cell r="C10493">
            <v>739.99</v>
          </cell>
        </row>
        <row r="10494">
          <cell r="A10494">
            <v>328</v>
          </cell>
          <cell r="C10494">
            <v>1.25</v>
          </cell>
        </row>
        <row r="10495">
          <cell r="A10495">
            <v>334</v>
          </cell>
          <cell r="C10495">
            <v>1.25</v>
          </cell>
        </row>
        <row r="10496">
          <cell r="A10496">
            <v>111611</v>
          </cell>
          <cell r="C10496">
            <v>85</v>
          </cell>
        </row>
        <row r="10497">
          <cell r="A10497">
            <v>111618</v>
          </cell>
          <cell r="C10497">
            <v>58</v>
          </cell>
        </row>
        <row r="10498">
          <cell r="A10498">
            <v>111619</v>
          </cell>
          <cell r="C10498">
            <v>68.63</v>
          </cell>
        </row>
        <row r="10499">
          <cell r="A10499">
            <v>111617</v>
          </cell>
          <cell r="C10499">
            <v>62.9</v>
          </cell>
        </row>
        <row r="10500">
          <cell r="A10500">
            <v>111610</v>
          </cell>
          <cell r="C10500">
            <v>69.5</v>
          </cell>
        </row>
        <row r="10501">
          <cell r="A10501">
            <v>200000039</v>
          </cell>
        </row>
        <row r="10502">
          <cell r="A10502">
            <v>111663</v>
          </cell>
          <cell r="C10502">
            <v>165</v>
          </cell>
        </row>
        <row r="10503">
          <cell r="A10503">
            <v>200000012</v>
          </cell>
        </row>
        <row r="10504">
          <cell r="A10504">
            <v>111700</v>
          </cell>
          <cell r="C10504">
            <v>50</v>
          </cell>
        </row>
        <row r="10505">
          <cell r="A10505">
            <v>751</v>
          </cell>
          <cell r="C10505">
            <v>84</v>
          </cell>
        </row>
        <row r="10506">
          <cell r="A10506">
            <v>9013</v>
          </cell>
          <cell r="C10506">
            <v>0.8</v>
          </cell>
        </row>
        <row r="10507">
          <cell r="A10507">
            <v>8999</v>
          </cell>
          <cell r="C10507">
            <v>1</v>
          </cell>
        </row>
        <row r="10508">
          <cell r="A10508">
            <v>9034</v>
          </cell>
          <cell r="C10508">
            <v>1</v>
          </cell>
        </row>
        <row r="10509">
          <cell r="A10509">
            <v>9029</v>
          </cell>
          <cell r="C10509">
            <v>1</v>
          </cell>
        </row>
        <row r="10510">
          <cell r="A10510">
            <v>9000</v>
          </cell>
          <cell r="C10510">
            <v>0.42</v>
          </cell>
        </row>
        <row r="10511">
          <cell r="A10511">
            <v>319</v>
          </cell>
          <cell r="C10511">
            <v>1.25</v>
          </cell>
        </row>
        <row r="10512">
          <cell r="A10512">
            <v>9004</v>
          </cell>
          <cell r="C10512">
            <v>0.8</v>
          </cell>
        </row>
        <row r="10513">
          <cell r="A10513">
            <v>6217</v>
          </cell>
          <cell r="C10513">
            <v>10.29</v>
          </cell>
        </row>
        <row r="10514">
          <cell r="A10514">
            <v>99431</v>
          </cell>
          <cell r="C10514">
            <v>0.3</v>
          </cell>
        </row>
        <row r="10515">
          <cell r="A10515">
            <v>2096</v>
          </cell>
          <cell r="C10515">
            <v>68</v>
          </cell>
        </row>
        <row r="10516">
          <cell r="A10516">
            <v>3906</v>
          </cell>
          <cell r="C10516">
            <v>8.8800000000000008</v>
          </cell>
        </row>
        <row r="10517">
          <cell r="A10517">
            <v>3907</v>
          </cell>
          <cell r="C10517">
            <v>8.8800000000000008</v>
          </cell>
        </row>
        <row r="10518">
          <cell r="A10518">
            <v>3904</v>
          </cell>
          <cell r="C10518">
            <v>21.87</v>
          </cell>
        </row>
        <row r="10519">
          <cell r="A10519">
            <v>3900</v>
          </cell>
          <cell r="C10519">
            <v>27.87</v>
          </cell>
        </row>
        <row r="10520">
          <cell r="A10520">
            <v>3901</v>
          </cell>
          <cell r="C10520">
            <v>27.87</v>
          </cell>
        </row>
        <row r="10521">
          <cell r="A10521">
            <v>3905</v>
          </cell>
          <cell r="C10521">
            <v>59.95</v>
          </cell>
        </row>
        <row r="10522">
          <cell r="A10522">
            <v>324</v>
          </cell>
          <cell r="C10522">
            <v>5.9</v>
          </cell>
        </row>
        <row r="10523">
          <cell r="A10523">
            <v>200000002</v>
          </cell>
        </row>
        <row r="10524">
          <cell r="A10524">
            <v>101030018</v>
          </cell>
        </row>
        <row r="10525">
          <cell r="A10525">
            <v>6190</v>
          </cell>
          <cell r="C10525">
            <v>6.7</v>
          </cell>
        </row>
        <row r="10526">
          <cell r="A10526">
            <v>6207</v>
          </cell>
          <cell r="C10526">
            <v>6.14</v>
          </cell>
        </row>
        <row r="10527">
          <cell r="A10527">
            <v>6209</v>
          </cell>
          <cell r="C10527">
            <v>6.14</v>
          </cell>
        </row>
        <row r="10528">
          <cell r="A10528">
            <v>6205</v>
          </cell>
          <cell r="C10528">
            <v>6.13</v>
          </cell>
        </row>
        <row r="10529">
          <cell r="A10529">
            <v>6739</v>
          </cell>
          <cell r="C10529">
            <v>6.13</v>
          </cell>
        </row>
        <row r="10530">
          <cell r="A10530">
            <v>9996</v>
          </cell>
          <cell r="C10530">
            <v>42.63</v>
          </cell>
        </row>
        <row r="10531">
          <cell r="A10531">
            <v>9984</v>
          </cell>
          <cell r="C10531">
            <v>151.69</v>
          </cell>
        </row>
        <row r="10532">
          <cell r="A10532">
            <v>9982</v>
          </cell>
          <cell r="C10532">
            <v>42.63</v>
          </cell>
        </row>
        <row r="10533">
          <cell r="A10533">
            <v>9983</v>
          </cell>
          <cell r="C10533">
            <v>108.8</v>
          </cell>
        </row>
        <row r="10534">
          <cell r="A10534">
            <v>9981</v>
          </cell>
          <cell r="C10534">
            <v>42.63</v>
          </cell>
        </row>
        <row r="10535">
          <cell r="A10535">
            <v>6927</v>
          </cell>
          <cell r="C10535">
            <v>12.9</v>
          </cell>
        </row>
        <row r="10536">
          <cell r="A10536">
            <v>6836</v>
          </cell>
          <cell r="C10536">
            <v>17.600000000000001</v>
          </cell>
        </row>
        <row r="10537">
          <cell r="A10537">
            <v>6651</v>
          </cell>
          <cell r="C10537">
            <v>7</v>
          </cell>
        </row>
        <row r="10538">
          <cell r="A10538">
            <v>6652</v>
          </cell>
          <cell r="C10538">
            <v>9.9</v>
          </cell>
        </row>
        <row r="10539">
          <cell r="A10539">
            <v>6653</v>
          </cell>
          <cell r="C10539">
            <v>12.5</v>
          </cell>
        </row>
        <row r="10540">
          <cell r="A10540">
            <v>6862</v>
          </cell>
          <cell r="C10540">
            <v>12.5</v>
          </cell>
        </row>
        <row r="10541">
          <cell r="A10541">
            <v>6650</v>
          </cell>
          <cell r="C10541">
            <v>5.0999999999999996</v>
          </cell>
        </row>
        <row r="10542">
          <cell r="A10542">
            <v>37016601</v>
          </cell>
          <cell r="C10542">
            <v>3.7</v>
          </cell>
        </row>
        <row r="10543">
          <cell r="A10543">
            <v>39005601</v>
          </cell>
          <cell r="C10543">
            <v>3.7</v>
          </cell>
        </row>
        <row r="10544">
          <cell r="A10544">
            <v>38017601</v>
          </cell>
          <cell r="C10544">
            <v>3.7</v>
          </cell>
        </row>
        <row r="10545">
          <cell r="A10545">
            <v>37016620</v>
          </cell>
          <cell r="C10545">
            <v>20.399999999999999</v>
          </cell>
        </row>
        <row r="10546">
          <cell r="A10546">
            <v>39005620</v>
          </cell>
          <cell r="C10546">
            <v>20.399999999999999</v>
          </cell>
        </row>
        <row r="10547">
          <cell r="A10547">
            <v>38017620</v>
          </cell>
          <cell r="C10547">
            <v>20.399999999999999</v>
          </cell>
        </row>
        <row r="10548">
          <cell r="A10548">
            <v>37016602</v>
          </cell>
          <cell r="C10548">
            <v>4.4000000000000004</v>
          </cell>
        </row>
        <row r="10549">
          <cell r="A10549">
            <v>39005602</v>
          </cell>
          <cell r="C10549">
            <v>4.4000000000000004</v>
          </cell>
        </row>
        <row r="10550">
          <cell r="A10550">
            <v>38017602</v>
          </cell>
          <cell r="C10550">
            <v>4.4000000000000004</v>
          </cell>
        </row>
        <row r="10551">
          <cell r="A10551">
            <v>37016603</v>
          </cell>
          <cell r="C10551">
            <v>5.0999999999999996</v>
          </cell>
        </row>
        <row r="10552">
          <cell r="A10552">
            <v>39005603</v>
          </cell>
          <cell r="C10552">
            <v>5.0999999999999996</v>
          </cell>
        </row>
        <row r="10553">
          <cell r="A10553">
            <v>38017603</v>
          </cell>
          <cell r="C10553">
            <v>5.0999999999999996</v>
          </cell>
        </row>
        <row r="10554">
          <cell r="A10554">
            <v>37016604</v>
          </cell>
          <cell r="C10554">
            <v>5.9</v>
          </cell>
        </row>
        <row r="10555">
          <cell r="A10555">
            <v>39005604</v>
          </cell>
          <cell r="C10555">
            <v>5.9</v>
          </cell>
        </row>
        <row r="10556">
          <cell r="A10556">
            <v>38017604</v>
          </cell>
          <cell r="C10556">
            <v>5.9</v>
          </cell>
        </row>
        <row r="10557">
          <cell r="A10557">
            <v>37016605</v>
          </cell>
          <cell r="C10557">
            <v>6.6</v>
          </cell>
        </row>
        <row r="10558">
          <cell r="A10558">
            <v>39005605</v>
          </cell>
          <cell r="C10558">
            <v>6.6</v>
          </cell>
        </row>
        <row r="10559">
          <cell r="A10559">
            <v>38017605</v>
          </cell>
          <cell r="C10559">
            <v>6.6</v>
          </cell>
        </row>
        <row r="10560">
          <cell r="A10560">
            <v>37016606</v>
          </cell>
          <cell r="C10560">
            <v>7.3</v>
          </cell>
        </row>
        <row r="10561">
          <cell r="A10561">
            <v>39005606</v>
          </cell>
          <cell r="C10561">
            <v>7.3</v>
          </cell>
        </row>
        <row r="10562">
          <cell r="A10562">
            <v>38017606</v>
          </cell>
          <cell r="C10562">
            <v>7.3</v>
          </cell>
        </row>
        <row r="10563">
          <cell r="A10563">
            <v>37016607</v>
          </cell>
          <cell r="C10563">
            <v>8</v>
          </cell>
        </row>
        <row r="10564">
          <cell r="A10564">
            <v>39005607</v>
          </cell>
          <cell r="C10564">
            <v>8</v>
          </cell>
        </row>
        <row r="10565">
          <cell r="A10565">
            <v>38017607</v>
          </cell>
          <cell r="C10565">
            <v>8</v>
          </cell>
        </row>
        <row r="10566">
          <cell r="A10566">
            <v>37016608</v>
          </cell>
          <cell r="C10566">
            <v>8.6999999999999993</v>
          </cell>
        </row>
        <row r="10567">
          <cell r="A10567">
            <v>39005608</v>
          </cell>
          <cell r="C10567">
            <v>8.6999999999999993</v>
          </cell>
        </row>
        <row r="10568">
          <cell r="A10568">
            <v>38017608</v>
          </cell>
          <cell r="C10568">
            <v>8.6999999999999993</v>
          </cell>
        </row>
        <row r="10569">
          <cell r="A10569">
            <v>37016609</v>
          </cell>
          <cell r="C10569">
            <v>9.5</v>
          </cell>
        </row>
        <row r="10570">
          <cell r="A10570">
            <v>39005609</v>
          </cell>
          <cell r="C10570">
            <v>9.5</v>
          </cell>
        </row>
        <row r="10571">
          <cell r="A10571">
            <v>38017609</v>
          </cell>
          <cell r="C10571">
            <v>9.5</v>
          </cell>
        </row>
        <row r="10572">
          <cell r="A10572">
            <v>37016610</v>
          </cell>
          <cell r="C10572">
            <v>10.199999999999999</v>
          </cell>
        </row>
        <row r="10573">
          <cell r="A10573">
            <v>39005610</v>
          </cell>
          <cell r="C10573">
            <v>10.199999999999999</v>
          </cell>
        </row>
        <row r="10574">
          <cell r="A10574">
            <v>38017610</v>
          </cell>
          <cell r="C10574">
            <v>10.199999999999999</v>
          </cell>
        </row>
        <row r="10575">
          <cell r="A10575">
            <v>37016611</v>
          </cell>
          <cell r="C10575">
            <v>10.9</v>
          </cell>
        </row>
        <row r="10576">
          <cell r="A10576">
            <v>39005611</v>
          </cell>
          <cell r="C10576">
            <v>10.9</v>
          </cell>
        </row>
        <row r="10577">
          <cell r="A10577">
            <v>38017611</v>
          </cell>
          <cell r="C10577">
            <v>10.9</v>
          </cell>
        </row>
        <row r="10578">
          <cell r="A10578">
            <v>37016612</v>
          </cell>
          <cell r="C10578">
            <v>11.6</v>
          </cell>
        </row>
        <row r="10579">
          <cell r="A10579">
            <v>39005612</v>
          </cell>
          <cell r="C10579">
            <v>11.6</v>
          </cell>
        </row>
        <row r="10580">
          <cell r="A10580">
            <v>38017612</v>
          </cell>
          <cell r="C10580">
            <v>11.6</v>
          </cell>
        </row>
        <row r="10581">
          <cell r="A10581">
            <v>37016613</v>
          </cell>
          <cell r="C10581">
            <v>12.4</v>
          </cell>
        </row>
        <row r="10582">
          <cell r="A10582">
            <v>39005613</v>
          </cell>
          <cell r="C10582">
            <v>12.4</v>
          </cell>
        </row>
        <row r="10583">
          <cell r="A10583">
            <v>38017613</v>
          </cell>
          <cell r="C10583">
            <v>12.4</v>
          </cell>
        </row>
        <row r="10584">
          <cell r="A10584">
            <v>37016614</v>
          </cell>
          <cell r="C10584">
            <v>13.1</v>
          </cell>
        </row>
        <row r="10585">
          <cell r="A10585">
            <v>39005614</v>
          </cell>
          <cell r="C10585">
            <v>13.1</v>
          </cell>
        </row>
        <row r="10586">
          <cell r="A10586">
            <v>38017614</v>
          </cell>
          <cell r="C10586">
            <v>13.1</v>
          </cell>
        </row>
        <row r="10587">
          <cell r="A10587">
            <v>37016615</v>
          </cell>
          <cell r="C10587">
            <v>13.9</v>
          </cell>
        </row>
        <row r="10588">
          <cell r="A10588">
            <v>39005615</v>
          </cell>
          <cell r="C10588">
            <v>13.9</v>
          </cell>
        </row>
        <row r="10589">
          <cell r="A10589">
            <v>38017615</v>
          </cell>
          <cell r="C10589">
            <v>13.9</v>
          </cell>
        </row>
        <row r="10590">
          <cell r="A10590">
            <v>37016616</v>
          </cell>
          <cell r="C10590">
            <v>14.5</v>
          </cell>
        </row>
        <row r="10591">
          <cell r="A10591">
            <v>39005616</v>
          </cell>
          <cell r="C10591">
            <v>14.5</v>
          </cell>
        </row>
        <row r="10592">
          <cell r="A10592">
            <v>38017616</v>
          </cell>
          <cell r="C10592">
            <v>14.5</v>
          </cell>
        </row>
        <row r="10593">
          <cell r="A10593">
            <v>37016617</v>
          </cell>
          <cell r="C10593">
            <v>15.3</v>
          </cell>
        </row>
        <row r="10594">
          <cell r="A10594">
            <v>39005617</v>
          </cell>
          <cell r="C10594">
            <v>15.3</v>
          </cell>
        </row>
        <row r="10595">
          <cell r="A10595">
            <v>38017617</v>
          </cell>
          <cell r="C10595">
            <v>15.3</v>
          </cell>
        </row>
        <row r="10596">
          <cell r="A10596">
            <v>37016619</v>
          </cell>
          <cell r="C10596">
            <v>16.8</v>
          </cell>
        </row>
        <row r="10597">
          <cell r="A10597">
            <v>39005619</v>
          </cell>
          <cell r="C10597">
            <v>16.8</v>
          </cell>
        </row>
        <row r="10598">
          <cell r="A10598">
            <v>38017621</v>
          </cell>
          <cell r="C10598">
            <v>16.8</v>
          </cell>
        </row>
        <row r="10599">
          <cell r="A10599">
            <v>38017619</v>
          </cell>
          <cell r="C10599">
            <v>16.8</v>
          </cell>
        </row>
        <row r="10600">
          <cell r="A10600">
            <v>37016618</v>
          </cell>
          <cell r="C10600">
            <v>16</v>
          </cell>
        </row>
        <row r="10601">
          <cell r="A10601">
            <v>39005618</v>
          </cell>
          <cell r="C10601">
            <v>16</v>
          </cell>
        </row>
        <row r="10602">
          <cell r="A10602">
            <v>38017618</v>
          </cell>
          <cell r="C10602">
            <v>16</v>
          </cell>
        </row>
        <row r="10603">
          <cell r="A10603">
            <v>3141</v>
          </cell>
          <cell r="C10603">
            <v>12.38</v>
          </cell>
        </row>
        <row r="10604">
          <cell r="A10604">
            <v>9044</v>
          </cell>
          <cell r="C10604">
            <v>576</v>
          </cell>
        </row>
        <row r="10605">
          <cell r="A10605">
            <v>53009</v>
          </cell>
          <cell r="C10605">
            <v>7.4</v>
          </cell>
        </row>
        <row r="10606">
          <cell r="A10606">
            <v>57016</v>
          </cell>
          <cell r="C10606">
            <v>7.4</v>
          </cell>
        </row>
        <row r="10607">
          <cell r="A10607">
            <v>58004</v>
          </cell>
          <cell r="C10607">
            <v>7.4</v>
          </cell>
        </row>
        <row r="10608">
          <cell r="A10608">
            <v>58017</v>
          </cell>
          <cell r="C10608">
            <v>7.4</v>
          </cell>
        </row>
        <row r="10609">
          <cell r="A10609">
            <v>59005</v>
          </cell>
          <cell r="C10609">
            <v>7.4</v>
          </cell>
        </row>
        <row r="10610">
          <cell r="A10610">
            <v>59006</v>
          </cell>
          <cell r="C10610">
            <v>7.4</v>
          </cell>
        </row>
        <row r="10611">
          <cell r="A10611">
            <v>59010</v>
          </cell>
          <cell r="C10611">
            <v>7.4</v>
          </cell>
        </row>
        <row r="10612">
          <cell r="A10612">
            <v>3372</v>
          </cell>
          <cell r="C10612">
            <v>13.38</v>
          </cell>
        </row>
        <row r="10613">
          <cell r="A10613">
            <v>3371</v>
          </cell>
          <cell r="C10613">
            <v>13.93</v>
          </cell>
        </row>
        <row r="10614">
          <cell r="A10614">
            <v>3373</v>
          </cell>
          <cell r="C10614">
            <v>13.93</v>
          </cell>
        </row>
        <row r="10615">
          <cell r="A10615">
            <v>3375</v>
          </cell>
          <cell r="C10615">
            <v>13.93</v>
          </cell>
        </row>
        <row r="10616">
          <cell r="A10616">
            <v>3374</v>
          </cell>
          <cell r="C10616">
            <v>13.93</v>
          </cell>
        </row>
        <row r="10617">
          <cell r="A10617">
            <v>3378</v>
          </cell>
          <cell r="C10617">
            <v>13.62</v>
          </cell>
        </row>
        <row r="10618">
          <cell r="A10618">
            <v>99831</v>
          </cell>
          <cell r="C10618">
            <v>11.88</v>
          </cell>
        </row>
        <row r="10619">
          <cell r="A10619">
            <v>3370</v>
          </cell>
          <cell r="C10619">
            <v>8.9</v>
          </cell>
        </row>
        <row r="10620">
          <cell r="A10620">
            <v>43005</v>
          </cell>
          <cell r="C10620">
            <v>5.19</v>
          </cell>
        </row>
        <row r="10621">
          <cell r="A10621">
            <v>43011</v>
          </cell>
          <cell r="C10621">
            <v>5.19</v>
          </cell>
        </row>
        <row r="10622">
          <cell r="A10622">
            <v>47016</v>
          </cell>
          <cell r="C10622">
            <v>5.19</v>
          </cell>
        </row>
        <row r="10623">
          <cell r="A10623">
            <v>48017</v>
          </cell>
          <cell r="C10623">
            <v>5.19</v>
          </cell>
        </row>
        <row r="10624">
          <cell r="A10624">
            <v>49005</v>
          </cell>
          <cell r="C10624">
            <v>5.19</v>
          </cell>
        </row>
        <row r="10625">
          <cell r="A10625">
            <v>99600</v>
          </cell>
          <cell r="C10625">
            <v>13.4</v>
          </cell>
        </row>
        <row r="10626">
          <cell r="A10626">
            <v>99088</v>
          </cell>
          <cell r="C10626">
            <v>15.25</v>
          </cell>
        </row>
        <row r="10627">
          <cell r="A10627">
            <v>99884</v>
          </cell>
          <cell r="C10627">
            <v>10.19</v>
          </cell>
        </row>
        <row r="10628">
          <cell r="A10628">
            <v>99572</v>
          </cell>
          <cell r="C10628">
            <v>7.78</v>
          </cell>
        </row>
        <row r="10629">
          <cell r="A10629">
            <v>99777</v>
          </cell>
          <cell r="C10629">
            <v>11.18</v>
          </cell>
        </row>
        <row r="10630">
          <cell r="A10630">
            <v>99883</v>
          </cell>
          <cell r="C10630">
            <v>11.18</v>
          </cell>
        </row>
        <row r="10631">
          <cell r="A10631">
            <v>99916</v>
          </cell>
          <cell r="C10631">
            <v>16.13</v>
          </cell>
        </row>
        <row r="10632">
          <cell r="A10632">
            <v>99844</v>
          </cell>
          <cell r="C10632">
            <v>32.9</v>
          </cell>
        </row>
        <row r="10633">
          <cell r="A10633">
            <v>100303</v>
          </cell>
          <cell r="C10633">
            <v>22</v>
          </cell>
        </row>
        <row r="10634">
          <cell r="A10634">
            <v>100304</v>
          </cell>
          <cell r="C10634">
            <v>32</v>
          </cell>
        </row>
        <row r="10635">
          <cell r="A10635">
            <v>999</v>
          </cell>
        </row>
        <row r="10636">
          <cell r="A10636">
            <v>3353</v>
          </cell>
          <cell r="C10636">
            <v>6.58</v>
          </cell>
        </row>
        <row r="10637">
          <cell r="A10637">
            <v>104010068</v>
          </cell>
        </row>
        <row r="10638">
          <cell r="A10638">
            <v>104010060</v>
          </cell>
        </row>
        <row r="10639">
          <cell r="A10639">
            <v>103040014</v>
          </cell>
        </row>
        <row r="10640">
          <cell r="A10640">
            <v>103040026</v>
          </cell>
        </row>
        <row r="10641">
          <cell r="A10641">
            <v>103040015</v>
          </cell>
        </row>
        <row r="10642">
          <cell r="A10642">
            <v>103040016</v>
          </cell>
        </row>
        <row r="10643">
          <cell r="A10643">
            <v>103040028</v>
          </cell>
        </row>
        <row r="10644">
          <cell r="A10644">
            <v>103040027</v>
          </cell>
        </row>
        <row r="10645">
          <cell r="A10645">
            <v>111225</v>
          </cell>
          <cell r="C10645">
            <v>16</v>
          </cell>
        </row>
        <row r="10646">
          <cell r="A10646">
            <v>111115</v>
          </cell>
          <cell r="C10646">
            <v>27</v>
          </cell>
        </row>
        <row r="10647">
          <cell r="A10647">
            <v>111116</v>
          </cell>
          <cell r="C10647">
            <v>16.5</v>
          </cell>
        </row>
        <row r="10648">
          <cell r="A10648">
            <v>111014</v>
          </cell>
          <cell r="C10648">
            <v>16</v>
          </cell>
        </row>
        <row r="10649">
          <cell r="A10649">
            <v>111222</v>
          </cell>
          <cell r="C10649">
            <v>20</v>
          </cell>
        </row>
        <row r="10650">
          <cell r="A10650">
            <v>111228</v>
          </cell>
          <cell r="C10650">
            <v>88</v>
          </cell>
        </row>
        <row r="10651">
          <cell r="A10651">
            <v>111236</v>
          </cell>
          <cell r="C10651">
            <v>88</v>
          </cell>
        </row>
        <row r="10652">
          <cell r="A10652">
            <v>111237</v>
          </cell>
          <cell r="C10652">
            <v>88</v>
          </cell>
        </row>
        <row r="10653">
          <cell r="A10653">
            <v>111229</v>
          </cell>
          <cell r="C10653">
            <v>88</v>
          </cell>
        </row>
        <row r="10654">
          <cell r="A10654">
            <v>111234</v>
          </cell>
          <cell r="C10654">
            <v>88</v>
          </cell>
        </row>
        <row r="10655">
          <cell r="A10655">
            <v>111120</v>
          </cell>
        </row>
        <row r="10656">
          <cell r="A10656">
            <v>111121</v>
          </cell>
        </row>
        <row r="10657">
          <cell r="A10657">
            <v>111122</v>
          </cell>
        </row>
        <row r="10658">
          <cell r="A10658">
            <v>111238</v>
          </cell>
          <cell r="C10658">
            <v>11.5</v>
          </cell>
        </row>
        <row r="10659">
          <cell r="A10659">
            <v>111101</v>
          </cell>
          <cell r="C10659">
            <v>18.149999999999999</v>
          </cell>
        </row>
        <row r="10660">
          <cell r="A10660">
            <v>111113</v>
          </cell>
          <cell r="C10660">
            <v>11.32</v>
          </cell>
        </row>
        <row r="10661">
          <cell r="A10661">
            <v>111230</v>
          </cell>
          <cell r="C10661">
            <v>27</v>
          </cell>
        </row>
        <row r="10662">
          <cell r="A10662">
            <v>111114</v>
          </cell>
          <cell r="C10662">
            <v>19.5</v>
          </cell>
        </row>
        <row r="10663">
          <cell r="A10663">
            <v>111235</v>
          </cell>
          <cell r="C10663">
            <v>65</v>
          </cell>
        </row>
        <row r="10664">
          <cell r="A10664">
            <v>111105</v>
          </cell>
          <cell r="C10664">
            <v>25</v>
          </cell>
        </row>
        <row r="10665">
          <cell r="A10665">
            <v>111001</v>
          </cell>
          <cell r="C10665">
            <v>19.5</v>
          </cell>
        </row>
        <row r="10666">
          <cell r="A10666">
            <v>111003</v>
          </cell>
          <cell r="C10666">
            <v>19.5</v>
          </cell>
        </row>
        <row r="10667">
          <cell r="A10667">
            <v>111221</v>
          </cell>
          <cell r="C10667">
            <v>65</v>
          </cell>
        </row>
        <row r="10668">
          <cell r="A10668">
            <v>111112</v>
          </cell>
          <cell r="C10668">
            <v>30</v>
          </cell>
        </row>
        <row r="10669">
          <cell r="A10669">
            <v>3121</v>
          </cell>
          <cell r="C10669">
            <v>18.5</v>
          </cell>
        </row>
        <row r="10670">
          <cell r="A10670">
            <v>111233</v>
          </cell>
          <cell r="C10670">
            <v>10</v>
          </cell>
        </row>
        <row r="10671">
          <cell r="A10671">
            <v>111111</v>
          </cell>
        </row>
        <row r="10672">
          <cell r="A10672">
            <v>111118</v>
          </cell>
        </row>
        <row r="10673">
          <cell r="A10673">
            <v>111119</v>
          </cell>
        </row>
        <row r="10674">
          <cell r="A10674">
            <v>111117</v>
          </cell>
        </row>
        <row r="10675">
          <cell r="A10675">
            <v>111206</v>
          </cell>
        </row>
        <row r="10676">
          <cell r="A10676">
            <v>111208</v>
          </cell>
          <cell r="C10676">
            <v>20</v>
          </cell>
        </row>
        <row r="10677">
          <cell r="A10677">
            <v>111000</v>
          </cell>
          <cell r="C10677">
            <v>50</v>
          </cell>
        </row>
        <row r="10678">
          <cell r="A10678">
            <v>111002</v>
          </cell>
          <cell r="C10678">
            <v>50</v>
          </cell>
        </row>
        <row r="10679">
          <cell r="A10679">
            <v>111004</v>
          </cell>
          <cell r="C10679">
            <v>41.67</v>
          </cell>
        </row>
        <row r="10680">
          <cell r="A10680">
            <v>111015</v>
          </cell>
          <cell r="C10680">
            <v>50</v>
          </cell>
        </row>
        <row r="10681">
          <cell r="A10681">
            <v>111016</v>
          </cell>
          <cell r="C10681">
            <v>58.33</v>
          </cell>
        </row>
        <row r="10682">
          <cell r="A10682">
            <v>111017</v>
          </cell>
          <cell r="C10682">
            <v>190</v>
          </cell>
        </row>
        <row r="10683">
          <cell r="A10683">
            <v>111018</v>
          </cell>
          <cell r="C10683">
            <v>260</v>
          </cell>
        </row>
        <row r="10684">
          <cell r="A10684">
            <v>111019</v>
          </cell>
          <cell r="C10684">
            <v>302</v>
          </cell>
        </row>
        <row r="10685">
          <cell r="A10685">
            <v>111020</v>
          </cell>
          <cell r="C10685">
            <v>420</v>
          </cell>
        </row>
        <row r="10686">
          <cell r="A10686">
            <v>111227</v>
          </cell>
          <cell r="C10686">
            <v>17</v>
          </cell>
        </row>
        <row r="10687">
          <cell r="A10687">
            <v>99602</v>
          </cell>
          <cell r="C10687">
            <v>16</v>
          </cell>
        </row>
        <row r="10688">
          <cell r="A10688">
            <v>99396</v>
          </cell>
          <cell r="C10688">
            <v>14.55</v>
          </cell>
        </row>
        <row r="10689">
          <cell r="A10689">
            <v>103030056</v>
          </cell>
        </row>
        <row r="10690">
          <cell r="A10690">
            <v>103030059</v>
          </cell>
        </row>
        <row r="10691">
          <cell r="A10691">
            <v>104010008</v>
          </cell>
        </row>
        <row r="10692">
          <cell r="A10692">
            <v>104010001</v>
          </cell>
        </row>
        <row r="10693">
          <cell r="A10693">
            <v>104010026</v>
          </cell>
        </row>
        <row r="10694">
          <cell r="A10694">
            <v>104010062</v>
          </cell>
        </row>
        <row r="10695">
          <cell r="A10695">
            <v>100315</v>
          </cell>
          <cell r="C10695">
            <v>11.5</v>
          </cell>
        </row>
        <row r="10696">
          <cell r="A10696">
            <v>99964</v>
          </cell>
          <cell r="C10696">
            <v>13.5</v>
          </cell>
        </row>
        <row r="10697">
          <cell r="A10697">
            <v>100014</v>
          </cell>
          <cell r="C10697">
            <v>7.74</v>
          </cell>
        </row>
        <row r="10698">
          <cell r="A10698">
            <v>100015</v>
          </cell>
          <cell r="C10698">
            <v>10.35</v>
          </cell>
        </row>
        <row r="10699">
          <cell r="A10699">
            <v>100347</v>
          </cell>
          <cell r="C10699">
            <v>12.42</v>
          </cell>
        </row>
        <row r="10700">
          <cell r="A10700">
            <v>99378</v>
          </cell>
          <cell r="C10700">
            <v>6.5</v>
          </cell>
        </row>
        <row r="10701">
          <cell r="A10701">
            <v>99376</v>
          </cell>
          <cell r="C10701">
            <v>6.5</v>
          </cell>
        </row>
        <row r="10702">
          <cell r="A10702">
            <v>99902</v>
          </cell>
          <cell r="C10702">
            <v>3.8</v>
          </cell>
        </row>
        <row r="10703">
          <cell r="A10703">
            <v>100309</v>
          </cell>
          <cell r="C10703">
            <v>7.5</v>
          </cell>
        </row>
        <row r="10704">
          <cell r="A10704">
            <v>99928</v>
          </cell>
          <cell r="C10704">
            <v>4.88</v>
          </cell>
        </row>
        <row r="10705">
          <cell r="A10705">
            <v>99407</v>
          </cell>
          <cell r="C10705">
            <v>5.07</v>
          </cell>
        </row>
        <row r="10706">
          <cell r="A10706">
            <v>99760</v>
          </cell>
          <cell r="C10706">
            <v>8.1999999999999993</v>
          </cell>
        </row>
        <row r="10707">
          <cell r="A10707">
            <v>99995</v>
          </cell>
          <cell r="C10707">
            <v>5.93</v>
          </cell>
        </row>
        <row r="10708">
          <cell r="A10708">
            <v>99726</v>
          </cell>
          <cell r="C10708">
            <v>10</v>
          </cell>
        </row>
        <row r="10709">
          <cell r="A10709">
            <v>100320</v>
          </cell>
          <cell r="C10709">
            <v>8.58</v>
          </cell>
        </row>
        <row r="10710">
          <cell r="A10710">
            <v>99751</v>
          </cell>
          <cell r="C10710">
            <v>10.1</v>
          </cell>
        </row>
        <row r="10711">
          <cell r="A10711">
            <v>100287</v>
          </cell>
          <cell r="C10711">
            <v>12</v>
          </cell>
        </row>
        <row r="10712">
          <cell r="A10712">
            <v>99994</v>
          </cell>
          <cell r="C10712">
            <v>9.9</v>
          </cell>
        </row>
        <row r="10713">
          <cell r="A10713">
            <v>100286</v>
          </cell>
          <cell r="C10713">
            <v>17.8</v>
          </cell>
        </row>
        <row r="10714">
          <cell r="A10714">
            <v>100377</v>
          </cell>
          <cell r="C10714">
            <v>17.8</v>
          </cell>
        </row>
        <row r="10715">
          <cell r="A10715">
            <v>99405</v>
          </cell>
          <cell r="C10715">
            <v>7.33</v>
          </cell>
        </row>
        <row r="10716">
          <cell r="A10716">
            <v>100097</v>
          </cell>
          <cell r="C10716">
            <v>8.76</v>
          </cell>
        </row>
        <row r="10717">
          <cell r="A10717">
            <v>100098</v>
          </cell>
          <cell r="C10717">
            <v>10.46</v>
          </cell>
        </row>
        <row r="10718">
          <cell r="A10718">
            <v>100410</v>
          </cell>
          <cell r="C10718">
            <v>24.7</v>
          </cell>
        </row>
        <row r="10719">
          <cell r="A10719">
            <v>7240</v>
          </cell>
          <cell r="C10719">
            <v>36</v>
          </cell>
        </row>
        <row r="10720">
          <cell r="A10720">
            <v>6676</v>
          </cell>
          <cell r="C10720">
            <v>17.87</v>
          </cell>
        </row>
        <row r="10721">
          <cell r="A10721">
            <v>6308</v>
          </cell>
          <cell r="C10721">
            <v>23.33</v>
          </cell>
        </row>
        <row r="10722">
          <cell r="A10722">
            <v>7242</v>
          </cell>
          <cell r="C10722">
            <v>95</v>
          </cell>
        </row>
        <row r="10723">
          <cell r="A10723">
            <v>99326</v>
          </cell>
          <cell r="C10723">
            <v>2.5299999999999998</v>
          </cell>
        </row>
        <row r="10724">
          <cell r="A10724">
            <v>1100000662</v>
          </cell>
          <cell r="C10724">
            <v>0.4</v>
          </cell>
        </row>
        <row r="10725">
          <cell r="A10725">
            <v>103070064</v>
          </cell>
        </row>
        <row r="10726">
          <cell r="A10726">
            <v>1100000968</v>
          </cell>
          <cell r="C10726">
            <v>1.46</v>
          </cell>
        </row>
        <row r="10727">
          <cell r="A10727">
            <v>1100000660</v>
          </cell>
          <cell r="C10727">
            <v>0.99</v>
          </cell>
        </row>
        <row r="10728">
          <cell r="A10728">
            <v>1100000667</v>
          </cell>
          <cell r="C10728">
            <v>0.99</v>
          </cell>
        </row>
        <row r="10729">
          <cell r="A10729">
            <v>1100000690</v>
          </cell>
          <cell r="C10729">
            <v>0.5</v>
          </cell>
        </row>
        <row r="10730">
          <cell r="A10730">
            <v>1100000541</v>
          </cell>
          <cell r="C10730">
            <v>1.24</v>
          </cell>
        </row>
        <row r="10731">
          <cell r="A10731">
            <v>1100000737</v>
          </cell>
          <cell r="C10731">
            <v>0.61</v>
          </cell>
        </row>
        <row r="10732">
          <cell r="A10732">
            <v>1100000543</v>
          </cell>
          <cell r="C10732">
            <v>2.11</v>
          </cell>
        </row>
        <row r="10733">
          <cell r="A10733">
            <v>7277</v>
          </cell>
          <cell r="C10733">
            <v>7.28</v>
          </cell>
        </row>
        <row r="10734">
          <cell r="A10734">
            <v>7279</v>
          </cell>
          <cell r="C10734">
            <v>19.899999999999999</v>
          </cell>
        </row>
        <row r="10735">
          <cell r="A10735">
            <v>7278</v>
          </cell>
          <cell r="C10735">
            <v>14.4</v>
          </cell>
        </row>
        <row r="10736">
          <cell r="A10736">
            <v>7275</v>
          </cell>
          <cell r="C10736">
            <v>8.8000000000000007</v>
          </cell>
        </row>
        <row r="10737">
          <cell r="A10737">
            <v>7270</v>
          </cell>
          <cell r="C10737">
            <v>5</v>
          </cell>
        </row>
        <row r="10738">
          <cell r="A10738">
            <v>7276</v>
          </cell>
          <cell r="C10738">
            <v>12.9</v>
          </cell>
        </row>
        <row r="10739">
          <cell r="A10739">
            <v>7280</v>
          </cell>
          <cell r="C10739">
            <v>70</v>
          </cell>
        </row>
        <row r="10740">
          <cell r="A10740">
            <v>7288</v>
          </cell>
          <cell r="C10740">
            <v>17</v>
          </cell>
        </row>
        <row r="10741">
          <cell r="A10741">
            <v>7282</v>
          </cell>
          <cell r="C10741">
            <v>3</v>
          </cell>
        </row>
        <row r="10742">
          <cell r="A10742">
            <v>7284</v>
          </cell>
          <cell r="C10742">
            <v>17</v>
          </cell>
        </row>
        <row r="10743">
          <cell r="A10743">
            <v>7289</v>
          </cell>
          <cell r="C10743">
            <v>22</v>
          </cell>
        </row>
        <row r="10744">
          <cell r="A10744">
            <v>99223</v>
          </cell>
          <cell r="C10744">
            <v>4.6399999999999997</v>
          </cell>
        </row>
        <row r="10745">
          <cell r="A10745">
            <v>99084</v>
          </cell>
          <cell r="C10745">
            <v>9.3000000000000007</v>
          </cell>
        </row>
        <row r="10746">
          <cell r="A10746">
            <v>99395</v>
          </cell>
          <cell r="C10746">
            <v>10.16</v>
          </cell>
        </row>
        <row r="10747">
          <cell r="A10747">
            <v>101030006</v>
          </cell>
        </row>
        <row r="10748">
          <cell r="A10748">
            <v>200000005</v>
          </cell>
        </row>
        <row r="10749">
          <cell r="A10749">
            <v>103070033</v>
          </cell>
        </row>
        <row r="10750">
          <cell r="A10750">
            <v>103070034</v>
          </cell>
        </row>
        <row r="10751">
          <cell r="A10751">
            <v>103070035</v>
          </cell>
        </row>
        <row r="10752">
          <cell r="A10752">
            <v>103070036</v>
          </cell>
        </row>
        <row r="10753">
          <cell r="A10753">
            <v>1100000131</v>
          </cell>
          <cell r="C10753">
            <v>3.26</v>
          </cell>
        </row>
        <row r="10754">
          <cell r="A10754">
            <v>1100000121</v>
          </cell>
          <cell r="C10754">
            <v>3.38</v>
          </cell>
        </row>
        <row r="10755">
          <cell r="A10755">
            <v>1100000123</v>
          </cell>
          <cell r="C10755">
            <v>3.42</v>
          </cell>
        </row>
        <row r="10756">
          <cell r="A10756">
            <v>1100000125</v>
          </cell>
          <cell r="C10756">
            <v>3.87</v>
          </cell>
        </row>
        <row r="10757">
          <cell r="A10757">
            <v>1100000130</v>
          </cell>
          <cell r="C10757">
            <v>3.87</v>
          </cell>
        </row>
        <row r="10758">
          <cell r="A10758">
            <v>1100000127</v>
          </cell>
          <cell r="C10758">
            <v>4.59</v>
          </cell>
        </row>
        <row r="10759">
          <cell r="A10759">
            <v>1100000129</v>
          </cell>
          <cell r="C10759">
            <v>0.97</v>
          </cell>
        </row>
        <row r="10760">
          <cell r="A10760">
            <v>1100000120</v>
          </cell>
          <cell r="C10760">
            <v>1.1000000000000001</v>
          </cell>
        </row>
        <row r="10761">
          <cell r="A10761">
            <v>1100000122</v>
          </cell>
          <cell r="C10761">
            <v>1.44</v>
          </cell>
        </row>
        <row r="10762">
          <cell r="A10762">
            <v>1100000124</v>
          </cell>
          <cell r="C10762">
            <v>1.5</v>
          </cell>
        </row>
        <row r="10763">
          <cell r="A10763">
            <v>1100000128</v>
          </cell>
          <cell r="C10763">
            <v>1.49</v>
          </cell>
        </row>
        <row r="10764">
          <cell r="A10764">
            <v>1100000126</v>
          </cell>
          <cell r="C10764">
            <v>2.12</v>
          </cell>
        </row>
        <row r="10765">
          <cell r="A10765">
            <v>103070001</v>
          </cell>
        </row>
        <row r="10766">
          <cell r="A10766">
            <v>359</v>
          </cell>
          <cell r="C10766">
            <v>8.5</v>
          </cell>
        </row>
        <row r="10767">
          <cell r="A10767">
            <v>99682</v>
          </cell>
          <cell r="C10767">
            <v>17</v>
          </cell>
        </row>
        <row r="10768">
          <cell r="A10768">
            <v>99673</v>
          </cell>
          <cell r="C10768">
            <v>6.71</v>
          </cell>
        </row>
        <row r="10769">
          <cell r="A10769">
            <v>99577</v>
          </cell>
          <cell r="C10769">
            <v>7.4</v>
          </cell>
        </row>
        <row r="10770">
          <cell r="A10770">
            <v>357</v>
          </cell>
          <cell r="C10770">
            <v>21</v>
          </cell>
        </row>
        <row r="10771">
          <cell r="A10771">
            <v>343</v>
          </cell>
          <cell r="C10771">
            <v>7.8</v>
          </cell>
        </row>
        <row r="10772">
          <cell r="A10772">
            <v>345</v>
          </cell>
          <cell r="C10772">
            <v>8.3000000000000007</v>
          </cell>
        </row>
        <row r="10773">
          <cell r="A10773">
            <v>99319</v>
          </cell>
          <cell r="C10773">
            <v>7.45</v>
          </cell>
        </row>
        <row r="10774">
          <cell r="A10774">
            <v>316</v>
          </cell>
          <cell r="C10774">
            <v>0.18</v>
          </cell>
        </row>
        <row r="10775">
          <cell r="A10775">
            <v>317</v>
          </cell>
          <cell r="C10775">
            <v>0.25</v>
          </cell>
        </row>
        <row r="10776">
          <cell r="A10776">
            <v>103030051</v>
          </cell>
        </row>
        <row r="10777">
          <cell r="A10777">
            <v>4047</v>
          </cell>
          <cell r="C10777">
            <v>0.35</v>
          </cell>
        </row>
        <row r="10778">
          <cell r="A10778">
            <v>4041</v>
          </cell>
          <cell r="C10778">
            <v>0.55000000000000004</v>
          </cell>
        </row>
        <row r="10779">
          <cell r="A10779">
            <v>4046</v>
          </cell>
          <cell r="C10779">
            <v>7.0000000000000007E-2</v>
          </cell>
        </row>
        <row r="10780">
          <cell r="A10780">
            <v>4048</v>
          </cell>
          <cell r="C10780">
            <v>0.1</v>
          </cell>
        </row>
        <row r="10781">
          <cell r="A10781">
            <v>4094</v>
          </cell>
          <cell r="C10781">
            <v>0.21</v>
          </cell>
        </row>
        <row r="10782">
          <cell r="A10782">
            <v>4050</v>
          </cell>
          <cell r="C10782">
            <v>0.05</v>
          </cell>
        </row>
        <row r="10783">
          <cell r="A10783">
            <v>4119</v>
          </cell>
          <cell r="C10783">
            <v>0.8</v>
          </cell>
        </row>
        <row r="10784">
          <cell r="A10784">
            <v>4118</v>
          </cell>
          <cell r="C10784">
            <v>0.8</v>
          </cell>
        </row>
        <row r="10785">
          <cell r="A10785">
            <v>4107</v>
          </cell>
          <cell r="C10785">
            <v>2.2999999999999998</v>
          </cell>
        </row>
        <row r="10786">
          <cell r="A10786">
            <v>4144</v>
          </cell>
          <cell r="C10786">
            <v>1.2</v>
          </cell>
        </row>
        <row r="10787">
          <cell r="A10787">
            <v>4112</v>
          </cell>
          <cell r="C10787">
            <v>1.2</v>
          </cell>
        </row>
        <row r="10788">
          <cell r="A10788">
            <v>4150</v>
          </cell>
          <cell r="C10788">
            <v>1.2</v>
          </cell>
        </row>
        <row r="10789">
          <cell r="A10789">
            <v>4147</v>
          </cell>
          <cell r="C10789">
            <v>1.2</v>
          </cell>
        </row>
        <row r="10790">
          <cell r="A10790">
            <v>4121</v>
          </cell>
          <cell r="C10790">
            <v>1.2</v>
          </cell>
        </row>
        <row r="10791">
          <cell r="A10791">
            <v>4122</v>
          </cell>
          <cell r="C10791">
            <v>1.2</v>
          </cell>
        </row>
        <row r="10792">
          <cell r="A10792">
            <v>4108</v>
          </cell>
          <cell r="C10792">
            <v>1.2</v>
          </cell>
        </row>
        <row r="10793">
          <cell r="A10793">
            <v>4140</v>
          </cell>
          <cell r="C10793">
            <v>1.2</v>
          </cell>
        </row>
        <row r="10794">
          <cell r="A10794">
            <v>4135</v>
          </cell>
          <cell r="C10794">
            <v>1.2</v>
          </cell>
        </row>
        <row r="10795">
          <cell r="A10795">
            <v>4134</v>
          </cell>
          <cell r="C10795">
            <v>1.2</v>
          </cell>
        </row>
        <row r="10796">
          <cell r="A10796">
            <v>4109</v>
          </cell>
          <cell r="C10796">
            <v>1.2</v>
          </cell>
        </row>
        <row r="10797">
          <cell r="A10797">
            <v>4145</v>
          </cell>
          <cell r="C10797">
            <v>1.2</v>
          </cell>
        </row>
        <row r="10798">
          <cell r="A10798">
            <v>4146</v>
          </cell>
          <cell r="C10798">
            <v>1.2</v>
          </cell>
        </row>
        <row r="10799">
          <cell r="A10799">
            <v>4143</v>
          </cell>
          <cell r="C10799">
            <v>1.2</v>
          </cell>
        </row>
        <row r="10800">
          <cell r="A10800">
            <v>4142</v>
          </cell>
          <cell r="C10800">
            <v>1.2</v>
          </cell>
        </row>
        <row r="10801">
          <cell r="A10801">
            <v>4149</v>
          </cell>
          <cell r="C10801">
            <v>1.2</v>
          </cell>
        </row>
        <row r="10802">
          <cell r="A10802">
            <v>4148</v>
          </cell>
          <cell r="C10802">
            <v>1.2</v>
          </cell>
        </row>
        <row r="10803">
          <cell r="A10803">
            <v>4117</v>
          </cell>
          <cell r="C10803">
            <v>1.2</v>
          </cell>
        </row>
        <row r="10804">
          <cell r="A10804">
            <v>4116</v>
          </cell>
          <cell r="C10804">
            <v>1.2</v>
          </cell>
        </row>
        <row r="10805">
          <cell r="A10805">
            <v>4136</v>
          </cell>
          <cell r="C10805">
            <v>1.2</v>
          </cell>
        </row>
        <row r="10806">
          <cell r="A10806">
            <v>4113</v>
          </cell>
          <cell r="C10806">
            <v>1.2</v>
          </cell>
        </row>
        <row r="10807">
          <cell r="A10807">
            <v>4137</v>
          </cell>
          <cell r="C10807">
            <v>1.2</v>
          </cell>
        </row>
        <row r="10808">
          <cell r="A10808">
            <v>4138</v>
          </cell>
          <cell r="C10808">
            <v>1.2</v>
          </cell>
        </row>
        <row r="10809">
          <cell r="A10809">
            <v>4114</v>
          </cell>
          <cell r="C10809">
            <v>1.2</v>
          </cell>
        </row>
        <row r="10810">
          <cell r="A10810">
            <v>4139</v>
          </cell>
          <cell r="C10810">
            <v>1.2</v>
          </cell>
        </row>
        <row r="10811">
          <cell r="A10811">
            <v>4115</v>
          </cell>
          <cell r="C10811">
            <v>1.2</v>
          </cell>
        </row>
        <row r="10812">
          <cell r="A10812">
            <v>4141</v>
          </cell>
          <cell r="C10812">
            <v>1.2</v>
          </cell>
        </row>
        <row r="10813">
          <cell r="A10813">
            <v>4151</v>
          </cell>
          <cell r="C10813">
            <v>1.2</v>
          </cell>
        </row>
        <row r="10814">
          <cell r="A10814">
            <v>4077</v>
          </cell>
          <cell r="C10814">
            <v>0.77</v>
          </cell>
        </row>
        <row r="10815">
          <cell r="A10815">
            <v>4120</v>
          </cell>
          <cell r="C10815">
            <v>1.2</v>
          </cell>
        </row>
        <row r="10816">
          <cell r="A10816">
            <v>4110</v>
          </cell>
          <cell r="C10816">
            <v>1.2</v>
          </cell>
        </row>
        <row r="10817">
          <cell r="A10817">
            <v>4111</v>
          </cell>
          <cell r="C10817">
            <v>0.79</v>
          </cell>
        </row>
        <row r="10818">
          <cell r="A10818">
            <v>4074</v>
          </cell>
          <cell r="C10818">
            <v>0.75</v>
          </cell>
        </row>
        <row r="10819">
          <cell r="A10819">
            <v>4053</v>
          </cell>
          <cell r="C10819">
            <v>1.08</v>
          </cell>
        </row>
        <row r="10820">
          <cell r="A10820">
            <v>4067</v>
          </cell>
          <cell r="C10820">
            <v>1.31</v>
          </cell>
        </row>
        <row r="10821">
          <cell r="A10821">
            <v>4102</v>
          </cell>
          <cell r="C10821">
            <v>3.56</v>
          </cell>
        </row>
        <row r="10822">
          <cell r="A10822">
            <v>4098</v>
          </cell>
          <cell r="C10822">
            <v>0.95</v>
          </cell>
        </row>
        <row r="10823">
          <cell r="A10823">
            <v>4099</v>
          </cell>
          <cell r="C10823">
            <v>0.98</v>
          </cell>
        </row>
        <row r="10824">
          <cell r="A10824">
            <v>4087</v>
          </cell>
          <cell r="C10824">
            <v>1.01</v>
          </cell>
        </row>
        <row r="10825">
          <cell r="A10825">
            <v>4095</v>
          </cell>
          <cell r="C10825">
            <v>1.1200000000000001</v>
          </cell>
        </row>
        <row r="10826">
          <cell r="A10826">
            <v>4096</v>
          </cell>
          <cell r="C10826">
            <v>1.2</v>
          </cell>
        </row>
        <row r="10827">
          <cell r="A10827">
            <v>4097</v>
          </cell>
          <cell r="C10827">
            <v>1.34</v>
          </cell>
        </row>
        <row r="10828">
          <cell r="A10828">
            <v>4045</v>
          </cell>
          <cell r="C10828">
            <v>1.48</v>
          </cell>
        </row>
        <row r="10829">
          <cell r="A10829">
            <v>4079</v>
          </cell>
          <cell r="C10829">
            <v>1.78</v>
          </cell>
        </row>
        <row r="10830">
          <cell r="A10830">
            <v>4081</v>
          </cell>
          <cell r="C10830">
            <v>2.46</v>
          </cell>
        </row>
        <row r="10831">
          <cell r="A10831">
            <v>4076</v>
          </cell>
          <cell r="C10831">
            <v>2.44</v>
          </cell>
        </row>
        <row r="10832">
          <cell r="A10832">
            <v>103030038</v>
          </cell>
        </row>
        <row r="10833">
          <cell r="A10833">
            <v>6806</v>
          </cell>
        </row>
        <row r="10834">
          <cell r="A10834">
            <v>296107050</v>
          </cell>
          <cell r="C10834">
            <v>1</v>
          </cell>
        </row>
        <row r="10835">
          <cell r="A10835">
            <v>3079</v>
          </cell>
          <cell r="C10835">
            <v>35.81</v>
          </cell>
        </row>
        <row r="10836">
          <cell r="A10836">
            <v>3073</v>
          </cell>
          <cell r="C10836">
            <v>35.81</v>
          </cell>
        </row>
        <row r="10837">
          <cell r="A10837">
            <v>3072</v>
          </cell>
          <cell r="C10837">
            <v>31.51</v>
          </cell>
        </row>
        <row r="10838">
          <cell r="A10838">
            <v>3196</v>
          </cell>
          <cell r="C10838">
            <v>51.51</v>
          </cell>
        </row>
        <row r="10839">
          <cell r="A10839">
            <v>3080</v>
          </cell>
          <cell r="C10839">
            <v>57</v>
          </cell>
        </row>
        <row r="10840">
          <cell r="A10840">
            <v>3077</v>
          </cell>
          <cell r="C10840">
            <v>31.14</v>
          </cell>
        </row>
        <row r="10841">
          <cell r="A10841">
            <v>3193</v>
          </cell>
          <cell r="C10841">
            <v>31.51</v>
          </cell>
        </row>
        <row r="10842">
          <cell r="A10842">
            <v>3081</v>
          </cell>
          <cell r="C10842">
            <v>56</v>
          </cell>
        </row>
        <row r="10843">
          <cell r="A10843">
            <v>3078</v>
          </cell>
          <cell r="C10843">
            <v>30.31</v>
          </cell>
        </row>
        <row r="10844">
          <cell r="A10844">
            <v>104010076</v>
          </cell>
        </row>
        <row r="10845">
          <cell r="A10845">
            <v>200000000</v>
          </cell>
        </row>
        <row r="10846">
          <cell r="A10846">
            <v>101030019</v>
          </cell>
        </row>
        <row r="10847">
          <cell r="A10847">
            <v>326</v>
          </cell>
          <cell r="C10847">
            <v>26.98</v>
          </cell>
        </row>
        <row r="10848">
          <cell r="A10848">
            <v>329</v>
          </cell>
          <cell r="C10848">
            <v>20.329999999999998</v>
          </cell>
        </row>
        <row r="10849">
          <cell r="A10849">
            <v>320</v>
          </cell>
          <cell r="C10849">
            <v>17</v>
          </cell>
        </row>
        <row r="10850">
          <cell r="A10850">
            <v>104010032</v>
          </cell>
        </row>
        <row r="10851">
          <cell r="A10851">
            <v>104010030</v>
          </cell>
        </row>
        <row r="10852">
          <cell r="A10852">
            <v>100191</v>
          </cell>
        </row>
        <row r="10853">
          <cell r="A10853">
            <v>100192</v>
          </cell>
        </row>
        <row r="10854">
          <cell r="A10854">
            <v>111630</v>
          </cell>
          <cell r="C10854">
            <v>22.32</v>
          </cell>
        </row>
        <row r="10855">
          <cell r="A10855">
            <v>7098</v>
          </cell>
          <cell r="C10855">
            <v>0.35</v>
          </cell>
        </row>
        <row r="10856">
          <cell r="A10856">
            <v>7099</v>
          </cell>
          <cell r="C10856">
            <v>0.35</v>
          </cell>
        </row>
        <row r="10857">
          <cell r="A10857">
            <v>1600000017</v>
          </cell>
          <cell r="C10857">
            <v>0.96</v>
          </cell>
        </row>
        <row r="10858">
          <cell r="A10858">
            <v>1200000037</v>
          </cell>
          <cell r="C10858">
            <v>0.9</v>
          </cell>
        </row>
        <row r="10859">
          <cell r="A10859">
            <v>99168</v>
          </cell>
          <cell r="C10859">
            <v>0.76</v>
          </cell>
        </row>
        <row r="10860">
          <cell r="A10860">
            <v>5620</v>
          </cell>
          <cell r="C10860">
            <v>1.0900000000000001</v>
          </cell>
        </row>
        <row r="10861">
          <cell r="A10861">
            <v>5610</v>
          </cell>
          <cell r="C10861">
            <v>0.95</v>
          </cell>
        </row>
        <row r="10862">
          <cell r="A10862">
            <v>5621</v>
          </cell>
          <cell r="C10862">
            <v>0.81</v>
          </cell>
        </row>
        <row r="10863">
          <cell r="A10863">
            <v>5613</v>
          </cell>
          <cell r="C10863">
            <v>1</v>
          </cell>
        </row>
        <row r="10864">
          <cell r="A10864">
            <v>5611</v>
          </cell>
          <cell r="C10864">
            <v>1.1299999999999999</v>
          </cell>
        </row>
        <row r="10865">
          <cell r="A10865">
            <v>5619</v>
          </cell>
          <cell r="C10865">
            <v>0.97</v>
          </cell>
        </row>
        <row r="10866">
          <cell r="A10866">
            <v>1002340</v>
          </cell>
          <cell r="C10866">
            <v>3</v>
          </cell>
        </row>
        <row r="10867">
          <cell r="A10867">
            <v>3005340</v>
          </cell>
          <cell r="C10867">
            <v>3</v>
          </cell>
        </row>
        <row r="10868">
          <cell r="A10868">
            <v>3009340</v>
          </cell>
          <cell r="C10868">
            <v>3</v>
          </cell>
        </row>
        <row r="10869">
          <cell r="A10869">
            <v>3011340</v>
          </cell>
          <cell r="C10869">
            <v>3</v>
          </cell>
        </row>
        <row r="10870">
          <cell r="A10870">
            <v>3016340</v>
          </cell>
          <cell r="C10870">
            <v>3</v>
          </cell>
        </row>
        <row r="10871">
          <cell r="A10871">
            <v>5010340</v>
          </cell>
          <cell r="C10871">
            <v>3</v>
          </cell>
        </row>
        <row r="10872">
          <cell r="A10872">
            <v>6005340</v>
          </cell>
          <cell r="C10872">
            <v>3</v>
          </cell>
        </row>
        <row r="10873">
          <cell r="A10873">
            <v>7008340</v>
          </cell>
          <cell r="C10873">
            <v>3</v>
          </cell>
        </row>
        <row r="10874">
          <cell r="A10874">
            <v>7016340</v>
          </cell>
          <cell r="C10874">
            <v>3</v>
          </cell>
        </row>
        <row r="10875">
          <cell r="A10875">
            <v>7030340</v>
          </cell>
          <cell r="C10875">
            <v>3</v>
          </cell>
        </row>
        <row r="10876">
          <cell r="A10876">
            <v>8003340</v>
          </cell>
          <cell r="C10876">
            <v>3</v>
          </cell>
        </row>
        <row r="10877">
          <cell r="A10877">
            <v>8004340</v>
          </cell>
          <cell r="C10877">
            <v>3</v>
          </cell>
        </row>
        <row r="10878">
          <cell r="A10878">
            <v>8017340</v>
          </cell>
          <cell r="C10878">
            <v>3</v>
          </cell>
        </row>
        <row r="10879">
          <cell r="A10879">
            <v>8019341</v>
          </cell>
          <cell r="C10879">
            <v>3</v>
          </cell>
        </row>
        <row r="10880">
          <cell r="A10880">
            <v>9005340</v>
          </cell>
          <cell r="C10880">
            <v>3</v>
          </cell>
        </row>
        <row r="10881">
          <cell r="A10881">
            <v>9006340</v>
          </cell>
          <cell r="C10881">
            <v>3</v>
          </cell>
        </row>
        <row r="10882">
          <cell r="A10882">
            <v>9007340</v>
          </cell>
          <cell r="C10882">
            <v>3</v>
          </cell>
        </row>
        <row r="10883">
          <cell r="A10883">
            <v>9010340</v>
          </cell>
          <cell r="C10883">
            <v>3</v>
          </cell>
        </row>
        <row r="10884">
          <cell r="A10884">
            <v>5638</v>
          </cell>
          <cell r="C10884">
            <v>1.9</v>
          </cell>
        </row>
        <row r="10885">
          <cell r="A10885">
            <v>5631</v>
          </cell>
          <cell r="C10885">
            <v>1.9</v>
          </cell>
        </row>
        <row r="10886">
          <cell r="A10886">
            <v>5626</v>
          </cell>
          <cell r="C10886">
            <v>1.47</v>
          </cell>
        </row>
        <row r="10887">
          <cell r="A10887">
            <v>1300000016</v>
          </cell>
          <cell r="C10887">
            <v>4.5999999999999996</v>
          </cell>
        </row>
        <row r="10888">
          <cell r="A10888">
            <v>1200000036</v>
          </cell>
          <cell r="C10888">
            <v>1.7</v>
          </cell>
        </row>
        <row r="10889">
          <cell r="A10889">
            <v>4129</v>
          </cell>
          <cell r="C10889">
            <v>1.3</v>
          </cell>
        </row>
        <row r="10890">
          <cell r="A10890">
            <v>8284</v>
          </cell>
          <cell r="C10890">
            <v>11.9</v>
          </cell>
        </row>
        <row r="10891">
          <cell r="A10891">
            <v>4186</v>
          </cell>
          <cell r="C10891">
            <v>9.9700000000000006</v>
          </cell>
        </row>
        <row r="10892">
          <cell r="A10892">
            <v>6173</v>
          </cell>
          <cell r="C10892">
            <v>6.6</v>
          </cell>
        </row>
        <row r="10893">
          <cell r="A10893">
            <v>6881</v>
          </cell>
          <cell r="C10893">
            <v>26</v>
          </cell>
        </row>
        <row r="10894">
          <cell r="A10894">
            <v>6161</v>
          </cell>
          <cell r="C10894">
            <v>23</v>
          </cell>
        </row>
        <row r="10895">
          <cell r="A10895">
            <v>200001</v>
          </cell>
          <cell r="C10895">
            <v>0.54</v>
          </cell>
        </row>
        <row r="10896">
          <cell r="A10896">
            <v>1090</v>
          </cell>
          <cell r="C10896">
            <v>4.83</v>
          </cell>
        </row>
        <row r="10897">
          <cell r="A10897">
            <v>1091</v>
          </cell>
          <cell r="C10897">
            <v>4.9000000000000004</v>
          </cell>
        </row>
        <row r="10898">
          <cell r="A10898">
            <v>8297</v>
          </cell>
          <cell r="C10898">
            <v>12.05</v>
          </cell>
        </row>
        <row r="10899">
          <cell r="A10899">
            <v>8289</v>
          </cell>
          <cell r="C10899">
            <v>11.16</v>
          </cell>
        </row>
        <row r="10900">
          <cell r="A10900">
            <v>8287</v>
          </cell>
          <cell r="C10900">
            <v>12.28</v>
          </cell>
        </row>
        <row r="10901">
          <cell r="A10901">
            <v>8285</v>
          </cell>
          <cell r="C10901">
            <v>12.28</v>
          </cell>
        </row>
        <row r="10902">
          <cell r="A10902">
            <v>8288</v>
          </cell>
          <cell r="C10902">
            <v>12.28</v>
          </cell>
        </row>
        <row r="10903">
          <cell r="A10903">
            <v>8298</v>
          </cell>
          <cell r="C10903">
            <v>10.9</v>
          </cell>
        </row>
        <row r="10904">
          <cell r="A10904">
            <v>8280</v>
          </cell>
          <cell r="C10904">
            <v>12.28</v>
          </cell>
        </row>
        <row r="10905">
          <cell r="A10905">
            <v>6641</v>
          </cell>
          <cell r="C10905">
            <v>22.75</v>
          </cell>
        </row>
        <row r="10906">
          <cell r="A10906">
            <v>6185</v>
          </cell>
          <cell r="C10906">
            <v>14.39</v>
          </cell>
        </row>
        <row r="10907">
          <cell r="A10907">
            <v>6189</v>
          </cell>
          <cell r="C10907">
            <v>27</v>
          </cell>
        </row>
        <row r="10908">
          <cell r="A10908">
            <v>6372</v>
          </cell>
          <cell r="C10908">
            <v>10.4</v>
          </cell>
        </row>
        <row r="10909">
          <cell r="A10909">
            <v>6264</v>
          </cell>
          <cell r="C10909">
            <v>17.36</v>
          </cell>
        </row>
        <row r="10910">
          <cell r="A10910">
            <v>6188</v>
          </cell>
          <cell r="C10910">
            <v>41.78</v>
          </cell>
        </row>
        <row r="10911">
          <cell r="A10911">
            <v>6182</v>
          </cell>
          <cell r="C10911">
            <v>21.25</v>
          </cell>
        </row>
        <row r="10912">
          <cell r="A10912">
            <v>6195</v>
          </cell>
          <cell r="C10912">
            <v>18.28</v>
          </cell>
        </row>
        <row r="10913">
          <cell r="A10913">
            <v>6625</v>
          </cell>
          <cell r="C10913">
            <v>11.55</v>
          </cell>
        </row>
        <row r="10914">
          <cell r="A10914">
            <v>6277</v>
          </cell>
          <cell r="C10914">
            <v>11.55</v>
          </cell>
        </row>
        <row r="10915">
          <cell r="A10915">
            <v>6235</v>
          </cell>
          <cell r="C10915">
            <v>32.4</v>
          </cell>
        </row>
        <row r="10916">
          <cell r="A10916">
            <v>6180</v>
          </cell>
          <cell r="C10916">
            <v>32.4</v>
          </cell>
        </row>
        <row r="10917">
          <cell r="A10917">
            <v>6244</v>
          </cell>
          <cell r="C10917">
            <v>17</v>
          </cell>
        </row>
        <row r="10918">
          <cell r="A10918">
            <v>6181</v>
          </cell>
          <cell r="C10918">
            <v>32.4</v>
          </cell>
        </row>
        <row r="10919">
          <cell r="A10919">
            <v>6194</v>
          </cell>
          <cell r="C10919">
            <v>16.170000000000002</v>
          </cell>
        </row>
        <row r="10920">
          <cell r="A10920">
            <v>6902</v>
          </cell>
          <cell r="C10920">
            <v>19.14</v>
          </cell>
        </row>
        <row r="10921">
          <cell r="A10921">
            <v>6733</v>
          </cell>
          <cell r="C10921">
            <v>7.18</v>
          </cell>
        </row>
        <row r="10922">
          <cell r="A10922">
            <v>6211</v>
          </cell>
          <cell r="C10922">
            <v>7.18</v>
          </cell>
        </row>
        <row r="10923">
          <cell r="A10923">
            <v>6219</v>
          </cell>
          <cell r="C10923">
            <v>36</v>
          </cell>
        </row>
        <row r="10924">
          <cell r="A10924">
            <v>6213</v>
          </cell>
          <cell r="C10924">
            <v>19.14</v>
          </cell>
        </row>
        <row r="10925">
          <cell r="A10925">
            <v>6847</v>
          </cell>
          <cell r="C10925">
            <v>47.67</v>
          </cell>
        </row>
        <row r="10926">
          <cell r="A10926">
            <v>6732</v>
          </cell>
          <cell r="C10926">
            <v>35.729999999999997</v>
          </cell>
        </row>
        <row r="10927">
          <cell r="A10927">
            <v>6187</v>
          </cell>
          <cell r="C10927">
            <v>16.170000000000002</v>
          </cell>
        </row>
        <row r="10928">
          <cell r="A10928">
            <v>6278</v>
          </cell>
          <cell r="C10928">
            <v>9.4600000000000009</v>
          </cell>
        </row>
        <row r="10929">
          <cell r="A10929">
            <v>6220</v>
          </cell>
          <cell r="C10929">
            <v>19.14</v>
          </cell>
        </row>
        <row r="10930">
          <cell r="A10930">
            <v>6760</v>
          </cell>
          <cell r="C10930">
            <v>7.18</v>
          </cell>
        </row>
        <row r="10931">
          <cell r="A10931">
            <v>6214</v>
          </cell>
          <cell r="C10931">
            <v>19.14</v>
          </cell>
        </row>
        <row r="10932">
          <cell r="A10932">
            <v>6297</v>
          </cell>
          <cell r="C10932">
            <v>9.4600000000000009</v>
          </cell>
        </row>
        <row r="10933">
          <cell r="A10933">
            <v>6689</v>
          </cell>
          <cell r="C10933">
            <v>8.85</v>
          </cell>
        </row>
        <row r="10934">
          <cell r="A10934">
            <v>6967</v>
          </cell>
          <cell r="C10934">
            <v>25.2</v>
          </cell>
        </row>
        <row r="10935">
          <cell r="A10935">
            <v>6726</v>
          </cell>
          <cell r="C10935">
            <v>35.5</v>
          </cell>
        </row>
        <row r="10936">
          <cell r="A10936">
            <v>6212</v>
          </cell>
          <cell r="C10936">
            <v>9.31</v>
          </cell>
        </row>
        <row r="10937">
          <cell r="A10937">
            <v>6193</v>
          </cell>
          <cell r="C10937">
            <v>7.41</v>
          </cell>
        </row>
        <row r="10938">
          <cell r="A10938">
            <v>6184</v>
          </cell>
          <cell r="C10938">
            <v>34</v>
          </cell>
        </row>
        <row r="10939">
          <cell r="A10939">
            <v>6198</v>
          </cell>
          <cell r="C10939">
            <v>29</v>
          </cell>
        </row>
        <row r="10940">
          <cell r="A10940">
            <v>6849</v>
          </cell>
          <cell r="C10940">
            <v>17.809999999999999</v>
          </cell>
        </row>
        <row r="10941">
          <cell r="A10941">
            <v>6913</v>
          </cell>
          <cell r="C10941">
            <v>36.58</v>
          </cell>
        </row>
        <row r="10942">
          <cell r="A10942">
            <v>6295</v>
          </cell>
          <cell r="C10942">
            <v>32</v>
          </cell>
        </row>
        <row r="10943">
          <cell r="A10943">
            <v>6691</v>
          </cell>
          <cell r="C10943">
            <v>34.340000000000003</v>
          </cell>
        </row>
        <row r="10944">
          <cell r="A10944">
            <v>6245</v>
          </cell>
          <cell r="C10944">
            <v>27.63</v>
          </cell>
        </row>
        <row r="10945">
          <cell r="A10945">
            <v>7087</v>
          </cell>
          <cell r="C10945">
            <v>12.53</v>
          </cell>
        </row>
        <row r="10946">
          <cell r="A10946">
            <v>7067</v>
          </cell>
          <cell r="C10946">
            <v>55.15</v>
          </cell>
        </row>
        <row r="10947">
          <cell r="A10947">
            <v>6668</v>
          </cell>
          <cell r="C10947">
            <v>15</v>
          </cell>
        </row>
        <row r="10948">
          <cell r="A10948">
            <v>6798</v>
          </cell>
          <cell r="C10948">
            <v>25.28</v>
          </cell>
        </row>
        <row r="10949">
          <cell r="A10949">
            <v>6850</v>
          </cell>
          <cell r="C10949">
            <v>13.5</v>
          </cell>
        </row>
        <row r="10950">
          <cell r="A10950">
            <v>6186</v>
          </cell>
          <cell r="C10950">
            <v>12.5</v>
          </cell>
        </row>
        <row r="10951">
          <cell r="A10951">
            <v>6196</v>
          </cell>
          <cell r="C10951">
            <v>34.950000000000003</v>
          </cell>
        </row>
        <row r="10952">
          <cell r="A10952">
            <v>6831</v>
          </cell>
          <cell r="C10952">
            <v>32.29</v>
          </cell>
        </row>
        <row r="10953">
          <cell r="A10953">
            <v>6980</v>
          </cell>
          <cell r="C10953">
            <v>39.83</v>
          </cell>
        </row>
        <row r="10954">
          <cell r="A10954">
            <v>6200</v>
          </cell>
          <cell r="C10954">
            <v>8.85</v>
          </cell>
        </row>
        <row r="10955">
          <cell r="A10955">
            <v>6201</v>
          </cell>
          <cell r="C10955">
            <v>8.85</v>
          </cell>
        </row>
        <row r="10956">
          <cell r="A10956">
            <v>6896</v>
          </cell>
          <cell r="C10956">
            <v>55.15</v>
          </cell>
        </row>
        <row r="10957">
          <cell r="A10957">
            <v>7000</v>
          </cell>
          <cell r="C10957">
            <v>15.2</v>
          </cell>
        </row>
        <row r="10958">
          <cell r="A10958">
            <v>7164</v>
          </cell>
          <cell r="C10958">
            <v>36.200000000000003</v>
          </cell>
        </row>
        <row r="10959">
          <cell r="A10959">
            <v>6781</v>
          </cell>
          <cell r="C10959">
            <v>8.85</v>
          </cell>
        </row>
        <row r="10960">
          <cell r="A10960">
            <v>6223</v>
          </cell>
          <cell r="C10960">
            <v>38.68</v>
          </cell>
        </row>
        <row r="10961">
          <cell r="A10961">
            <v>9951</v>
          </cell>
          <cell r="C10961">
            <v>180</v>
          </cell>
        </row>
        <row r="10962">
          <cell r="A10962">
            <v>4183</v>
          </cell>
          <cell r="C10962">
            <v>14.67</v>
          </cell>
        </row>
        <row r="10963">
          <cell r="A10963">
            <v>4185</v>
          </cell>
          <cell r="C10963">
            <v>14.67</v>
          </cell>
        </row>
        <row r="10964">
          <cell r="A10964">
            <v>3267</v>
          </cell>
          <cell r="C10964">
            <v>8.3699999999999992</v>
          </cell>
        </row>
        <row r="10965">
          <cell r="A10965">
            <v>3292</v>
          </cell>
          <cell r="C10965">
            <v>9.66</v>
          </cell>
        </row>
        <row r="10966">
          <cell r="A10966">
            <v>3266</v>
          </cell>
          <cell r="C10966">
            <v>8.02</v>
          </cell>
        </row>
        <row r="10967">
          <cell r="A10967">
            <v>3272</v>
          </cell>
          <cell r="C10967">
            <v>9.65</v>
          </cell>
        </row>
        <row r="10968">
          <cell r="A10968">
            <v>3324</v>
          </cell>
          <cell r="C10968">
            <v>12.03</v>
          </cell>
        </row>
        <row r="10969">
          <cell r="A10969">
            <v>3318</v>
          </cell>
          <cell r="C10969">
            <v>7.91</v>
          </cell>
        </row>
        <row r="10970">
          <cell r="A10970">
            <v>3320</v>
          </cell>
          <cell r="C10970">
            <v>7.98</v>
          </cell>
        </row>
        <row r="10971">
          <cell r="A10971">
            <v>3268</v>
          </cell>
          <cell r="C10971">
            <v>14.5</v>
          </cell>
        </row>
        <row r="10972">
          <cell r="A10972">
            <v>3322</v>
          </cell>
          <cell r="C10972">
            <v>13.57</v>
          </cell>
        </row>
        <row r="10973">
          <cell r="A10973">
            <v>3317</v>
          </cell>
          <cell r="C10973">
            <v>7.59</v>
          </cell>
        </row>
        <row r="10974">
          <cell r="A10974">
            <v>3321</v>
          </cell>
          <cell r="C10974">
            <v>9.65</v>
          </cell>
        </row>
        <row r="10975">
          <cell r="A10975">
            <v>1100000264</v>
          </cell>
          <cell r="C10975">
            <v>52</v>
          </cell>
        </row>
        <row r="10976">
          <cell r="A10976">
            <v>1100000251</v>
          </cell>
          <cell r="C10976">
            <v>19.91</v>
          </cell>
        </row>
        <row r="10977">
          <cell r="A10977">
            <v>1100000252</v>
          </cell>
          <cell r="C10977">
            <v>32.06</v>
          </cell>
        </row>
        <row r="10978">
          <cell r="A10978">
            <v>1100000253</v>
          </cell>
          <cell r="C10978">
            <v>42.73</v>
          </cell>
        </row>
        <row r="10979">
          <cell r="A10979">
            <v>1100000202</v>
          </cell>
          <cell r="C10979">
            <v>59.13</v>
          </cell>
        </row>
        <row r="10980">
          <cell r="A10980">
            <v>1100000158</v>
          </cell>
          <cell r="C10980">
            <v>59.13</v>
          </cell>
        </row>
        <row r="10981">
          <cell r="A10981">
            <v>1100000160</v>
          </cell>
          <cell r="C10981">
            <v>41.4</v>
          </cell>
        </row>
        <row r="10982">
          <cell r="A10982">
            <v>1100000161</v>
          </cell>
          <cell r="C10982">
            <v>59</v>
          </cell>
        </row>
        <row r="10983">
          <cell r="A10983">
            <v>6978</v>
          </cell>
          <cell r="C10983">
            <v>0.7</v>
          </cell>
        </row>
        <row r="10984">
          <cell r="A10984">
            <v>6979</v>
          </cell>
          <cell r="C10984">
            <v>1.32</v>
          </cell>
        </row>
        <row r="10985">
          <cell r="A10985">
            <v>100375</v>
          </cell>
          <cell r="C10985">
            <v>4.5</v>
          </cell>
        </row>
        <row r="10986">
          <cell r="A10986">
            <v>100155</v>
          </cell>
          <cell r="C10986">
            <v>1.5</v>
          </cell>
        </row>
        <row r="10987">
          <cell r="A10987">
            <v>100154</v>
          </cell>
          <cell r="C10987">
            <v>3.3</v>
          </cell>
        </row>
        <row r="10988">
          <cell r="A10988">
            <v>99758</v>
          </cell>
          <cell r="C10988">
            <v>4.8</v>
          </cell>
        </row>
        <row r="10989">
          <cell r="A10989">
            <v>100359</v>
          </cell>
          <cell r="C10989">
            <v>4.75</v>
          </cell>
        </row>
        <row r="10990">
          <cell r="A10990">
            <v>100360</v>
          </cell>
          <cell r="C10990">
            <v>4.7</v>
          </cell>
        </row>
        <row r="10991">
          <cell r="A10991">
            <v>210133009480</v>
          </cell>
          <cell r="C10991">
            <v>2.6</v>
          </cell>
        </row>
        <row r="10992">
          <cell r="A10992">
            <v>210123009480</v>
          </cell>
          <cell r="C10992">
            <v>2.6</v>
          </cell>
        </row>
        <row r="10993">
          <cell r="A10993">
            <v>210113009480</v>
          </cell>
          <cell r="C10993">
            <v>2.6</v>
          </cell>
        </row>
        <row r="10994">
          <cell r="A10994">
            <v>210213009480</v>
          </cell>
          <cell r="C10994">
            <v>2.85</v>
          </cell>
        </row>
        <row r="10995">
          <cell r="A10995">
            <v>210313009480</v>
          </cell>
          <cell r="C10995">
            <v>3.2</v>
          </cell>
        </row>
        <row r="10996">
          <cell r="A10996">
            <v>210123011480</v>
          </cell>
          <cell r="C10996">
            <v>2.6</v>
          </cell>
        </row>
        <row r="10997">
          <cell r="A10997">
            <v>210113011480</v>
          </cell>
          <cell r="C10997">
            <v>2.6</v>
          </cell>
        </row>
        <row r="10998">
          <cell r="A10998">
            <v>200115010480</v>
          </cell>
          <cell r="C10998">
            <v>2.5</v>
          </cell>
        </row>
        <row r="10999">
          <cell r="A10999">
            <v>210115010480</v>
          </cell>
          <cell r="C10999">
            <v>2.6</v>
          </cell>
        </row>
        <row r="11000">
          <cell r="A11000">
            <v>200116005480</v>
          </cell>
          <cell r="C11000">
            <v>2.5</v>
          </cell>
        </row>
        <row r="11001">
          <cell r="A11001">
            <v>210417016480</v>
          </cell>
          <cell r="C11001">
            <v>3.5</v>
          </cell>
        </row>
        <row r="11002">
          <cell r="A11002">
            <v>210137016480</v>
          </cell>
          <cell r="C11002">
            <v>2.6</v>
          </cell>
        </row>
        <row r="11003">
          <cell r="A11003">
            <v>200117016480</v>
          </cell>
          <cell r="C11003">
            <v>2.5</v>
          </cell>
        </row>
        <row r="11004">
          <cell r="A11004">
            <v>200227016480</v>
          </cell>
          <cell r="C11004">
            <v>2.5</v>
          </cell>
        </row>
        <row r="11005">
          <cell r="A11005">
            <v>210127016480</v>
          </cell>
          <cell r="C11005">
            <v>2.6</v>
          </cell>
        </row>
        <row r="11006">
          <cell r="A11006">
            <v>210117016480</v>
          </cell>
          <cell r="C11006">
            <v>2.6</v>
          </cell>
        </row>
        <row r="11007">
          <cell r="A11007">
            <v>210217016480</v>
          </cell>
          <cell r="C11007">
            <v>2.85</v>
          </cell>
        </row>
        <row r="11008">
          <cell r="A11008">
            <v>210317016480</v>
          </cell>
          <cell r="C11008">
            <v>3.2</v>
          </cell>
        </row>
        <row r="11009">
          <cell r="A11009">
            <v>210118003480</v>
          </cell>
          <cell r="C11009">
            <v>3.2</v>
          </cell>
        </row>
        <row r="11010">
          <cell r="A11010">
            <v>210128004480</v>
          </cell>
          <cell r="C11010">
            <v>2.6</v>
          </cell>
        </row>
        <row r="11011">
          <cell r="A11011">
            <v>210118004480</v>
          </cell>
          <cell r="C11011">
            <v>2.6</v>
          </cell>
        </row>
        <row r="11012">
          <cell r="A11012">
            <v>210138017480</v>
          </cell>
          <cell r="C11012">
            <v>2.6</v>
          </cell>
        </row>
        <row r="11013">
          <cell r="A11013">
            <v>200118017480</v>
          </cell>
          <cell r="C11013">
            <v>2.5</v>
          </cell>
        </row>
        <row r="11014">
          <cell r="A11014">
            <v>200128017480</v>
          </cell>
          <cell r="C11014">
            <v>2.5</v>
          </cell>
        </row>
        <row r="11015">
          <cell r="A11015">
            <v>210128017480</v>
          </cell>
          <cell r="C11015">
            <v>2.6</v>
          </cell>
        </row>
        <row r="11016">
          <cell r="A11016">
            <v>210118017480</v>
          </cell>
          <cell r="C11016">
            <v>2.6</v>
          </cell>
        </row>
        <row r="11017">
          <cell r="A11017">
            <v>210218017480</v>
          </cell>
          <cell r="C11017">
            <v>2.85</v>
          </cell>
        </row>
        <row r="11018">
          <cell r="A11018">
            <v>210318017480</v>
          </cell>
          <cell r="C11018">
            <v>3.2</v>
          </cell>
        </row>
        <row r="11019">
          <cell r="A11019">
            <v>210118019480</v>
          </cell>
          <cell r="C11019">
            <v>2.6</v>
          </cell>
        </row>
        <row r="11020">
          <cell r="A11020">
            <v>210119002480</v>
          </cell>
          <cell r="C11020">
            <v>2.6</v>
          </cell>
        </row>
        <row r="11021">
          <cell r="A11021">
            <v>210139005480</v>
          </cell>
          <cell r="C11021">
            <v>2.6</v>
          </cell>
        </row>
        <row r="11022">
          <cell r="A11022">
            <v>210129005480</v>
          </cell>
          <cell r="C11022">
            <v>2.6</v>
          </cell>
        </row>
        <row r="11023">
          <cell r="A11023">
            <v>210119005480</v>
          </cell>
          <cell r="C11023">
            <v>2.6</v>
          </cell>
        </row>
        <row r="11024">
          <cell r="A11024">
            <v>210219005480</v>
          </cell>
          <cell r="C11024">
            <v>2.85</v>
          </cell>
        </row>
        <row r="11025">
          <cell r="A11025">
            <v>210319005480</v>
          </cell>
          <cell r="C11025">
            <v>3.2</v>
          </cell>
        </row>
        <row r="11026">
          <cell r="A11026">
            <v>210119006480</v>
          </cell>
          <cell r="C11026">
            <v>2.6</v>
          </cell>
        </row>
        <row r="11027">
          <cell r="A11027">
            <v>200119010480</v>
          </cell>
          <cell r="C11027">
            <v>2.5</v>
          </cell>
        </row>
        <row r="11028">
          <cell r="A11028">
            <v>210129010480</v>
          </cell>
          <cell r="C11028">
            <v>2.6</v>
          </cell>
        </row>
        <row r="11029">
          <cell r="A11029">
            <v>210119010480</v>
          </cell>
          <cell r="C11029">
            <v>2.6</v>
          </cell>
        </row>
        <row r="11030">
          <cell r="A11030">
            <v>83009480</v>
          </cell>
          <cell r="C11030">
            <v>3.4</v>
          </cell>
        </row>
        <row r="11031">
          <cell r="A11031">
            <v>88004480</v>
          </cell>
          <cell r="C11031">
            <v>3.4</v>
          </cell>
        </row>
        <row r="11032">
          <cell r="A11032">
            <v>88017480</v>
          </cell>
          <cell r="C11032">
            <v>3.4</v>
          </cell>
        </row>
        <row r="11033">
          <cell r="A11033">
            <v>88019480</v>
          </cell>
          <cell r="C11033">
            <v>3.4</v>
          </cell>
        </row>
        <row r="11034">
          <cell r="A11034">
            <v>89003480</v>
          </cell>
          <cell r="C11034">
            <v>3.4</v>
          </cell>
        </row>
        <row r="11035">
          <cell r="A11035">
            <v>89005480</v>
          </cell>
          <cell r="C11035">
            <v>3.4</v>
          </cell>
        </row>
        <row r="11036">
          <cell r="A11036">
            <v>73005480</v>
          </cell>
          <cell r="C11036">
            <v>3.2</v>
          </cell>
        </row>
        <row r="11037">
          <cell r="A11037">
            <v>73009480</v>
          </cell>
          <cell r="C11037">
            <v>3.2</v>
          </cell>
        </row>
        <row r="11038">
          <cell r="A11038">
            <v>73011480</v>
          </cell>
          <cell r="C11038">
            <v>3.2</v>
          </cell>
        </row>
        <row r="11039">
          <cell r="A11039">
            <v>75010480</v>
          </cell>
          <cell r="C11039">
            <v>3.2</v>
          </cell>
        </row>
        <row r="11040">
          <cell r="A11040">
            <v>76005480</v>
          </cell>
          <cell r="C11040">
            <v>3.2</v>
          </cell>
        </row>
        <row r="11041">
          <cell r="A11041">
            <v>77016480</v>
          </cell>
          <cell r="C11041">
            <v>3.2</v>
          </cell>
        </row>
        <row r="11042">
          <cell r="A11042">
            <v>78003480</v>
          </cell>
          <cell r="C11042">
            <v>3.7</v>
          </cell>
        </row>
        <row r="11043">
          <cell r="A11043">
            <v>78004480</v>
          </cell>
          <cell r="C11043">
            <v>3.2</v>
          </cell>
        </row>
        <row r="11044">
          <cell r="A11044">
            <v>78017480</v>
          </cell>
          <cell r="C11044">
            <v>3.2</v>
          </cell>
        </row>
        <row r="11045">
          <cell r="A11045">
            <v>79002480</v>
          </cell>
          <cell r="C11045">
            <v>3.2</v>
          </cell>
        </row>
        <row r="11046">
          <cell r="A11046">
            <v>79003480</v>
          </cell>
          <cell r="C11046">
            <v>3.2</v>
          </cell>
        </row>
        <row r="11047">
          <cell r="A11047">
            <v>79005480</v>
          </cell>
          <cell r="C11047">
            <v>3.2</v>
          </cell>
        </row>
        <row r="11048">
          <cell r="A11048">
            <v>79006480</v>
          </cell>
          <cell r="C11048">
            <v>3.2</v>
          </cell>
        </row>
        <row r="11049">
          <cell r="A11049">
            <v>79010480</v>
          </cell>
          <cell r="C11049">
            <v>3.2</v>
          </cell>
        </row>
        <row r="11050">
          <cell r="A11050">
            <v>99005480</v>
          </cell>
          <cell r="C11050">
            <v>3.7</v>
          </cell>
        </row>
        <row r="11051">
          <cell r="A11051">
            <v>98017480</v>
          </cell>
          <cell r="C11051">
            <v>3.7</v>
          </cell>
        </row>
        <row r="11052">
          <cell r="A11052">
            <v>210128028480</v>
          </cell>
          <cell r="C11052">
            <v>2.6</v>
          </cell>
        </row>
        <row r="11053">
          <cell r="A11053">
            <v>210118028480</v>
          </cell>
          <cell r="C11053">
            <v>2.6</v>
          </cell>
        </row>
        <row r="11054">
          <cell r="A11054">
            <v>200158003480</v>
          </cell>
          <cell r="C11054">
            <v>2.8</v>
          </cell>
        </row>
        <row r="11055">
          <cell r="A11055">
            <v>83009481</v>
          </cell>
          <cell r="C11055">
            <v>3.9</v>
          </cell>
        </row>
        <row r="11056">
          <cell r="A11056">
            <v>87016481</v>
          </cell>
          <cell r="C11056">
            <v>3.9</v>
          </cell>
        </row>
        <row r="11057">
          <cell r="A11057">
            <v>88019481</v>
          </cell>
          <cell r="C11057">
            <v>3.9</v>
          </cell>
        </row>
        <row r="11058">
          <cell r="A11058">
            <v>89003481</v>
          </cell>
          <cell r="C11058">
            <v>3.9</v>
          </cell>
        </row>
        <row r="11059">
          <cell r="A11059">
            <v>73005481</v>
          </cell>
          <cell r="C11059">
            <v>3.7</v>
          </cell>
        </row>
        <row r="11060">
          <cell r="A11060">
            <v>73011481</v>
          </cell>
          <cell r="C11060">
            <v>3.7</v>
          </cell>
        </row>
        <row r="11061">
          <cell r="A11061">
            <v>75010481</v>
          </cell>
          <cell r="C11061">
            <v>3.7</v>
          </cell>
        </row>
        <row r="11062">
          <cell r="A11062">
            <v>78004481</v>
          </cell>
          <cell r="C11062">
            <v>3.7</v>
          </cell>
        </row>
        <row r="11063">
          <cell r="A11063">
            <v>78011481</v>
          </cell>
          <cell r="C11063">
            <v>3.7</v>
          </cell>
        </row>
        <row r="11064">
          <cell r="A11064">
            <v>78019481</v>
          </cell>
          <cell r="C11064">
            <v>3.7</v>
          </cell>
        </row>
        <row r="11065">
          <cell r="A11065">
            <v>79002481</v>
          </cell>
          <cell r="C11065">
            <v>3.7</v>
          </cell>
        </row>
        <row r="11066">
          <cell r="A11066">
            <v>79003481</v>
          </cell>
          <cell r="C11066">
            <v>3.7</v>
          </cell>
        </row>
        <row r="11067">
          <cell r="A11067">
            <v>79007481</v>
          </cell>
          <cell r="C11067">
            <v>3.7</v>
          </cell>
        </row>
        <row r="11068">
          <cell r="A11068">
            <v>98017481</v>
          </cell>
          <cell r="C11068">
            <v>4.2</v>
          </cell>
        </row>
        <row r="11069">
          <cell r="A11069">
            <v>97016481</v>
          </cell>
          <cell r="C11069">
            <v>4.2</v>
          </cell>
        </row>
        <row r="11070">
          <cell r="A11070">
            <v>4023</v>
          </cell>
          <cell r="C11070">
            <v>10.85</v>
          </cell>
        </row>
        <row r="11071">
          <cell r="A11071">
            <v>4083</v>
          </cell>
          <cell r="C11071">
            <v>8.8000000000000007</v>
          </cell>
        </row>
        <row r="11072">
          <cell r="A11072">
            <v>4029</v>
          </cell>
          <cell r="C11072">
            <v>5.2</v>
          </cell>
        </row>
        <row r="11073">
          <cell r="A11073">
            <v>79005481</v>
          </cell>
          <cell r="C11073">
            <v>3.2</v>
          </cell>
        </row>
        <row r="11074">
          <cell r="A11074">
            <v>79010481</v>
          </cell>
          <cell r="C11074">
            <v>3.2</v>
          </cell>
        </row>
        <row r="11075">
          <cell r="A11075">
            <v>99005481</v>
          </cell>
          <cell r="C11075">
            <v>3.7</v>
          </cell>
        </row>
        <row r="11076">
          <cell r="A11076">
            <v>210133009481</v>
          </cell>
          <cell r="C11076">
            <v>3.1</v>
          </cell>
        </row>
        <row r="11077">
          <cell r="A11077">
            <v>210123009481</v>
          </cell>
          <cell r="C11077">
            <v>3.1</v>
          </cell>
        </row>
        <row r="11078">
          <cell r="A11078">
            <v>210113009481</v>
          </cell>
          <cell r="C11078">
            <v>3.1</v>
          </cell>
        </row>
        <row r="11079">
          <cell r="A11079">
            <v>210213009481</v>
          </cell>
          <cell r="C11079">
            <v>3.45</v>
          </cell>
        </row>
        <row r="11080">
          <cell r="A11080">
            <v>210313009481</v>
          </cell>
          <cell r="C11080">
            <v>3.85</v>
          </cell>
        </row>
        <row r="11081">
          <cell r="A11081">
            <v>210123011481</v>
          </cell>
          <cell r="C11081">
            <v>3.1</v>
          </cell>
        </row>
        <row r="11082">
          <cell r="A11082">
            <v>210113011481</v>
          </cell>
          <cell r="C11082">
            <v>3.1</v>
          </cell>
        </row>
        <row r="11083">
          <cell r="A11083">
            <v>200115010481</v>
          </cell>
          <cell r="C11083">
            <v>2.6</v>
          </cell>
        </row>
        <row r="11084">
          <cell r="A11084">
            <v>210115010481</v>
          </cell>
          <cell r="C11084">
            <v>3.1</v>
          </cell>
        </row>
        <row r="11085">
          <cell r="A11085">
            <v>200116005481</v>
          </cell>
          <cell r="C11085">
            <v>2.6</v>
          </cell>
        </row>
        <row r="11086">
          <cell r="A11086">
            <v>210417016481</v>
          </cell>
          <cell r="C11086">
            <v>4.2</v>
          </cell>
        </row>
        <row r="11087">
          <cell r="A11087">
            <v>210137016481</v>
          </cell>
          <cell r="C11087">
            <v>3.1</v>
          </cell>
        </row>
        <row r="11088">
          <cell r="A11088">
            <v>200117016481</v>
          </cell>
          <cell r="C11088">
            <v>2.6</v>
          </cell>
        </row>
        <row r="11089">
          <cell r="A11089">
            <v>200227016481</v>
          </cell>
          <cell r="C11089">
            <v>2.6</v>
          </cell>
        </row>
        <row r="11090">
          <cell r="A11090">
            <v>210127016481</v>
          </cell>
          <cell r="C11090">
            <v>3.1</v>
          </cell>
        </row>
        <row r="11091">
          <cell r="A11091">
            <v>210117016481</v>
          </cell>
          <cell r="C11091">
            <v>3.1</v>
          </cell>
        </row>
        <row r="11092">
          <cell r="A11092">
            <v>210217016481</v>
          </cell>
          <cell r="C11092">
            <v>3.45</v>
          </cell>
        </row>
        <row r="11093">
          <cell r="A11093">
            <v>210317016481</v>
          </cell>
          <cell r="C11093">
            <v>3.85</v>
          </cell>
        </row>
        <row r="11094">
          <cell r="A11094">
            <v>210118003481</v>
          </cell>
          <cell r="C11094">
            <v>3.5</v>
          </cell>
        </row>
        <row r="11095">
          <cell r="A11095">
            <v>210128004481</v>
          </cell>
          <cell r="C11095">
            <v>3.1</v>
          </cell>
        </row>
        <row r="11096">
          <cell r="A11096">
            <v>210118004481</v>
          </cell>
          <cell r="C11096">
            <v>3.1</v>
          </cell>
        </row>
        <row r="11097">
          <cell r="A11097">
            <v>210138017481</v>
          </cell>
          <cell r="C11097">
            <v>3.1</v>
          </cell>
        </row>
        <row r="11098">
          <cell r="A11098">
            <v>200118017481</v>
          </cell>
          <cell r="C11098">
            <v>2.6</v>
          </cell>
        </row>
        <row r="11099">
          <cell r="A11099">
            <v>200128017481</v>
          </cell>
          <cell r="C11099">
            <v>2.6</v>
          </cell>
        </row>
        <row r="11100">
          <cell r="A11100">
            <v>210128017481</v>
          </cell>
          <cell r="C11100">
            <v>3.1</v>
          </cell>
        </row>
        <row r="11101">
          <cell r="A11101">
            <v>210118017481</v>
          </cell>
          <cell r="C11101">
            <v>3.1</v>
          </cell>
        </row>
        <row r="11102">
          <cell r="A11102">
            <v>210218017481</v>
          </cell>
          <cell r="C11102">
            <v>3.45</v>
          </cell>
        </row>
        <row r="11103">
          <cell r="A11103">
            <v>210318017481</v>
          </cell>
          <cell r="C11103">
            <v>3.85</v>
          </cell>
        </row>
        <row r="11104">
          <cell r="A11104">
            <v>210118019481</v>
          </cell>
          <cell r="C11104">
            <v>3.1</v>
          </cell>
        </row>
        <row r="11105">
          <cell r="A11105">
            <v>210119002481</v>
          </cell>
          <cell r="C11105">
            <v>3.1</v>
          </cell>
        </row>
        <row r="11106">
          <cell r="A11106">
            <v>210139005481</v>
          </cell>
          <cell r="C11106">
            <v>3.1</v>
          </cell>
        </row>
        <row r="11107">
          <cell r="A11107">
            <v>210129005481</v>
          </cell>
          <cell r="C11107">
            <v>3.1</v>
          </cell>
        </row>
        <row r="11108">
          <cell r="A11108">
            <v>210119005481</v>
          </cell>
          <cell r="C11108">
            <v>3.1</v>
          </cell>
        </row>
        <row r="11109">
          <cell r="A11109">
            <v>210219005481</v>
          </cell>
          <cell r="C11109">
            <v>3.45</v>
          </cell>
        </row>
        <row r="11110">
          <cell r="A11110">
            <v>210319005481</v>
          </cell>
          <cell r="C11110">
            <v>3.85</v>
          </cell>
        </row>
        <row r="11111">
          <cell r="A11111">
            <v>210119006481</v>
          </cell>
          <cell r="C11111">
            <v>3.1</v>
          </cell>
        </row>
        <row r="11112">
          <cell r="A11112">
            <v>200119010481</v>
          </cell>
          <cell r="C11112">
            <v>2.6</v>
          </cell>
        </row>
        <row r="11113">
          <cell r="A11113">
            <v>210129010481</v>
          </cell>
          <cell r="C11113">
            <v>3.1</v>
          </cell>
        </row>
        <row r="11114">
          <cell r="A11114">
            <v>210119010481</v>
          </cell>
          <cell r="C11114">
            <v>3.1</v>
          </cell>
        </row>
        <row r="11115">
          <cell r="A11115">
            <v>88017481</v>
          </cell>
          <cell r="C11115">
            <v>3.9</v>
          </cell>
        </row>
        <row r="11116">
          <cell r="A11116">
            <v>77016481</v>
          </cell>
          <cell r="C11116">
            <v>3.7</v>
          </cell>
        </row>
        <row r="11117">
          <cell r="A11117">
            <v>78017481</v>
          </cell>
          <cell r="C11117">
            <v>3.7</v>
          </cell>
        </row>
        <row r="11118">
          <cell r="A11118">
            <v>210128028481</v>
          </cell>
          <cell r="C11118">
            <v>3.1</v>
          </cell>
        </row>
        <row r="11119">
          <cell r="A11119">
            <v>210118028481</v>
          </cell>
          <cell r="C11119">
            <v>3.1</v>
          </cell>
        </row>
        <row r="11120">
          <cell r="A11120">
            <v>200158003481</v>
          </cell>
          <cell r="C11120">
            <v>2.9</v>
          </cell>
        </row>
        <row r="11121">
          <cell r="A11121">
            <v>99488</v>
          </cell>
          <cell r="C11121">
            <v>0.03</v>
          </cell>
        </row>
        <row r="11122">
          <cell r="A11122">
            <v>99502</v>
          </cell>
          <cell r="C11122">
            <v>0.03</v>
          </cell>
        </row>
        <row r="11123">
          <cell r="A11123">
            <v>99349</v>
          </cell>
          <cell r="C11123">
            <v>0.03</v>
          </cell>
        </row>
        <row r="11124">
          <cell r="A11124">
            <v>99390</v>
          </cell>
          <cell r="C11124">
            <v>0.06</v>
          </cell>
        </row>
        <row r="11125">
          <cell r="A11125">
            <v>99158</v>
          </cell>
          <cell r="C11125">
            <v>0.05</v>
          </cell>
        </row>
        <row r="11126">
          <cell r="A11126">
            <v>100063</v>
          </cell>
          <cell r="C11126">
            <v>0.15</v>
          </cell>
        </row>
        <row r="11127">
          <cell r="A11127">
            <v>100247</v>
          </cell>
          <cell r="C11127">
            <v>0.05</v>
          </cell>
        </row>
        <row r="11128">
          <cell r="A11128">
            <v>99260</v>
          </cell>
          <cell r="C11128">
            <v>0.02</v>
          </cell>
        </row>
        <row r="11129">
          <cell r="A11129">
            <v>99238</v>
          </cell>
          <cell r="C11129">
            <v>0.01</v>
          </cell>
        </row>
        <row r="11130">
          <cell r="A11130">
            <v>99441</v>
          </cell>
          <cell r="C11130">
            <v>0.01</v>
          </cell>
        </row>
        <row r="11131">
          <cell r="A11131">
            <v>99605</v>
          </cell>
          <cell r="C11131">
            <v>0.09</v>
          </cell>
        </row>
        <row r="11132">
          <cell r="A11132">
            <v>1100001491</v>
          </cell>
          <cell r="C11132">
            <v>0.14000000000000001</v>
          </cell>
        </row>
        <row r="11133">
          <cell r="A11133">
            <v>100405</v>
          </cell>
          <cell r="C11133">
            <v>0.05</v>
          </cell>
        </row>
        <row r="11134">
          <cell r="A11134">
            <v>99649</v>
          </cell>
          <cell r="C11134">
            <v>0.05</v>
          </cell>
        </row>
        <row r="11135">
          <cell r="A11135">
            <v>99635</v>
          </cell>
          <cell r="C11135">
            <v>0.3</v>
          </cell>
        </row>
        <row r="11136">
          <cell r="A11136">
            <v>99813</v>
          </cell>
          <cell r="C11136">
            <v>0.02</v>
          </cell>
        </row>
        <row r="11137">
          <cell r="A11137">
            <v>103020020</v>
          </cell>
        </row>
        <row r="11138">
          <cell r="A11138">
            <v>99448</v>
          </cell>
          <cell r="C11138">
            <v>0.11</v>
          </cell>
        </row>
        <row r="11139">
          <cell r="A11139">
            <v>100363</v>
          </cell>
          <cell r="C11139">
            <v>0.25</v>
          </cell>
        </row>
        <row r="11140">
          <cell r="A11140">
            <v>99659</v>
          </cell>
          <cell r="C11140">
            <v>0.15</v>
          </cell>
        </row>
        <row r="11141">
          <cell r="A11141">
            <v>99456</v>
          </cell>
          <cell r="C11141">
            <v>0.45</v>
          </cell>
        </row>
        <row r="11142">
          <cell r="A11142">
            <v>99450</v>
          </cell>
          <cell r="C11142">
            <v>0.55000000000000004</v>
          </cell>
        </row>
        <row r="11143">
          <cell r="A11143">
            <v>99822</v>
          </cell>
          <cell r="C11143">
            <v>41.26</v>
          </cell>
        </row>
        <row r="11144">
          <cell r="A11144">
            <v>3326</v>
          </cell>
          <cell r="C11144">
            <v>74.62</v>
          </cell>
        </row>
        <row r="11145">
          <cell r="A11145">
            <v>99550</v>
          </cell>
          <cell r="C11145">
            <v>10</v>
          </cell>
        </row>
        <row r="11146">
          <cell r="A11146">
            <v>99549</v>
          </cell>
          <cell r="C11146">
            <v>10.39</v>
          </cell>
        </row>
        <row r="11147">
          <cell r="A11147">
            <v>100051</v>
          </cell>
          <cell r="C11147">
            <v>6.28</v>
          </cell>
        </row>
        <row r="11148">
          <cell r="A11148">
            <v>100052</v>
          </cell>
          <cell r="C11148">
            <v>3.45</v>
          </cell>
        </row>
        <row r="11149">
          <cell r="A11149">
            <v>99946</v>
          </cell>
          <cell r="C11149">
            <v>1.83</v>
          </cell>
        </row>
        <row r="11150">
          <cell r="A11150">
            <v>3136</v>
          </cell>
          <cell r="C11150">
            <v>1.77</v>
          </cell>
        </row>
        <row r="11151">
          <cell r="A11151">
            <v>3204</v>
          </cell>
          <cell r="C11151">
            <v>2</v>
          </cell>
        </row>
        <row r="11152">
          <cell r="A11152">
            <v>6934</v>
          </cell>
          <cell r="C11152">
            <v>8.7799999999999994</v>
          </cell>
        </row>
        <row r="11153">
          <cell r="A11153">
            <v>6639</v>
          </cell>
          <cell r="C11153">
            <v>10</v>
          </cell>
        </row>
        <row r="11154">
          <cell r="A11154">
            <v>6682</v>
          </cell>
          <cell r="C11154">
            <v>5.7</v>
          </cell>
        </row>
        <row r="11155">
          <cell r="A11155">
            <v>6192</v>
          </cell>
          <cell r="C11155">
            <v>6.19</v>
          </cell>
        </row>
        <row r="11156">
          <cell r="A11156">
            <v>6289</v>
          </cell>
          <cell r="C11156">
            <v>5.7</v>
          </cell>
        </row>
        <row r="11157">
          <cell r="A11157">
            <v>6921</v>
          </cell>
          <cell r="C11157">
            <v>6.19</v>
          </cell>
        </row>
        <row r="11158">
          <cell r="A11158">
            <v>103070007</v>
          </cell>
        </row>
        <row r="11159">
          <cell r="A11159">
            <v>200000038</v>
          </cell>
        </row>
        <row r="11160">
          <cell r="A11160">
            <v>99609</v>
          </cell>
          <cell r="C11160">
            <v>92.17</v>
          </cell>
        </row>
        <row r="11161">
          <cell r="A11161">
            <v>100044</v>
          </cell>
          <cell r="C11161">
            <v>67.040000000000006</v>
          </cell>
        </row>
        <row r="11162">
          <cell r="A11162">
            <v>100332</v>
          </cell>
          <cell r="C11162">
            <v>67.040000000000006</v>
          </cell>
        </row>
        <row r="11163">
          <cell r="A11163">
            <v>100331</v>
          </cell>
          <cell r="C11163">
            <v>67.040000000000006</v>
          </cell>
        </row>
        <row r="11164">
          <cell r="A11164">
            <v>100047</v>
          </cell>
          <cell r="C11164">
            <v>67.040000000000006</v>
          </cell>
        </row>
        <row r="11165">
          <cell r="A11165">
            <v>100330</v>
          </cell>
          <cell r="C11165">
            <v>67.040000000000006</v>
          </cell>
        </row>
        <row r="11166">
          <cell r="A11166">
            <v>99585</v>
          </cell>
          <cell r="C11166">
            <v>92.17</v>
          </cell>
        </row>
        <row r="11167">
          <cell r="A11167">
            <v>100264</v>
          </cell>
          <cell r="C11167">
            <v>92.17</v>
          </cell>
        </row>
        <row r="11168">
          <cell r="A11168">
            <v>100041</v>
          </cell>
          <cell r="C11168">
            <v>67.040000000000006</v>
          </cell>
        </row>
        <row r="11169">
          <cell r="A11169">
            <v>100038</v>
          </cell>
          <cell r="C11169">
            <v>67.040000000000006</v>
          </cell>
        </row>
        <row r="11170">
          <cell r="A11170">
            <v>100039</v>
          </cell>
          <cell r="C11170">
            <v>67.040000000000006</v>
          </cell>
        </row>
        <row r="11171">
          <cell r="A11171">
            <v>100040</v>
          </cell>
          <cell r="C11171">
            <v>67.040000000000006</v>
          </cell>
        </row>
        <row r="11172">
          <cell r="A11172">
            <v>1100002088</v>
          </cell>
          <cell r="C11172">
            <v>73.48</v>
          </cell>
        </row>
        <row r="11173">
          <cell r="A11173">
            <v>1100001634</v>
          </cell>
          <cell r="C11173">
            <v>73.48</v>
          </cell>
        </row>
        <row r="11174">
          <cell r="A11174">
            <v>1100002089</v>
          </cell>
          <cell r="C11174">
            <v>73.48</v>
          </cell>
        </row>
        <row r="11175">
          <cell r="A11175">
            <v>1100002079</v>
          </cell>
          <cell r="C11175">
            <v>98.06</v>
          </cell>
        </row>
        <row r="11176">
          <cell r="A11176">
            <v>1100001555</v>
          </cell>
          <cell r="C11176">
            <v>97.97</v>
          </cell>
        </row>
        <row r="11177">
          <cell r="A11177">
            <v>1100001683</v>
          </cell>
          <cell r="C11177">
            <v>77.040000000000006</v>
          </cell>
        </row>
        <row r="11178">
          <cell r="A11178">
            <v>1100000575</v>
          </cell>
          <cell r="C11178">
            <v>16.47</v>
          </cell>
        </row>
        <row r="11179">
          <cell r="A11179">
            <v>1100000840</v>
          </cell>
          <cell r="C11179">
            <v>122.98</v>
          </cell>
        </row>
        <row r="11180">
          <cell r="A11180">
            <v>1100000830</v>
          </cell>
          <cell r="C11180">
            <v>27.43</v>
          </cell>
        </row>
        <row r="11181">
          <cell r="A11181">
            <v>1100001504</v>
          </cell>
          <cell r="C11181">
            <v>20.66</v>
          </cell>
        </row>
        <row r="11182">
          <cell r="A11182">
            <v>1100000712</v>
          </cell>
          <cell r="C11182">
            <v>36.79</v>
          </cell>
        </row>
        <row r="11183">
          <cell r="A11183">
            <v>1100000703</v>
          </cell>
          <cell r="C11183">
            <v>39.92</v>
          </cell>
        </row>
        <row r="11184">
          <cell r="A11184">
            <v>1100001662</v>
          </cell>
          <cell r="C11184">
            <v>54.9</v>
          </cell>
        </row>
        <row r="11185">
          <cell r="A11185">
            <v>1100001505</v>
          </cell>
          <cell r="C11185">
            <v>54.9</v>
          </cell>
        </row>
        <row r="11186">
          <cell r="A11186">
            <v>1100001512</v>
          </cell>
          <cell r="C11186">
            <v>43.13</v>
          </cell>
        </row>
        <row r="11187">
          <cell r="A11187">
            <v>1100000613</v>
          </cell>
          <cell r="C11187">
            <v>41.33</v>
          </cell>
        </row>
        <row r="11188">
          <cell r="A11188">
            <v>1100000740</v>
          </cell>
          <cell r="C11188">
            <v>48.42</v>
          </cell>
        </row>
        <row r="11189">
          <cell r="A11189">
            <v>1100000721</v>
          </cell>
          <cell r="C11189">
            <v>68.650000000000006</v>
          </cell>
        </row>
        <row r="11190">
          <cell r="A11190">
            <v>1100001268</v>
          </cell>
          <cell r="C11190">
            <v>73.53</v>
          </cell>
        </row>
        <row r="11191">
          <cell r="A11191">
            <v>1100000795</v>
          </cell>
          <cell r="C11191">
            <v>80.91</v>
          </cell>
        </row>
        <row r="11192">
          <cell r="A11192">
            <v>1100000813</v>
          </cell>
          <cell r="C11192">
            <v>66.55</v>
          </cell>
        </row>
        <row r="11193">
          <cell r="A11193">
            <v>1100001269</v>
          </cell>
          <cell r="C11193">
            <v>73.53</v>
          </cell>
        </row>
        <row r="11194">
          <cell r="A11194">
            <v>1100001270</v>
          </cell>
          <cell r="C11194">
            <v>73.53</v>
          </cell>
        </row>
        <row r="11195">
          <cell r="A11195">
            <v>1100000796</v>
          </cell>
          <cell r="C11195">
            <v>80.91</v>
          </cell>
        </row>
        <row r="11196">
          <cell r="A11196">
            <v>1100001054</v>
          </cell>
          <cell r="C11196">
            <v>102.56</v>
          </cell>
        </row>
        <row r="11197">
          <cell r="A11197">
            <v>1100001507</v>
          </cell>
          <cell r="C11197">
            <v>68.97</v>
          </cell>
        </row>
        <row r="11198">
          <cell r="A11198">
            <v>1100001063</v>
          </cell>
          <cell r="C11198">
            <v>98.05</v>
          </cell>
        </row>
        <row r="11199">
          <cell r="A11199">
            <v>1100002087</v>
          </cell>
          <cell r="C11199">
            <v>93.31</v>
          </cell>
        </row>
        <row r="11200">
          <cell r="A11200">
            <v>1100000641</v>
          </cell>
          <cell r="C11200">
            <v>100.8</v>
          </cell>
        </row>
        <row r="11201">
          <cell r="A11201">
            <v>1100000841</v>
          </cell>
          <cell r="C11201">
            <v>100.8</v>
          </cell>
        </row>
        <row r="11202">
          <cell r="A11202">
            <v>1100001961</v>
          </cell>
          <cell r="C11202">
            <v>59.35</v>
          </cell>
        </row>
        <row r="11203">
          <cell r="A11203">
            <v>1100001960</v>
          </cell>
          <cell r="C11203">
            <v>66.55</v>
          </cell>
        </row>
        <row r="11204">
          <cell r="A11204">
            <v>4124</v>
          </cell>
          <cell r="C11204">
            <v>9.33</v>
          </cell>
        </row>
        <row r="11205">
          <cell r="A11205">
            <v>3909</v>
          </cell>
          <cell r="C11205">
            <v>10.210000000000001</v>
          </cell>
        </row>
        <row r="11206">
          <cell r="A11206">
            <v>1100000837</v>
          </cell>
          <cell r="C11206">
            <v>73.48</v>
          </cell>
        </row>
        <row r="11207">
          <cell r="A11207">
            <v>1100000833</v>
          </cell>
          <cell r="C11207">
            <v>76.59</v>
          </cell>
        </row>
        <row r="11208">
          <cell r="A11208">
            <v>1100000801</v>
          </cell>
          <cell r="C11208">
            <v>102.56</v>
          </cell>
        </row>
        <row r="11209">
          <cell r="A11209">
            <v>1100000767</v>
          </cell>
          <cell r="C11209">
            <v>21.49</v>
          </cell>
        </row>
        <row r="11210">
          <cell r="A11210">
            <v>103030027</v>
          </cell>
        </row>
        <row r="11211">
          <cell r="A11211">
            <v>99339</v>
          </cell>
          <cell r="C11211">
            <v>2.97</v>
          </cell>
        </row>
        <row r="11212">
          <cell r="A11212">
            <v>99338</v>
          </cell>
          <cell r="C11212">
            <v>3.78</v>
          </cell>
        </row>
        <row r="11213">
          <cell r="A11213">
            <v>8891</v>
          </cell>
          <cell r="C11213">
            <v>25</v>
          </cell>
        </row>
        <row r="11214">
          <cell r="A11214">
            <v>4042</v>
          </cell>
          <cell r="C11214">
            <v>0.88</v>
          </cell>
        </row>
        <row r="11215">
          <cell r="A11215">
            <v>4049</v>
          </cell>
          <cell r="C11215">
            <v>0.32</v>
          </cell>
        </row>
        <row r="11216">
          <cell r="A11216">
            <v>4051</v>
          </cell>
          <cell r="C11216">
            <v>0.44</v>
          </cell>
        </row>
        <row r="11217">
          <cell r="A11217">
            <v>4100</v>
          </cell>
          <cell r="C11217">
            <v>0.38</v>
          </cell>
        </row>
        <row r="11218">
          <cell r="A11218">
            <v>4106</v>
          </cell>
          <cell r="C11218">
            <v>0.35</v>
          </cell>
        </row>
        <row r="11219">
          <cell r="A11219">
            <v>200000031</v>
          </cell>
        </row>
        <row r="11220">
          <cell r="A11220">
            <v>200000029</v>
          </cell>
        </row>
        <row r="11221">
          <cell r="A11221">
            <v>200000028</v>
          </cell>
        </row>
        <row r="11222">
          <cell r="A11222">
            <v>9900</v>
          </cell>
          <cell r="C11222">
            <v>0.15</v>
          </cell>
        </row>
        <row r="11223">
          <cell r="A11223">
            <v>100353</v>
          </cell>
          <cell r="C11223">
            <v>1.8</v>
          </cell>
        </row>
        <row r="11224">
          <cell r="A11224">
            <v>100087</v>
          </cell>
          <cell r="C11224">
            <v>1.2</v>
          </cell>
        </row>
        <row r="11225">
          <cell r="A11225">
            <v>103070012</v>
          </cell>
        </row>
        <row r="11226">
          <cell r="A11226">
            <v>200000036</v>
          </cell>
        </row>
        <row r="11227">
          <cell r="A11227">
            <v>104010082</v>
          </cell>
        </row>
        <row r="11228">
          <cell r="A11228">
            <v>99938</v>
          </cell>
          <cell r="C11228">
            <v>140</v>
          </cell>
        </row>
        <row r="11229">
          <cell r="A11229">
            <v>100329</v>
          </cell>
          <cell r="C11229">
            <v>51</v>
          </cell>
        </row>
        <row r="11230">
          <cell r="A11230">
            <v>100259</v>
          </cell>
          <cell r="C11230">
            <v>68.61</v>
          </cell>
        </row>
        <row r="11231">
          <cell r="A11231">
            <v>100407</v>
          </cell>
          <cell r="C11231">
            <v>68.61</v>
          </cell>
        </row>
        <row r="11232">
          <cell r="A11232">
            <v>6342</v>
          </cell>
          <cell r="C11232">
            <v>58.33</v>
          </cell>
        </row>
        <row r="11233">
          <cell r="A11233">
            <v>103070037</v>
          </cell>
        </row>
        <row r="11234">
          <cell r="A11234">
            <v>103070038</v>
          </cell>
        </row>
        <row r="11235">
          <cell r="A11235">
            <v>5627</v>
          </cell>
          <cell r="C11235">
            <v>3.08</v>
          </cell>
        </row>
        <row r="11236">
          <cell r="A11236">
            <v>5628</v>
          </cell>
          <cell r="C11236">
            <v>3.52</v>
          </cell>
        </row>
        <row r="11237">
          <cell r="A11237">
            <v>4816</v>
          </cell>
          <cell r="C11237">
            <v>6.64</v>
          </cell>
        </row>
        <row r="11238">
          <cell r="A11238">
            <v>4621</v>
          </cell>
          <cell r="C11238">
            <v>1.67</v>
          </cell>
        </row>
        <row r="11239">
          <cell r="A11239">
            <v>4637</v>
          </cell>
          <cell r="C11239">
            <v>5.88</v>
          </cell>
        </row>
        <row r="11240">
          <cell r="A11240">
            <v>4761</v>
          </cell>
          <cell r="C11240">
            <v>4.99</v>
          </cell>
        </row>
        <row r="11241">
          <cell r="A11241">
            <v>4777</v>
          </cell>
          <cell r="C11241">
            <v>4.99</v>
          </cell>
        </row>
        <row r="11242">
          <cell r="A11242">
            <v>4787</v>
          </cell>
          <cell r="C11242">
            <v>5.19</v>
          </cell>
        </row>
        <row r="11243">
          <cell r="A11243">
            <v>4760</v>
          </cell>
          <cell r="C11243">
            <v>9.0500000000000007</v>
          </cell>
        </row>
        <row r="11244">
          <cell r="A11244">
            <v>4789</v>
          </cell>
          <cell r="C11244">
            <v>7.85</v>
          </cell>
        </row>
        <row r="11245">
          <cell r="A11245">
            <v>4769</v>
          </cell>
          <cell r="C11245">
            <v>8</v>
          </cell>
        </row>
        <row r="11246">
          <cell r="A11246">
            <v>4764</v>
          </cell>
          <cell r="C11246">
            <v>5.8</v>
          </cell>
        </row>
        <row r="11247">
          <cell r="A11247">
            <v>4766</v>
          </cell>
          <cell r="C11247">
            <v>6.8</v>
          </cell>
        </row>
        <row r="11248">
          <cell r="A11248">
            <v>4601</v>
          </cell>
          <cell r="C11248">
            <v>6.48</v>
          </cell>
        </row>
        <row r="11249">
          <cell r="A11249">
            <v>4603</v>
          </cell>
          <cell r="C11249">
            <v>12.24</v>
          </cell>
        </row>
        <row r="11250">
          <cell r="A11250">
            <v>4774</v>
          </cell>
          <cell r="C11250">
            <v>7</v>
          </cell>
        </row>
        <row r="11251">
          <cell r="A11251">
            <v>4817</v>
          </cell>
          <cell r="C11251">
            <v>24.74</v>
          </cell>
        </row>
        <row r="11252">
          <cell r="A11252">
            <v>4799</v>
          </cell>
          <cell r="C11252">
            <v>13.26</v>
          </cell>
        </row>
        <row r="11253">
          <cell r="A11253">
            <v>4772</v>
          </cell>
          <cell r="C11253">
            <v>13.26</v>
          </cell>
        </row>
        <row r="11254">
          <cell r="A11254">
            <v>4792</v>
          </cell>
          <cell r="C11254">
            <v>16.52</v>
          </cell>
        </row>
        <row r="11255">
          <cell r="A11255">
            <v>4771</v>
          </cell>
          <cell r="C11255">
            <v>20</v>
          </cell>
        </row>
        <row r="11256">
          <cell r="A11256">
            <v>4773</v>
          </cell>
          <cell r="C11256">
            <v>11.77</v>
          </cell>
        </row>
        <row r="11257">
          <cell r="A11257">
            <v>4775</v>
          </cell>
          <cell r="C11257">
            <v>18</v>
          </cell>
        </row>
        <row r="11258">
          <cell r="A11258">
            <v>4770</v>
          </cell>
          <cell r="C11258">
            <v>14.17</v>
          </cell>
        </row>
        <row r="11259">
          <cell r="A11259">
            <v>4827</v>
          </cell>
          <cell r="C11259">
            <v>16</v>
          </cell>
        </row>
        <row r="11260">
          <cell r="A11260">
            <v>4778</v>
          </cell>
          <cell r="C11260">
            <v>25.16</v>
          </cell>
        </row>
        <row r="11261">
          <cell r="A11261">
            <v>4794</v>
          </cell>
          <cell r="C11261">
            <v>30.38</v>
          </cell>
        </row>
        <row r="11262">
          <cell r="A11262">
            <v>4782</v>
          </cell>
          <cell r="C11262">
            <v>13.82</v>
          </cell>
        </row>
        <row r="11263">
          <cell r="A11263">
            <v>4800</v>
          </cell>
          <cell r="C11263">
            <v>13.82</v>
          </cell>
        </row>
        <row r="11264">
          <cell r="A11264">
            <v>4786</v>
          </cell>
          <cell r="C11264">
            <v>22.27</v>
          </cell>
        </row>
        <row r="11265">
          <cell r="A11265">
            <v>4781</v>
          </cell>
          <cell r="C11265">
            <v>27</v>
          </cell>
        </row>
        <row r="11266">
          <cell r="A11266">
            <v>4791</v>
          </cell>
          <cell r="C11266">
            <v>22.69</v>
          </cell>
        </row>
        <row r="11267">
          <cell r="A11267">
            <v>4783</v>
          </cell>
          <cell r="C11267">
            <v>16.57</v>
          </cell>
        </row>
        <row r="11268">
          <cell r="A11268">
            <v>4784</v>
          </cell>
          <cell r="C11268">
            <v>22.48</v>
          </cell>
        </row>
        <row r="11269">
          <cell r="A11269">
            <v>4780</v>
          </cell>
          <cell r="C11269">
            <v>18.12</v>
          </cell>
        </row>
        <row r="11270">
          <cell r="A11270">
            <v>4826</v>
          </cell>
          <cell r="C11270">
            <v>18.12</v>
          </cell>
        </row>
        <row r="11271">
          <cell r="A11271">
            <v>4785</v>
          </cell>
          <cell r="C11271">
            <v>24.74</v>
          </cell>
        </row>
        <row r="11272">
          <cell r="A11272">
            <v>4790</v>
          </cell>
          <cell r="C11272">
            <v>45.13</v>
          </cell>
        </row>
        <row r="11273">
          <cell r="A11273">
            <v>4691</v>
          </cell>
          <cell r="C11273">
            <v>256.5</v>
          </cell>
        </row>
        <row r="11274">
          <cell r="A11274">
            <v>4692</v>
          </cell>
          <cell r="C11274">
            <v>270.69</v>
          </cell>
        </row>
        <row r="11275">
          <cell r="A11275">
            <v>4796</v>
          </cell>
          <cell r="C11275">
            <v>59.95</v>
          </cell>
        </row>
        <row r="11276">
          <cell r="A11276">
            <v>4609</v>
          </cell>
          <cell r="C11276">
            <v>0.13</v>
          </cell>
        </row>
        <row r="11277">
          <cell r="A11277">
            <v>4611</v>
          </cell>
          <cell r="C11277">
            <v>0.13</v>
          </cell>
        </row>
        <row r="11278">
          <cell r="A11278">
            <v>4711</v>
          </cell>
          <cell r="C11278">
            <v>13</v>
          </cell>
        </row>
        <row r="11279">
          <cell r="A11279">
            <v>4710</v>
          </cell>
          <cell r="C11279">
            <v>13</v>
          </cell>
        </row>
        <row r="11280">
          <cell r="A11280">
            <v>4701</v>
          </cell>
          <cell r="C11280">
            <v>15.5</v>
          </cell>
        </row>
        <row r="11281">
          <cell r="A11281">
            <v>4707</v>
          </cell>
          <cell r="C11281">
            <v>14.9</v>
          </cell>
        </row>
        <row r="11282">
          <cell r="A11282">
            <v>4705</v>
          </cell>
          <cell r="C11282">
            <v>13</v>
          </cell>
        </row>
        <row r="11283">
          <cell r="A11283">
            <v>4700</v>
          </cell>
          <cell r="C11283">
            <v>15.5</v>
          </cell>
        </row>
        <row r="11284">
          <cell r="A11284">
            <v>4702</v>
          </cell>
          <cell r="C11284">
            <v>13.5</v>
          </cell>
        </row>
        <row r="11285">
          <cell r="A11285">
            <v>4798</v>
          </cell>
          <cell r="C11285">
            <v>2.5</v>
          </cell>
        </row>
        <row r="11286">
          <cell r="A11286">
            <v>4779</v>
          </cell>
          <cell r="C11286">
            <v>2.5</v>
          </cell>
        </row>
        <row r="11287">
          <cell r="A11287">
            <v>4788</v>
          </cell>
          <cell r="C11287">
            <v>2.5099999999999998</v>
          </cell>
        </row>
        <row r="11288">
          <cell r="A11288">
            <v>4768</v>
          </cell>
          <cell r="C11288">
            <v>3.1</v>
          </cell>
        </row>
        <row r="11289">
          <cell r="A11289">
            <v>4762</v>
          </cell>
          <cell r="C11289">
            <v>1.66</v>
          </cell>
        </row>
        <row r="11290">
          <cell r="A11290">
            <v>4829</v>
          </cell>
          <cell r="C11290">
            <v>2.62</v>
          </cell>
        </row>
        <row r="11291">
          <cell r="A11291">
            <v>4765</v>
          </cell>
          <cell r="C11291">
            <v>1.93</v>
          </cell>
        </row>
        <row r="11292">
          <cell r="A11292">
            <v>4767</v>
          </cell>
          <cell r="C11292">
            <v>2.7</v>
          </cell>
        </row>
        <row r="11293">
          <cell r="A11293">
            <v>4602</v>
          </cell>
          <cell r="C11293">
            <v>27.75</v>
          </cell>
        </row>
        <row r="11294">
          <cell r="A11294">
            <v>4751</v>
          </cell>
          <cell r="C11294">
            <v>19.920000000000002</v>
          </cell>
        </row>
        <row r="11295">
          <cell r="A11295">
            <v>4754</v>
          </cell>
          <cell r="C11295">
            <v>30</v>
          </cell>
        </row>
        <row r="11296">
          <cell r="A11296">
            <v>4750</v>
          </cell>
          <cell r="C11296">
            <v>19.920000000000002</v>
          </cell>
        </row>
        <row r="11297">
          <cell r="A11297">
            <v>4636</v>
          </cell>
          <cell r="C11297">
            <v>25.25</v>
          </cell>
        </row>
        <row r="11298">
          <cell r="A11298">
            <v>4608</v>
          </cell>
          <cell r="C11298">
            <v>25.77</v>
          </cell>
        </row>
        <row r="11299">
          <cell r="A11299">
            <v>4749</v>
          </cell>
          <cell r="C11299">
            <v>12</v>
          </cell>
        </row>
        <row r="11300">
          <cell r="A11300">
            <v>4748</v>
          </cell>
          <cell r="C11300">
            <v>12</v>
          </cell>
        </row>
        <row r="11301">
          <cell r="A11301">
            <v>4740</v>
          </cell>
          <cell r="C11301">
            <v>17</v>
          </cell>
        </row>
        <row r="11302">
          <cell r="A11302">
            <v>4741</v>
          </cell>
          <cell r="C11302">
            <v>10.49</v>
          </cell>
        </row>
        <row r="11303">
          <cell r="A11303">
            <v>4744</v>
          </cell>
          <cell r="C11303">
            <v>14.5</v>
          </cell>
        </row>
        <row r="11304">
          <cell r="A11304">
            <v>4742</v>
          </cell>
          <cell r="C11304">
            <v>14.5</v>
          </cell>
        </row>
        <row r="11305">
          <cell r="A11305">
            <v>4743</v>
          </cell>
          <cell r="C11305">
            <v>14</v>
          </cell>
        </row>
        <row r="11306">
          <cell r="A11306">
            <v>4733</v>
          </cell>
          <cell r="C11306">
            <v>12.45</v>
          </cell>
        </row>
        <row r="11307">
          <cell r="A11307">
            <v>4730</v>
          </cell>
          <cell r="C11307">
            <v>12.45</v>
          </cell>
        </row>
        <row r="11308">
          <cell r="A11308">
            <v>4732</v>
          </cell>
          <cell r="C11308">
            <v>12.45</v>
          </cell>
        </row>
        <row r="11309">
          <cell r="A11309">
            <v>4734</v>
          </cell>
          <cell r="C11309">
            <v>22.05</v>
          </cell>
        </row>
        <row r="11310">
          <cell r="A11310">
            <v>4912</v>
          </cell>
          <cell r="C11310">
            <v>48.07</v>
          </cell>
        </row>
        <row r="11311">
          <cell r="A11311">
            <v>4815</v>
          </cell>
          <cell r="C11311">
            <v>25.39</v>
          </cell>
        </row>
        <row r="11312">
          <cell r="A11312">
            <v>4835</v>
          </cell>
          <cell r="C11312">
            <v>2.2400000000000002</v>
          </cell>
        </row>
        <row r="11313">
          <cell r="A11313">
            <v>4900</v>
          </cell>
          <cell r="C11313">
            <v>34.97</v>
          </cell>
        </row>
        <row r="11314">
          <cell r="A11314">
            <v>4859</v>
          </cell>
          <cell r="C11314">
            <v>7.81</v>
          </cell>
        </row>
        <row r="11315">
          <cell r="A11315">
            <v>4830</v>
          </cell>
          <cell r="C11315">
            <v>11.22</v>
          </cell>
        </row>
        <row r="11316">
          <cell r="A11316">
            <v>4811</v>
          </cell>
          <cell r="C11316">
            <v>121.79</v>
          </cell>
        </row>
        <row r="11317">
          <cell r="A11317">
            <v>4836</v>
          </cell>
          <cell r="C11317">
            <v>155.75</v>
          </cell>
        </row>
        <row r="11318">
          <cell r="A11318">
            <v>4625</v>
          </cell>
          <cell r="C11318">
            <v>0.35</v>
          </cell>
        </row>
        <row r="11319">
          <cell r="A11319">
            <v>4626</v>
          </cell>
          <cell r="C11319">
            <v>0.35</v>
          </cell>
        </row>
        <row r="11320">
          <cell r="A11320">
            <v>4831</v>
          </cell>
          <cell r="C11320">
            <v>11.22</v>
          </cell>
        </row>
        <row r="11321">
          <cell r="A11321">
            <v>4861</v>
          </cell>
          <cell r="C11321">
            <v>4.99</v>
          </cell>
        </row>
        <row r="11322">
          <cell r="A11322">
            <v>4795</v>
          </cell>
          <cell r="C11322">
            <v>117.46</v>
          </cell>
        </row>
        <row r="11323">
          <cell r="A11323">
            <v>4953</v>
          </cell>
          <cell r="C11323">
            <v>0.02</v>
          </cell>
        </row>
        <row r="11324">
          <cell r="A11324">
            <v>4821</v>
          </cell>
          <cell r="C11324">
            <v>3.76</v>
          </cell>
        </row>
        <row r="11325">
          <cell r="A11325">
            <v>99960</v>
          </cell>
          <cell r="C11325">
            <v>10.76</v>
          </cell>
        </row>
        <row r="11326">
          <cell r="A11326">
            <v>4882</v>
          </cell>
          <cell r="C11326">
            <v>5.44</v>
          </cell>
        </row>
        <row r="11327">
          <cell r="A11327">
            <v>4893</v>
          </cell>
          <cell r="C11327">
            <v>12.2</v>
          </cell>
        </row>
        <row r="11328">
          <cell r="A11328">
            <v>4891</v>
          </cell>
          <cell r="C11328">
            <v>8.6199999999999992</v>
          </cell>
        </row>
        <row r="11329">
          <cell r="A11329">
            <v>4610</v>
          </cell>
          <cell r="C11329">
            <v>81.97</v>
          </cell>
        </row>
        <row r="11330">
          <cell r="A11330">
            <v>4913</v>
          </cell>
          <cell r="C11330">
            <v>49.97</v>
          </cell>
        </row>
        <row r="11331">
          <cell r="A11331">
            <v>4881</v>
          </cell>
          <cell r="C11331">
            <v>10.49</v>
          </cell>
        </row>
        <row r="11332">
          <cell r="A11332">
            <v>4890</v>
          </cell>
          <cell r="C11332">
            <v>13.62</v>
          </cell>
        </row>
        <row r="11333">
          <cell r="A11333">
            <v>4880</v>
          </cell>
          <cell r="C11333">
            <v>5.81</v>
          </cell>
        </row>
        <row r="11334">
          <cell r="A11334">
            <v>4889</v>
          </cell>
          <cell r="C11334">
            <v>9.24</v>
          </cell>
        </row>
        <row r="11335">
          <cell r="A11335">
            <v>4884</v>
          </cell>
          <cell r="C11335">
            <v>8.15</v>
          </cell>
        </row>
        <row r="11336">
          <cell r="A11336">
            <v>4911</v>
          </cell>
          <cell r="C11336">
            <v>0.94</v>
          </cell>
        </row>
        <row r="11337">
          <cell r="A11337">
            <v>4808</v>
          </cell>
          <cell r="C11337">
            <v>1.6</v>
          </cell>
        </row>
        <row r="11338">
          <cell r="A11338">
            <v>4834</v>
          </cell>
          <cell r="C11338">
            <v>4.17</v>
          </cell>
        </row>
        <row r="11339">
          <cell r="A11339">
            <v>4883</v>
          </cell>
          <cell r="C11339">
            <v>2.0099999999999998</v>
          </cell>
        </row>
        <row r="11340">
          <cell r="A11340">
            <v>4892</v>
          </cell>
          <cell r="C11340">
            <v>2.95</v>
          </cell>
        </row>
        <row r="11341">
          <cell r="A11341">
            <v>4866</v>
          </cell>
          <cell r="C11341">
            <v>5.53</v>
          </cell>
        </row>
        <row r="11342">
          <cell r="A11342">
            <v>90036</v>
          </cell>
          <cell r="C11342">
            <v>8.4600000000000009</v>
          </cell>
        </row>
        <row r="11343">
          <cell r="A11343">
            <v>4807</v>
          </cell>
          <cell r="C11343">
            <v>8.56</v>
          </cell>
        </row>
        <row r="11344">
          <cell r="A11344">
            <v>4833</v>
          </cell>
          <cell r="C11344">
            <v>31.14</v>
          </cell>
        </row>
        <row r="11345">
          <cell r="A11345">
            <v>4832</v>
          </cell>
          <cell r="C11345">
            <v>15.58</v>
          </cell>
        </row>
        <row r="11346">
          <cell r="A11346">
            <v>90037</v>
          </cell>
          <cell r="C11346">
            <v>14</v>
          </cell>
        </row>
        <row r="11347">
          <cell r="A11347">
            <v>90035</v>
          </cell>
          <cell r="C11347">
            <v>9.8699999999999992</v>
          </cell>
        </row>
        <row r="11348">
          <cell r="A11348">
            <v>90034</v>
          </cell>
          <cell r="C11348">
            <v>8.4600000000000009</v>
          </cell>
        </row>
        <row r="11349">
          <cell r="A11349">
            <v>4809</v>
          </cell>
          <cell r="C11349">
            <v>16</v>
          </cell>
        </row>
        <row r="11350">
          <cell r="A11350">
            <v>4810</v>
          </cell>
          <cell r="C11350">
            <v>16</v>
          </cell>
        </row>
        <row r="11351">
          <cell r="A11351">
            <v>4838</v>
          </cell>
          <cell r="C11351">
            <v>14.86</v>
          </cell>
        </row>
        <row r="11352">
          <cell r="A11352">
            <v>4818</v>
          </cell>
          <cell r="C11352">
            <v>15.9</v>
          </cell>
        </row>
        <row r="11353">
          <cell r="A11353">
            <v>4806</v>
          </cell>
          <cell r="C11353">
            <v>8.41</v>
          </cell>
        </row>
        <row r="11354">
          <cell r="A11354">
            <v>4803</v>
          </cell>
          <cell r="C11354">
            <v>6.86</v>
          </cell>
        </row>
        <row r="11355">
          <cell r="A11355">
            <v>4812</v>
          </cell>
          <cell r="C11355">
            <v>15.4</v>
          </cell>
        </row>
        <row r="11356">
          <cell r="A11356">
            <v>7016790</v>
          </cell>
          <cell r="C11356">
            <v>5.8</v>
          </cell>
        </row>
        <row r="11357">
          <cell r="A11357">
            <v>9010800</v>
          </cell>
          <cell r="C11357">
            <v>5.8</v>
          </cell>
        </row>
        <row r="11358">
          <cell r="A11358">
            <v>7016791</v>
          </cell>
          <cell r="C11358">
            <v>8</v>
          </cell>
        </row>
        <row r="11359">
          <cell r="A11359">
            <v>9010801</v>
          </cell>
          <cell r="C11359">
            <v>8</v>
          </cell>
        </row>
        <row r="11360">
          <cell r="A11360">
            <v>7016792</v>
          </cell>
          <cell r="C11360">
            <v>10</v>
          </cell>
        </row>
        <row r="11361">
          <cell r="A11361">
            <v>9010802</v>
          </cell>
          <cell r="C11361">
            <v>10</v>
          </cell>
        </row>
        <row r="11362">
          <cell r="A11362">
            <v>7016793</v>
          </cell>
          <cell r="C11362">
            <v>12.1</v>
          </cell>
        </row>
        <row r="11363">
          <cell r="A11363">
            <v>9010803</v>
          </cell>
          <cell r="C11363">
            <v>12.1</v>
          </cell>
        </row>
        <row r="11364">
          <cell r="A11364">
            <v>7016794</v>
          </cell>
          <cell r="C11364">
            <v>14.2</v>
          </cell>
        </row>
        <row r="11365">
          <cell r="A11365">
            <v>9010804</v>
          </cell>
          <cell r="C11365">
            <v>14.2</v>
          </cell>
        </row>
        <row r="11366">
          <cell r="A11366">
            <v>7016795</v>
          </cell>
          <cell r="C11366">
            <v>16.3</v>
          </cell>
        </row>
        <row r="11367">
          <cell r="A11367">
            <v>9010805</v>
          </cell>
          <cell r="C11367">
            <v>16.3</v>
          </cell>
        </row>
        <row r="11368">
          <cell r="A11368">
            <v>7016796</v>
          </cell>
          <cell r="C11368">
            <v>18.5</v>
          </cell>
        </row>
        <row r="11369">
          <cell r="A11369">
            <v>9010806</v>
          </cell>
          <cell r="C11369">
            <v>18.5</v>
          </cell>
        </row>
        <row r="11370">
          <cell r="A11370">
            <v>7016797</v>
          </cell>
          <cell r="C11370">
            <v>20.5</v>
          </cell>
        </row>
        <row r="11371">
          <cell r="A11371">
            <v>9010807</v>
          </cell>
          <cell r="C11371">
            <v>20.5</v>
          </cell>
        </row>
        <row r="11372">
          <cell r="A11372">
            <v>7016798</v>
          </cell>
          <cell r="C11372">
            <v>22.7</v>
          </cell>
        </row>
        <row r="11373">
          <cell r="A11373">
            <v>9010808</v>
          </cell>
          <cell r="C11373">
            <v>22.7</v>
          </cell>
        </row>
        <row r="11374">
          <cell r="A11374">
            <v>7016799</v>
          </cell>
          <cell r="C11374">
            <v>24.8</v>
          </cell>
        </row>
        <row r="11375">
          <cell r="A11375">
            <v>9010809</v>
          </cell>
          <cell r="C11375">
            <v>24.8</v>
          </cell>
        </row>
        <row r="11376">
          <cell r="A11376">
            <v>7016800</v>
          </cell>
          <cell r="C11376">
            <v>26.9</v>
          </cell>
        </row>
        <row r="11377">
          <cell r="A11377">
            <v>9010810</v>
          </cell>
          <cell r="C11377">
            <v>26.9</v>
          </cell>
        </row>
        <row r="11378">
          <cell r="A11378">
            <v>7016801</v>
          </cell>
          <cell r="C11378">
            <v>29</v>
          </cell>
        </row>
        <row r="11379">
          <cell r="A11379">
            <v>9010811</v>
          </cell>
          <cell r="C11379">
            <v>29</v>
          </cell>
        </row>
        <row r="11380">
          <cell r="A11380">
            <v>7016802</v>
          </cell>
          <cell r="C11380">
            <v>31</v>
          </cell>
        </row>
        <row r="11381">
          <cell r="A11381">
            <v>9010812</v>
          </cell>
          <cell r="C11381">
            <v>31</v>
          </cell>
        </row>
        <row r="11382">
          <cell r="A11382">
            <v>7016803</v>
          </cell>
          <cell r="C11382">
            <v>33.200000000000003</v>
          </cell>
        </row>
        <row r="11383">
          <cell r="A11383">
            <v>9010813</v>
          </cell>
          <cell r="C11383">
            <v>33.200000000000003</v>
          </cell>
        </row>
        <row r="11384">
          <cell r="A11384">
            <v>7016804</v>
          </cell>
          <cell r="C11384">
            <v>35.299999999999997</v>
          </cell>
        </row>
        <row r="11385">
          <cell r="A11385">
            <v>9010814</v>
          </cell>
          <cell r="C11385">
            <v>35.299999999999997</v>
          </cell>
        </row>
        <row r="11386">
          <cell r="A11386">
            <v>7016805</v>
          </cell>
          <cell r="C11386">
            <v>37.4</v>
          </cell>
        </row>
        <row r="11387">
          <cell r="A11387">
            <v>9010815</v>
          </cell>
          <cell r="C11387">
            <v>37.4</v>
          </cell>
        </row>
        <row r="11388">
          <cell r="A11388">
            <v>7016806</v>
          </cell>
          <cell r="C11388">
            <v>39.5</v>
          </cell>
        </row>
        <row r="11389">
          <cell r="A11389">
            <v>9010816</v>
          </cell>
          <cell r="C11389">
            <v>39.5</v>
          </cell>
        </row>
        <row r="11390">
          <cell r="A11390">
            <v>7016807</v>
          </cell>
          <cell r="C11390">
            <v>41.6</v>
          </cell>
        </row>
        <row r="11391">
          <cell r="A11391">
            <v>9010817</v>
          </cell>
          <cell r="C11391">
            <v>41.6</v>
          </cell>
        </row>
        <row r="11392">
          <cell r="A11392">
            <v>7016808</v>
          </cell>
          <cell r="C11392">
            <v>43.7</v>
          </cell>
        </row>
        <row r="11393">
          <cell r="A11393">
            <v>9010818</v>
          </cell>
          <cell r="C11393">
            <v>43.7</v>
          </cell>
        </row>
        <row r="11394">
          <cell r="A11394">
            <v>7016809</v>
          </cell>
          <cell r="C11394">
            <v>54.2</v>
          </cell>
        </row>
        <row r="11395">
          <cell r="A11395">
            <v>9010819</v>
          </cell>
          <cell r="C11395">
            <v>54.2</v>
          </cell>
        </row>
        <row r="11396">
          <cell r="A11396">
            <v>4814</v>
          </cell>
          <cell r="C11396">
            <v>15.13</v>
          </cell>
        </row>
        <row r="11397">
          <cell r="A11397">
            <v>4813</v>
          </cell>
          <cell r="C11397">
            <v>15.13</v>
          </cell>
        </row>
        <row r="11398">
          <cell r="A11398">
            <v>4801</v>
          </cell>
          <cell r="C11398">
            <v>15.13</v>
          </cell>
        </row>
        <row r="11399">
          <cell r="A11399">
            <v>4823</v>
          </cell>
          <cell r="C11399">
            <v>43</v>
          </cell>
        </row>
        <row r="11400">
          <cell r="A11400">
            <v>4819</v>
          </cell>
          <cell r="C11400">
            <v>16</v>
          </cell>
        </row>
        <row r="11401">
          <cell r="A11401">
            <v>4820</v>
          </cell>
          <cell r="C11401">
            <v>16</v>
          </cell>
        </row>
        <row r="11402">
          <cell r="A11402">
            <v>4822</v>
          </cell>
          <cell r="C11402">
            <v>43</v>
          </cell>
        </row>
        <row r="11403">
          <cell r="A11403">
            <v>100185</v>
          </cell>
          <cell r="C11403">
            <v>20.46</v>
          </cell>
        </row>
        <row r="11404">
          <cell r="A11404">
            <v>10101</v>
          </cell>
          <cell r="C11404">
            <v>1.36</v>
          </cell>
        </row>
        <row r="11405">
          <cell r="A11405">
            <v>111106</v>
          </cell>
        </row>
        <row r="11406">
          <cell r="A11406">
            <v>103040017</v>
          </cell>
        </row>
        <row r="11407">
          <cell r="A11407">
            <v>100082</v>
          </cell>
          <cell r="C11407">
            <v>489.5</v>
          </cell>
        </row>
        <row r="11408">
          <cell r="A11408">
            <v>4622</v>
          </cell>
          <cell r="C11408">
            <v>38.9</v>
          </cell>
        </row>
        <row r="11409">
          <cell r="A11409">
            <v>11110</v>
          </cell>
          <cell r="C11409">
            <v>24.18</v>
          </cell>
        </row>
        <row r="11410">
          <cell r="A11410">
            <v>11067</v>
          </cell>
          <cell r="C11410">
            <v>11.78</v>
          </cell>
        </row>
        <row r="11411">
          <cell r="A11411">
            <v>10416</v>
          </cell>
          <cell r="C11411">
            <v>198.1</v>
          </cell>
        </row>
        <row r="11412">
          <cell r="A11412">
            <v>4199</v>
          </cell>
          <cell r="C11412">
            <v>68.599999999999994</v>
          </cell>
        </row>
        <row r="11413">
          <cell r="A11413">
            <v>4233</v>
          </cell>
          <cell r="C11413">
            <v>121.6</v>
          </cell>
        </row>
        <row r="11414">
          <cell r="A11414">
            <v>4198</v>
          </cell>
          <cell r="C11414">
            <v>9</v>
          </cell>
        </row>
        <row r="11415">
          <cell r="A11415">
            <v>3978</v>
          </cell>
          <cell r="C11415">
            <v>11.6</v>
          </cell>
        </row>
        <row r="11416">
          <cell r="A11416">
            <v>3973</v>
          </cell>
          <cell r="C11416">
            <v>12.8</v>
          </cell>
        </row>
        <row r="11417">
          <cell r="A11417">
            <v>3974</v>
          </cell>
          <cell r="C11417">
            <v>19</v>
          </cell>
        </row>
        <row r="11418">
          <cell r="A11418">
            <v>3975</v>
          </cell>
          <cell r="C11418">
            <v>23</v>
          </cell>
        </row>
        <row r="11419">
          <cell r="A11419">
            <v>3976</v>
          </cell>
          <cell r="C11419">
            <v>34</v>
          </cell>
        </row>
        <row r="11420">
          <cell r="A11420">
            <v>3977</v>
          </cell>
          <cell r="C11420">
            <v>35</v>
          </cell>
        </row>
        <row r="11421">
          <cell r="A11421">
            <v>3972</v>
          </cell>
          <cell r="C11421">
            <v>48</v>
          </cell>
        </row>
        <row r="11422">
          <cell r="A11422">
            <v>3971</v>
          </cell>
          <cell r="C11422">
            <v>105</v>
          </cell>
        </row>
        <row r="11423">
          <cell r="A11423">
            <v>6286</v>
          </cell>
          <cell r="C11423">
            <v>104.5</v>
          </cell>
        </row>
        <row r="11424">
          <cell r="A11424">
            <v>10232</v>
          </cell>
          <cell r="C11424">
            <v>0.35</v>
          </cell>
        </row>
        <row r="11425">
          <cell r="A11425">
            <v>99184</v>
          </cell>
          <cell r="C11425">
            <v>0.22</v>
          </cell>
        </row>
        <row r="11426">
          <cell r="A11426">
            <v>99353</v>
          </cell>
          <cell r="C11426">
            <v>0.5</v>
          </cell>
        </row>
        <row r="11427">
          <cell r="A11427">
            <v>10463</v>
          </cell>
          <cell r="C11427">
            <v>0.35</v>
          </cell>
        </row>
        <row r="11428">
          <cell r="A11428">
            <v>11521</v>
          </cell>
          <cell r="C11428">
            <v>0.26</v>
          </cell>
        </row>
        <row r="11429">
          <cell r="A11429">
            <v>10030</v>
          </cell>
          <cell r="C11429">
            <v>0.31</v>
          </cell>
        </row>
        <row r="11430">
          <cell r="A11430">
            <v>11520</v>
          </cell>
          <cell r="C11430">
            <v>0.38</v>
          </cell>
        </row>
        <row r="11431">
          <cell r="A11431">
            <v>11522</v>
          </cell>
          <cell r="C11431">
            <v>0.26</v>
          </cell>
        </row>
        <row r="11432">
          <cell r="A11432">
            <v>10130</v>
          </cell>
          <cell r="C11432">
            <v>0.35</v>
          </cell>
        </row>
        <row r="11433">
          <cell r="A11433">
            <v>11523</v>
          </cell>
          <cell r="C11433">
            <v>0.26</v>
          </cell>
        </row>
        <row r="11434">
          <cell r="A11434">
            <v>10231</v>
          </cell>
          <cell r="C11434">
            <v>0.35</v>
          </cell>
        </row>
        <row r="11435">
          <cell r="A11435">
            <v>10331</v>
          </cell>
          <cell r="C11435">
            <v>0.35</v>
          </cell>
        </row>
        <row r="11436">
          <cell r="A11436">
            <v>2200</v>
          </cell>
          <cell r="C11436">
            <v>6.4</v>
          </cell>
        </row>
        <row r="11437">
          <cell r="A11437">
            <v>2119</v>
          </cell>
          <cell r="C11437">
            <v>41.8</v>
          </cell>
        </row>
        <row r="11438">
          <cell r="A11438">
            <v>2100</v>
          </cell>
          <cell r="C11438">
            <v>41.8</v>
          </cell>
        </row>
        <row r="11439">
          <cell r="A11439">
            <v>2101</v>
          </cell>
          <cell r="C11439">
            <v>41.8</v>
          </cell>
        </row>
        <row r="11440">
          <cell r="A11440">
            <v>2102</v>
          </cell>
          <cell r="C11440">
            <v>41.8</v>
          </cell>
        </row>
        <row r="11441">
          <cell r="A11441">
            <v>2103</v>
          </cell>
          <cell r="C11441">
            <v>41.8</v>
          </cell>
        </row>
        <row r="11442">
          <cell r="A11442">
            <v>2104</v>
          </cell>
          <cell r="C11442">
            <v>41.8</v>
          </cell>
        </row>
        <row r="11443">
          <cell r="A11443">
            <v>2105</v>
          </cell>
          <cell r="C11443">
            <v>41.8</v>
          </cell>
        </row>
        <row r="11444">
          <cell r="A11444">
            <v>2106</v>
          </cell>
          <cell r="C11444">
            <v>41.8</v>
          </cell>
        </row>
        <row r="11445">
          <cell r="A11445">
            <v>2107</v>
          </cell>
          <cell r="C11445">
            <v>41.8</v>
          </cell>
        </row>
        <row r="11446">
          <cell r="A11446">
            <v>2108</v>
          </cell>
          <cell r="C11446">
            <v>41.8</v>
          </cell>
        </row>
        <row r="11447">
          <cell r="A11447">
            <v>2110</v>
          </cell>
          <cell r="C11447">
            <v>41.8</v>
          </cell>
        </row>
        <row r="11448">
          <cell r="A11448">
            <v>2111</v>
          </cell>
          <cell r="C11448">
            <v>41.8</v>
          </cell>
        </row>
        <row r="11449">
          <cell r="A11449">
            <v>2112</v>
          </cell>
          <cell r="C11449">
            <v>41.8</v>
          </cell>
        </row>
        <row r="11450">
          <cell r="A11450">
            <v>2113</v>
          </cell>
          <cell r="C11450">
            <v>41.8</v>
          </cell>
        </row>
        <row r="11451">
          <cell r="A11451">
            <v>2114</v>
          </cell>
          <cell r="C11451">
            <v>41.8</v>
          </cell>
        </row>
        <row r="11452">
          <cell r="A11452">
            <v>2115</v>
          </cell>
          <cell r="C11452">
            <v>41.8</v>
          </cell>
        </row>
        <row r="11453">
          <cell r="A11453">
            <v>2116</v>
          </cell>
          <cell r="C11453">
            <v>41.8</v>
          </cell>
        </row>
        <row r="11454">
          <cell r="A11454">
            <v>2117</v>
          </cell>
          <cell r="C11454">
            <v>41.8</v>
          </cell>
        </row>
        <row r="11455">
          <cell r="A11455">
            <v>2118</v>
          </cell>
          <cell r="C11455">
            <v>41.8</v>
          </cell>
        </row>
        <row r="11456">
          <cell r="A11456">
            <v>4128</v>
          </cell>
          <cell r="C11456">
            <v>1.1000000000000001</v>
          </cell>
        </row>
        <row r="11457">
          <cell r="A11457">
            <v>4127</v>
          </cell>
          <cell r="C11457">
            <v>1.4</v>
          </cell>
        </row>
        <row r="11458">
          <cell r="A11458">
            <v>9807</v>
          </cell>
          <cell r="C11458">
            <v>0.42</v>
          </cell>
        </row>
        <row r="11459">
          <cell r="A11459">
            <v>2212</v>
          </cell>
          <cell r="C11459">
            <v>11.2</v>
          </cell>
        </row>
        <row r="11460">
          <cell r="A11460">
            <v>99954</v>
          </cell>
          <cell r="C11460">
            <v>42.4</v>
          </cell>
        </row>
        <row r="11461">
          <cell r="A11461">
            <v>100065</v>
          </cell>
          <cell r="C11461">
            <v>38.5</v>
          </cell>
        </row>
        <row r="11462">
          <cell r="A11462">
            <v>100074</v>
          </cell>
          <cell r="C11462">
            <v>43.5</v>
          </cell>
        </row>
        <row r="11463">
          <cell r="A11463">
            <v>4000</v>
          </cell>
          <cell r="C11463">
            <v>0.9</v>
          </cell>
        </row>
        <row r="11464">
          <cell r="A11464">
            <v>4240</v>
          </cell>
          <cell r="C11464">
            <v>0.9</v>
          </cell>
        </row>
        <row r="11465">
          <cell r="A11465">
            <v>4227</v>
          </cell>
          <cell r="C11465">
            <v>0.9</v>
          </cell>
        </row>
        <row r="11466">
          <cell r="A11466">
            <v>104010010</v>
          </cell>
        </row>
        <row r="11467">
          <cell r="A11467">
            <v>104010088</v>
          </cell>
        </row>
        <row r="11468">
          <cell r="A11468">
            <v>6551</v>
          </cell>
          <cell r="C11468">
            <v>1.2</v>
          </cell>
        </row>
        <row r="11469">
          <cell r="A11469">
            <v>10031</v>
          </cell>
          <cell r="C11469">
            <v>0.91</v>
          </cell>
        </row>
        <row r="11470">
          <cell r="A11470">
            <v>10151</v>
          </cell>
          <cell r="C11470">
            <v>1.1200000000000001</v>
          </cell>
        </row>
        <row r="11471">
          <cell r="A11471">
            <v>10032</v>
          </cell>
          <cell r="C11471">
            <v>1.91</v>
          </cell>
        </row>
        <row r="11472">
          <cell r="A11472">
            <v>11014</v>
          </cell>
          <cell r="C11472">
            <v>0.9</v>
          </cell>
        </row>
        <row r="11473">
          <cell r="A11473">
            <v>11016</v>
          </cell>
          <cell r="C11473">
            <v>0.9</v>
          </cell>
        </row>
        <row r="11474">
          <cell r="A11474">
            <v>11029</v>
          </cell>
          <cell r="C11474">
            <v>1.9</v>
          </cell>
        </row>
        <row r="11475">
          <cell r="A11475">
            <v>11030</v>
          </cell>
          <cell r="C11475">
            <v>1</v>
          </cell>
        </row>
        <row r="11476">
          <cell r="A11476">
            <v>469</v>
          </cell>
          <cell r="C11476">
            <v>7.92</v>
          </cell>
        </row>
        <row r="11477">
          <cell r="A11477">
            <v>111655</v>
          </cell>
          <cell r="C11477">
            <v>2.4500000000000002</v>
          </cell>
        </row>
        <row r="11478">
          <cell r="A11478">
            <v>111656</v>
          </cell>
          <cell r="C11478">
            <v>2.44</v>
          </cell>
        </row>
        <row r="11479">
          <cell r="A11479">
            <v>210133009361</v>
          </cell>
          <cell r="C11479">
            <v>13.2</v>
          </cell>
        </row>
        <row r="11480">
          <cell r="A11480">
            <v>210123009361</v>
          </cell>
          <cell r="C11480">
            <v>13.2</v>
          </cell>
        </row>
        <row r="11481">
          <cell r="A11481">
            <v>210113009361</v>
          </cell>
          <cell r="C11481">
            <v>13.2</v>
          </cell>
        </row>
        <row r="11482">
          <cell r="A11482">
            <v>210213009361</v>
          </cell>
          <cell r="C11482">
            <v>14.4</v>
          </cell>
        </row>
        <row r="11483">
          <cell r="A11483">
            <v>210313009361</v>
          </cell>
          <cell r="C11483">
            <v>16</v>
          </cell>
        </row>
        <row r="11484">
          <cell r="A11484">
            <v>210123011361</v>
          </cell>
          <cell r="C11484">
            <v>13.2</v>
          </cell>
        </row>
        <row r="11485">
          <cell r="A11485">
            <v>210113011361</v>
          </cell>
          <cell r="C11485">
            <v>13.2</v>
          </cell>
        </row>
        <row r="11486">
          <cell r="A11486">
            <v>200115010361</v>
          </cell>
          <cell r="C11486">
            <v>12.4</v>
          </cell>
        </row>
        <row r="11487">
          <cell r="A11487">
            <v>210115010361</v>
          </cell>
          <cell r="C11487">
            <v>13.2</v>
          </cell>
        </row>
        <row r="11488">
          <cell r="A11488">
            <v>200116005361</v>
          </cell>
          <cell r="C11488">
            <v>12.4</v>
          </cell>
        </row>
        <row r="11489">
          <cell r="A11489">
            <v>210417016361</v>
          </cell>
          <cell r="C11489">
            <v>17.600000000000001</v>
          </cell>
        </row>
        <row r="11490">
          <cell r="A11490">
            <v>210137016361</v>
          </cell>
          <cell r="C11490">
            <v>13.2</v>
          </cell>
        </row>
        <row r="11491">
          <cell r="A11491">
            <v>200117016361</v>
          </cell>
          <cell r="C11491">
            <v>12.4</v>
          </cell>
        </row>
        <row r="11492">
          <cell r="A11492">
            <v>200227016361</v>
          </cell>
          <cell r="C11492">
            <v>12.6</v>
          </cell>
        </row>
        <row r="11493">
          <cell r="A11493">
            <v>210127016361</v>
          </cell>
          <cell r="C11493">
            <v>13.2</v>
          </cell>
        </row>
        <row r="11494">
          <cell r="A11494">
            <v>210117016361</v>
          </cell>
          <cell r="C11494">
            <v>13.2</v>
          </cell>
        </row>
        <row r="11495">
          <cell r="A11495">
            <v>210217016361</v>
          </cell>
          <cell r="C11495">
            <v>14.4</v>
          </cell>
        </row>
        <row r="11496">
          <cell r="A11496">
            <v>210317016361</v>
          </cell>
          <cell r="C11496">
            <v>16</v>
          </cell>
        </row>
        <row r="11497">
          <cell r="A11497">
            <v>210118003361</v>
          </cell>
          <cell r="C11497">
            <v>15.8</v>
          </cell>
        </row>
        <row r="11498">
          <cell r="A11498">
            <v>210128004361</v>
          </cell>
          <cell r="C11498">
            <v>13.2</v>
          </cell>
        </row>
        <row r="11499">
          <cell r="A11499">
            <v>210118004361</v>
          </cell>
          <cell r="C11499">
            <v>13.2</v>
          </cell>
        </row>
        <row r="11500">
          <cell r="A11500">
            <v>210138017361</v>
          </cell>
          <cell r="C11500">
            <v>13.2</v>
          </cell>
        </row>
        <row r="11501">
          <cell r="A11501">
            <v>200118017361</v>
          </cell>
          <cell r="C11501">
            <v>12.4</v>
          </cell>
        </row>
        <row r="11502">
          <cell r="A11502">
            <v>200128017361</v>
          </cell>
          <cell r="C11502">
            <v>12.6</v>
          </cell>
        </row>
        <row r="11503">
          <cell r="A11503">
            <v>210128017361</v>
          </cell>
          <cell r="C11503">
            <v>13.2</v>
          </cell>
        </row>
        <row r="11504">
          <cell r="A11504">
            <v>210118017361</v>
          </cell>
          <cell r="C11504">
            <v>13.2</v>
          </cell>
        </row>
        <row r="11505">
          <cell r="A11505">
            <v>210218017361</v>
          </cell>
          <cell r="C11505">
            <v>14.4</v>
          </cell>
        </row>
        <row r="11506">
          <cell r="A11506">
            <v>210318017361</v>
          </cell>
          <cell r="C11506">
            <v>16</v>
          </cell>
        </row>
        <row r="11507">
          <cell r="A11507">
            <v>210118019361</v>
          </cell>
          <cell r="C11507">
            <v>13.2</v>
          </cell>
        </row>
        <row r="11508">
          <cell r="A11508">
            <v>210119002361</v>
          </cell>
          <cell r="C11508">
            <v>13.2</v>
          </cell>
        </row>
        <row r="11509">
          <cell r="A11509">
            <v>210139005361</v>
          </cell>
          <cell r="C11509">
            <v>13.2</v>
          </cell>
        </row>
        <row r="11510">
          <cell r="A11510">
            <v>210129005361</v>
          </cell>
          <cell r="C11510">
            <v>13.2</v>
          </cell>
        </row>
        <row r="11511">
          <cell r="A11511">
            <v>210119005361</v>
          </cell>
          <cell r="C11511">
            <v>13.2</v>
          </cell>
        </row>
        <row r="11512">
          <cell r="A11512">
            <v>210219005361</v>
          </cell>
          <cell r="C11512">
            <v>14.4</v>
          </cell>
        </row>
        <row r="11513">
          <cell r="A11513">
            <v>210319005361</v>
          </cell>
          <cell r="C11513">
            <v>16</v>
          </cell>
        </row>
        <row r="11514">
          <cell r="A11514">
            <v>210119006361</v>
          </cell>
          <cell r="C11514">
            <v>13.2</v>
          </cell>
        </row>
        <row r="11515">
          <cell r="A11515">
            <v>200119010361</v>
          </cell>
          <cell r="C11515">
            <v>12.4</v>
          </cell>
        </row>
        <row r="11516">
          <cell r="A11516">
            <v>210129010361</v>
          </cell>
          <cell r="C11516">
            <v>13.2</v>
          </cell>
        </row>
        <row r="11517">
          <cell r="A11517">
            <v>210119010361</v>
          </cell>
          <cell r="C11517">
            <v>13.2</v>
          </cell>
        </row>
        <row r="11518">
          <cell r="A11518">
            <v>87016361</v>
          </cell>
          <cell r="C11518">
            <v>13.2</v>
          </cell>
        </row>
        <row r="11519">
          <cell r="A11519">
            <v>88017361</v>
          </cell>
          <cell r="C11519">
            <v>13.2</v>
          </cell>
        </row>
        <row r="11520">
          <cell r="A11520">
            <v>88019361</v>
          </cell>
          <cell r="C11520">
            <v>13.2</v>
          </cell>
        </row>
        <row r="11521">
          <cell r="A11521">
            <v>89005361</v>
          </cell>
          <cell r="C11521">
            <v>13.2</v>
          </cell>
        </row>
        <row r="11522">
          <cell r="A11522">
            <v>73009361</v>
          </cell>
          <cell r="C11522">
            <v>13</v>
          </cell>
        </row>
        <row r="11523">
          <cell r="A11523">
            <v>76020361</v>
          </cell>
          <cell r="C11523">
            <v>13</v>
          </cell>
        </row>
        <row r="11524">
          <cell r="A11524">
            <v>77016361</v>
          </cell>
          <cell r="C11524">
            <v>13</v>
          </cell>
        </row>
        <row r="11525">
          <cell r="A11525">
            <v>78004361</v>
          </cell>
          <cell r="C11525">
            <v>13</v>
          </cell>
        </row>
        <row r="11526">
          <cell r="A11526">
            <v>78011361</v>
          </cell>
          <cell r="C11526">
            <v>13</v>
          </cell>
        </row>
        <row r="11527">
          <cell r="A11527">
            <v>78017361</v>
          </cell>
          <cell r="C11527">
            <v>13</v>
          </cell>
        </row>
        <row r="11528">
          <cell r="A11528">
            <v>79005361</v>
          </cell>
          <cell r="C11528">
            <v>13</v>
          </cell>
        </row>
        <row r="11529">
          <cell r="A11529">
            <v>79007361</v>
          </cell>
          <cell r="C11529">
            <v>13</v>
          </cell>
        </row>
        <row r="11530">
          <cell r="A11530">
            <v>99005361</v>
          </cell>
          <cell r="C11530">
            <v>14.2</v>
          </cell>
        </row>
        <row r="11531">
          <cell r="A11531">
            <v>97016361</v>
          </cell>
          <cell r="C11531">
            <v>14.2</v>
          </cell>
        </row>
        <row r="11532">
          <cell r="A11532">
            <v>210128028361</v>
          </cell>
          <cell r="C11532">
            <v>13.2</v>
          </cell>
        </row>
        <row r="11533">
          <cell r="A11533">
            <v>210118028361</v>
          </cell>
          <cell r="C11533">
            <v>13.2</v>
          </cell>
        </row>
        <row r="11534">
          <cell r="A11534">
            <v>200158003361</v>
          </cell>
          <cell r="C11534">
            <v>13.2</v>
          </cell>
        </row>
        <row r="11535">
          <cell r="A11535">
            <v>210133009740</v>
          </cell>
          <cell r="C11535">
            <v>10.1</v>
          </cell>
        </row>
        <row r="11536">
          <cell r="A11536">
            <v>210123009740</v>
          </cell>
          <cell r="C11536">
            <v>10.1</v>
          </cell>
        </row>
        <row r="11537">
          <cell r="A11537">
            <v>210113009740</v>
          </cell>
          <cell r="C11537">
            <v>9.9</v>
          </cell>
        </row>
        <row r="11538">
          <cell r="A11538">
            <v>210213009740</v>
          </cell>
          <cell r="C11538">
            <v>9.9499999999999993</v>
          </cell>
        </row>
        <row r="11539">
          <cell r="A11539">
            <v>210313009740</v>
          </cell>
          <cell r="C11539">
            <v>10.95</v>
          </cell>
        </row>
        <row r="11540">
          <cell r="A11540">
            <v>210123011740</v>
          </cell>
          <cell r="C11540">
            <v>10.1</v>
          </cell>
        </row>
        <row r="11541">
          <cell r="A11541">
            <v>210113011740</v>
          </cell>
          <cell r="C11541">
            <v>10.1</v>
          </cell>
        </row>
        <row r="11542">
          <cell r="A11542">
            <v>200115010740</v>
          </cell>
          <cell r="C11542">
            <v>9.6999999999999993</v>
          </cell>
        </row>
        <row r="11543">
          <cell r="A11543">
            <v>210115010740</v>
          </cell>
          <cell r="C11543">
            <v>9.9</v>
          </cell>
        </row>
        <row r="11544">
          <cell r="A11544">
            <v>200116005740</v>
          </cell>
          <cell r="C11544">
            <v>9.6999999999999993</v>
          </cell>
        </row>
        <row r="11545">
          <cell r="A11545">
            <v>210417016740</v>
          </cell>
          <cell r="C11545">
            <v>12.4</v>
          </cell>
        </row>
        <row r="11546">
          <cell r="A11546">
            <v>210137016740</v>
          </cell>
          <cell r="C11546">
            <v>10.1</v>
          </cell>
        </row>
        <row r="11547">
          <cell r="A11547">
            <v>200117016740</v>
          </cell>
          <cell r="C11547">
            <v>9.6999999999999993</v>
          </cell>
        </row>
        <row r="11548">
          <cell r="A11548">
            <v>200227016740</v>
          </cell>
          <cell r="C11548">
            <v>10</v>
          </cell>
        </row>
        <row r="11549">
          <cell r="A11549">
            <v>210127016740</v>
          </cell>
          <cell r="C11549">
            <v>10.1</v>
          </cell>
        </row>
        <row r="11550">
          <cell r="A11550">
            <v>210117016740</v>
          </cell>
          <cell r="C11550">
            <v>9.9</v>
          </cell>
        </row>
        <row r="11551">
          <cell r="A11551">
            <v>210217016740</v>
          </cell>
          <cell r="C11551">
            <v>9.9499999999999993</v>
          </cell>
        </row>
        <row r="11552">
          <cell r="A11552">
            <v>210317016740</v>
          </cell>
          <cell r="C11552">
            <v>10.95</v>
          </cell>
        </row>
        <row r="11553">
          <cell r="A11553">
            <v>210118003740</v>
          </cell>
          <cell r="C11553">
            <v>10.5</v>
          </cell>
        </row>
        <row r="11554">
          <cell r="A11554">
            <v>210128004740</v>
          </cell>
          <cell r="C11554">
            <v>10.1</v>
          </cell>
        </row>
        <row r="11555">
          <cell r="A11555">
            <v>210118004740</v>
          </cell>
          <cell r="C11555">
            <v>9.9</v>
          </cell>
        </row>
        <row r="11556">
          <cell r="A11556">
            <v>210138017740</v>
          </cell>
          <cell r="C11556">
            <v>10.1</v>
          </cell>
        </row>
        <row r="11557">
          <cell r="A11557">
            <v>200118017740</v>
          </cell>
          <cell r="C11557">
            <v>9.6999999999999993</v>
          </cell>
        </row>
        <row r="11558">
          <cell r="A11558">
            <v>200128017740</v>
          </cell>
          <cell r="C11558">
            <v>10</v>
          </cell>
        </row>
        <row r="11559">
          <cell r="A11559">
            <v>210128017740</v>
          </cell>
          <cell r="C11559">
            <v>10.1</v>
          </cell>
        </row>
        <row r="11560">
          <cell r="A11560">
            <v>210118017740</v>
          </cell>
          <cell r="C11560">
            <v>9.9</v>
          </cell>
        </row>
        <row r="11561">
          <cell r="A11561">
            <v>210218017740</v>
          </cell>
          <cell r="C11561">
            <v>9.9499999999999993</v>
          </cell>
        </row>
        <row r="11562">
          <cell r="A11562">
            <v>210318017740</v>
          </cell>
          <cell r="C11562">
            <v>10.95</v>
          </cell>
        </row>
        <row r="11563">
          <cell r="A11563">
            <v>210118019740</v>
          </cell>
          <cell r="C11563">
            <v>10.1</v>
          </cell>
        </row>
        <row r="11564">
          <cell r="A11564">
            <v>210119002740</v>
          </cell>
          <cell r="C11564">
            <v>10.1</v>
          </cell>
        </row>
        <row r="11565">
          <cell r="A11565">
            <v>210139005740</v>
          </cell>
          <cell r="C11565">
            <v>10.1</v>
          </cell>
        </row>
        <row r="11566">
          <cell r="A11566">
            <v>210129005740</v>
          </cell>
          <cell r="C11566">
            <v>10.1</v>
          </cell>
        </row>
        <row r="11567">
          <cell r="A11567">
            <v>210119005740</v>
          </cell>
          <cell r="C11567">
            <v>9.9</v>
          </cell>
        </row>
        <row r="11568">
          <cell r="A11568">
            <v>210219005740</v>
          </cell>
          <cell r="C11568">
            <v>9.9499999999999993</v>
          </cell>
        </row>
        <row r="11569">
          <cell r="A11569">
            <v>210319005740</v>
          </cell>
          <cell r="C11569">
            <v>10.95</v>
          </cell>
        </row>
        <row r="11570">
          <cell r="A11570">
            <v>210119006740</v>
          </cell>
          <cell r="C11570">
            <v>10.1</v>
          </cell>
        </row>
        <row r="11571">
          <cell r="A11571">
            <v>200119010740</v>
          </cell>
          <cell r="C11571">
            <v>9.6999999999999993</v>
          </cell>
        </row>
        <row r="11572">
          <cell r="A11572">
            <v>210129010740</v>
          </cell>
          <cell r="C11572">
            <v>10.1</v>
          </cell>
        </row>
        <row r="11573">
          <cell r="A11573">
            <v>210119010740</v>
          </cell>
          <cell r="C11573">
            <v>10.1</v>
          </cell>
        </row>
        <row r="11574">
          <cell r="A11574">
            <v>83009740</v>
          </cell>
          <cell r="C11574">
            <v>10.4</v>
          </cell>
        </row>
        <row r="11575">
          <cell r="A11575">
            <v>87016740</v>
          </cell>
          <cell r="C11575">
            <v>10.4</v>
          </cell>
        </row>
        <row r="11576">
          <cell r="A11576">
            <v>88004740</v>
          </cell>
          <cell r="C11576">
            <v>10.4</v>
          </cell>
        </row>
        <row r="11577">
          <cell r="A11577">
            <v>88017740</v>
          </cell>
          <cell r="C11577">
            <v>10.4</v>
          </cell>
        </row>
        <row r="11578">
          <cell r="A11578">
            <v>88019740</v>
          </cell>
          <cell r="C11578">
            <v>10.4</v>
          </cell>
        </row>
        <row r="11579">
          <cell r="A11579">
            <v>89003740</v>
          </cell>
          <cell r="C11579">
            <v>10.4</v>
          </cell>
        </row>
        <row r="11580">
          <cell r="A11580">
            <v>89005740</v>
          </cell>
          <cell r="C11580">
            <v>10.4</v>
          </cell>
        </row>
        <row r="11581">
          <cell r="A11581">
            <v>73009740</v>
          </cell>
          <cell r="C11581">
            <v>10.199999999999999</v>
          </cell>
        </row>
        <row r="11582">
          <cell r="A11582">
            <v>73011740</v>
          </cell>
          <cell r="C11582">
            <v>10.199999999999999</v>
          </cell>
        </row>
        <row r="11583">
          <cell r="A11583">
            <v>75010740</v>
          </cell>
          <cell r="C11583">
            <v>10.199999999999999</v>
          </cell>
        </row>
        <row r="11584">
          <cell r="A11584">
            <v>76005740</v>
          </cell>
          <cell r="C11584">
            <v>10.199999999999999</v>
          </cell>
        </row>
        <row r="11585">
          <cell r="A11585">
            <v>77016740</v>
          </cell>
          <cell r="C11585">
            <v>10.199999999999999</v>
          </cell>
        </row>
        <row r="11586">
          <cell r="A11586">
            <v>78003740</v>
          </cell>
          <cell r="C11586">
            <v>10.199999999999999</v>
          </cell>
        </row>
        <row r="11587">
          <cell r="A11587">
            <v>78004740</v>
          </cell>
          <cell r="C11587">
            <v>10.199999999999999</v>
          </cell>
        </row>
        <row r="11588">
          <cell r="A11588">
            <v>78011740</v>
          </cell>
          <cell r="C11588">
            <v>10.199999999999999</v>
          </cell>
        </row>
        <row r="11589">
          <cell r="A11589">
            <v>78017740</v>
          </cell>
          <cell r="C11589">
            <v>10.199999999999999</v>
          </cell>
        </row>
        <row r="11590">
          <cell r="A11590">
            <v>78019740</v>
          </cell>
          <cell r="C11590">
            <v>10.199999999999999</v>
          </cell>
        </row>
        <row r="11591">
          <cell r="A11591">
            <v>79002740</v>
          </cell>
          <cell r="C11591">
            <v>10.199999999999999</v>
          </cell>
        </row>
        <row r="11592">
          <cell r="A11592">
            <v>79005740</v>
          </cell>
          <cell r="C11592">
            <v>10.199999999999999</v>
          </cell>
        </row>
        <row r="11593">
          <cell r="A11593">
            <v>79006740</v>
          </cell>
          <cell r="C11593">
            <v>10.199999999999999</v>
          </cell>
        </row>
        <row r="11594">
          <cell r="A11594">
            <v>79010740</v>
          </cell>
          <cell r="C11594">
            <v>10.199999999999999</v>
          </cell>
        </row>
        <row r="11595">
          <cell r="A11595">
            <v>99005740</v>
          </cell>
          <cell r="C11595">
            <v>11</v>
          </cell>
        </row>
        <row r="11596">
          <cell r="A11596">
            <v>98017740</v>
          </cell>
          <cell r="C11596">
            <v>11</v>
          </cell>
        </row>
        <row r="11597">
          <cell r="A11597">
            <v>97016740</v>
          </cell>
          <cell r="C11597">
            <v>11</v>
          </cell>
        </row>
        <row r="11598">
          <cell r="A11598">
            <v>210128028740</v>
          </cell>
          <cell r="C11598">
            <v>10.1</v>
          </cell>
        </row>
        <row r="11599">
          <cell r="A11599">
            <v>210118028740</v>
          </cell>
          <cell r="C11599">
            <v>10.1</v>
          </cell>
        </row>
        <row r="11600">
          <cell r="A11600">
            <v>200158003740</v>
          </cell>
          <cell r="C11600">
            <v>10.8</v>
          </cell>
        </row>
        <row r="11601">
          <cell r="A11601">
            <v>210133009360</v>
          </cell>
          <cell r="C11601">
            <v>6.6</v>
          </cell>
        </row>
        <row r="11602">
          <cell r="A11602">
            <v>210123009360</v>
          </cell>
          <cell r="C11602">
            <v>6.6</v>
          </cell>
        </row>
        <row r="11603">
          <cell r="A11603">
            <v>210113009360</v>
          </cell>
          <cell r="C11603">
            <v>6.6</v>
          </cell>
        </row>
        <row r="11604">
          <cell r="A11604">
            <v>210213009360</v>
          </cell>
          <cell r="C11604">
            <v>7.2</v>
          </cell>
        </row>
        <row r="11605">
          <cell r="A11605">
            <v>210313009360</v>
          </cell>
          <cell r="C11605">
            <v>8</v>
          </cell>
        </row>
        <row r="11606">
          <cell r="A11606">
            <v>210123011360</v>
          </cell>
          <cell r="C11606">
            <v>6.6</v>
          </cell>
        </row>
        <row r="11607">
          <cell r="A11607">
            <v>210113011360</v>
          </cell>
          <cell r="C11607">
            <v>6.6</v>
          </cell>
        </row>
        <row r="11608">
          <cell r="A11608">
            <v>200115010360</v>
          </cell>
          <cell r="C11608">
            <v>6.4</v>
          </cell>
        </row>
        <row r="11609">
          <cell r="A11609">
            <v>210115010360</v>
          </cell>
          <cell r="C11609">
            <v>6.6</v>
          </cell>
        </row>
        <row r="11610">
          <cell r="A11610">
            <v>200116005360</v>
          </cell>
          <cell r="C11610">
            <v>6.4</v>
          </cell>
        </row>
        <row r="11611">
          <cell r="A11611">
            <v>210417016360</v>
          </cell>
          <cell r="C11611">
            <v>8.8000000000000007</v>
          </cell>
        </row>
        <row r="11612">
          <cell r="A11612">
            <v>210137016360</v>
          </cell>
          <cell r="C11612">
            <v>6.6</v>
          </cell>
        </row>
        <row r="11613">
          <cell r="A11613">
            <v>200117016360</v>
          </cell>
          <cell r="C11613">
            <v>6.4</v>
          </cell>
        </row>
        <row r="11614">
          <cell r="A11614">
            <v>200227016360</v>
          </cell>
          <cell r="C11614">
            <v>6.6</v>
          </cell>
        </row>
        <row r="11615">
          <cell r="A11615">
            <v>210127016360</v>
          </cell>
          <cell r="C11615">
            <v>6.6</v>
          </cell>
        </row>
        <row r="11616">
          <cell r="A11616">
            <v>210117016360</v>
          </cell>
          <cell r="C11616">
            <v>6.6</v>
          </cell>
        </row>
        <row r="11617">
          <cell r="A11617">
            <v>210217016360</v>
          </cell>
          <cell r="C11617">
            <v>7.2</v>
          </cell>
        </row>
        <row r="11618">
          <cell r="A11618">
            <v>210317016360</v>
          </cell>
          <cell r="C11618">
            <v>8</v>
          </cell>
        </row>
        <row r="11619">
          <cell r="A11619">
            <v>210118003360</v>
          </cell>
          <cell r="C11619">
            <v>7.9</v>
          </cell>
        </row>
        <row r="11620">
          <cell r="A11620">
            <v>210128004360</v>
          </cell>
          <cell r="C11620">
            <v>6.6</v>
          </cell>
        </row>
        <row r="11621">
          <cell r="A11621">
            <v>210118004360</v>
          </cell>
          <cell r="C11621">
            <v>6.6</v>
          </cell>
        </row>
        <row r="11622">
          <cell r="A11622">
            <v>210138017360</v>
          </cell>
          <cell r="C11622">
            <v>6.6</v>
          </cell>
        </row>
        <row r="11623">
          <cell r="A11623">
            <v>200118017360</v>
          </cell>
          <cell r="C11623">
            <v>6.4</v>
          </cell>
        </row>
        <row r="11624">
          <cell r="A11624">
            <v>200128017360</v>
          </cell>
          <cell r="C11624">
            <v>6.6</v>
          </cell>
        </row>
        <row r="11625">
          <cell r="A11625">
            <v>210128017360</v>
          </cell>
          <cell r="C11625">
            <v>6.6</v>
          </cell>
        </row>
        <row r="11626">
          <cell r="A11626">
            <v>210118017360</v>
          </cell>
          <cell r="C11626">
            <v>6.6</v>
          </cell>
        </row>
        <row r="11627">
          <cell r="A11627">
            <v>210218017360</v>
          </cell>
          <cell r="C11627">
            <v>7.2</v>
          </cell>
        </row>
        <row r="11628">
          <cell r="A11628">
            <v>210318017360</v>
          </cell>
          <cell r="C11628">
            <v>8</v>
          </cell>
        </row>
        <row r="11629">
          <cell r="A11629">
            <v>210118019360</v>
          </cell>
          <cell r="C11629">
            <v>6.6</v>
          </cell>
        </row>
        <row r="11630">
          <cell r="A11630">
            <v>210119002360</v>
          </cell>
          <cell r="C11630">
            <v>6.6</v>
          </cell>
        </row>
        <row r="11631">
          <cell r="A11631">
            <v>210139005360</v>
          </cell>
          <cell r="C11631">
            <v>6.6</v>
          </cell>
        </row>
        <row r="11632">
          <cell r="A11632">
            <v>210129005360</v>
          </cell>
          <cell r="C11632">
            <v>6.6</v>
          </cell>
        </row>
        <row r="11633">
          <cell r="A11633">
            <v>210119005360</v>
          </cell>
          <cell r="C11633">
            <v>6.6</v>
          </cell>
        </row>
        <row r="11634">
          <cell r="A11634">
            <v>210219005360</v>
          </cell>
          <cell r="C11634">
            <v>7.2</v>
          </cell>
        </row>
        <row r="11635">
          <cell r="A11635">
            <v>210319005360</v>
          </cell>
          <cell r="C11635">
            <v>8</v>
          </cell>
        </row>
        <row r="11636">
          <cell r="A11636">
            <v>210119006360</v>
          </cell>
          <cell r="C11636">
            <v>6.6</v>
          </cell>
        </row>
        <row r="11637">
          <cell r="A11637">
            <v>200119010360</v>
          </cell>
          <cell r="C11637">
            <v>6.4</v>
          </cell>
        </row>
        <row r="11638">
          <cell r="A11638">
            <v>210129010360</v>
          </cell>
          <cell r="C11638">
            <v>6.6</v>
          </cell>
        </row>
        <row r="11639">
          <cell r="A11639">
            <v>210119010360</v>
          </cell>
          <cell r="C11639">
            <v>6.6</v>
          </cell>
        </row>
        <row r="11640">
          <cell r="A11640">
            <v>83009360</v>
          </cell>
          <cell r="C11640">
            <v>6.6</v>
          </cell>
        </row>
        <row r="11641">
          <cell r="A11641">
            <v>87016360</v>
          </cell>
          <cell r="C11641">
            <v>6.6</v>
          </cell>
        </row>
        <row r="11642">
          <cell r="A11642">
            <v>88004360</v>
          </cell>
          <cell r="C11642">
            <v>6.6</v>
          </cell>
        </row>
        <row r="11643">
          <cell r="A11643">
            <v>88017360</v>
          </cell>
          <cell r="C11643">
            <v>6.6</v>
          </cell>
        </row>
        <row r="11644">
          <cell r="A11644">
            <v>88019360</v>
          </cell>
          <cell r="C11644">
            <v>6.6</v>
          </cell>
        </row>
        <row r="11645">
          <cell r="A11645">
            <v>89003360</v>
          </cell>
          <cell r="C11645">
            <v>6.6</v>
          </cell>
        </row>
        <row r="11646">
          <cell r="A11646">
            <v>89005360</v>
          </cell>
          <cell r="C11646">
            <v>6.6</v>
          </cell>
        </row>
        <row r="11647">
          <cell r="A11647">
            <v>73005360</v>
          </cell>
          <cell r="C11647">
            <v>6.5</v>
          </cell>
        </row>
        <row r="11648">
          <cell r="A11648">
            <v>73009360</v>
          </cell>
          <cell r="C11648">
            <v>6.5</v>
          </cell>
        </row>
        <row r="11649">
          <cell r="A11649">
            <v>73011360</v>
          </cell>
          <cell r="C11649">
            <v>6.5</v>
          </cell>
        </row>
        <row r="11650">
          <cell r="A11650">
            <v>75010360</v>
          </cell>
          <cell r="C11650">
            <v>6.5</v>
          </cell>
        </row>
        <row r="11651">
          <cell r="A11651">
            <v>76005360</v>
          </cell>
          <cell r="C11651">
            <v>6.5</v>
          </cell>
        </row>
        <row r="11652">
          <cell r="A11652">
            <v>76020360</v>
          </cell>
          <cell r="C11652">
            <v>6.5</v>
          </cell>
        </row>
        <row r="11653">
          <cell r="A11653">
            <v>77016360</v>
          </cell>
          <cell r="C11653">
            <v>6.5</v>
          </cell>
        </row>
        <row r="11654">
          <cell r="A11654">
            <v>78003360</v>
          </cell>
          <cell r="C11654">
            <v>6.5</v>
          </cell>
        </row>
        <row r="11655">
          <cell r="A11655">
            <v>78004360</v>
          </cell>
          <cell r="C11655">
            <v>6.5</v>
          </cell>
        </row>
        <row r="11656">
          <cell r="A11656">
            <v>78011360</v>
          </cell>
          <cell r="C11656">
            <v>6.5</v>
          </cell>
        </row>
        <row r="11657">
          <cell r="A11657">
            <v>78017360</v>
          </cell>
          <cell r="C11657">
            <v>6.5</v>
          </cell>
        </row>
        <row r="11658">
          <cell r="A11658">
            <v>78019360</v>
          </cell>
          <cell r="C11658">
            <v>6.5</v>
          </cell>
        </row>
        <row r="11659">
          <cell r="A11659">
            <v>79002360</v>
          </cell>
          <cell r="C11659">
            <v>6.5</v>
          </cell>
        </row>
        <row r="11660">
          <cell r="A11660">
            <v>79003360</v>
          </cell>
          <cell r="C11660">
            <v>6.5</v>
          </cell>
        </row>
        <row r="11661">
          <cell r="A11661">
            <v>79005360</v>
          </cell>
          <cell r="C11661">
            <v>6.5</v>
          </cell>
        </row>
        <row r="11662">
          <cell r="A11662">
            <v>79006360</v>
          </cell>
          <cell r="C11662">
            <v>6.5</v>
          </cell>
        </row>
        <row r="11663">
          <cell r="A11663">
            <v>79007360</v>
          </cell>
          <cell r="C11663">
            <v>6.5</v>
          </cell>
        </row>
        <row r="11664">
          <cell r="A11664">
            <v>79010360</v>
          </cell>
          <cell r="C11664">
            <v>6.5</v>
          </cell>
        </row>
        <row r="11665">
          <cell r="A11665">
            <v>99005360</v>
          </cell>
          <cell r="C11665">
            <v>7.1</v>
          </cell>
        </row>
        <row r="11666">
          <cell r="A11666">
            <v>98017361</v>
          </cell>
          <cell r="C11666">
            <v>14.2</v>
          </cell>
        </row>
        <row r="11667">
          <cell r="A11667">
            <v>98017360</v>
          </cell>
          <cell r="C11667">
            <v>7.1</v>
          </cell>
        </row>
        <row r="11668">
          <cell r="A11668">
            <v>97016360</v>
          </cell>
          <cell r="C11668">
            <v>7.1</v>
          </cell>
        </row>
        <row r="11669">
          <cell r="A11669">
            <v>210128028360</v>
          </cell>
          <cell r="C11669">
            <v>6.6</v>
          </cell>
        </row>
        <row r="11670">
          <cell r="A11670">
            <v>210118028360</v>
          </cell>
          <cell r="C11670">
            <v>6.6</v>
          </cell>
        </row>
        <row r="11671">
          <cell r="A11671">
            <v>200158003360</v>
          </cell>
          <cell r="C11671">
            <v>6.5</v>
          </cell>
        </row>
        <row r="11672">
          <cell r="A11672">
            <v>3357</v>
          </cell>
          <cell r="C11672">
            <v>10.92</v>
          </cell>
        </row>
        <row r="11673">
          <cell r="A11673">
            <v>3356</v>
          </cell>
          <cell r="C11673">
            <v>15.21</v>
          </cell>
        </row>
        <row r="11674">
          <cell r="A11674">
            <v>3352</v>
          </cell>
          <cell r="C11674">
            <v>8.9</v>
          </cell>
        </row>
        <row r="11675">
          <cell r="A11675">
            <v>3351</v>
          </cell>
          <cell r="C11675">
            <v>8.9</v>
          </cell>
        </row>
        <row r="11676">
          <cell r="A11676">
            <v>3354</v>
          </cell>
          <cell r="C11676">
            <v>8.9</v>
          </cell>
        </row>
        <row r="11677">
          <cell r="A11677">
            <v>104010070</v>
          </cell>
        </row>
        <row r="11678">
          <cell r="A11678">
            <v>6470</v>
          </cell>
          <cell r="C11678">
            <v>52.92</v>
          </cell>
        </row>
        <row r="11679">
          <cell r="A11679">
            <v>6380</v>
          </cell>
          <cell r="C11679">
            <v>52.92</v>
          </cell>
        </row>
        <row r="11680">
          <cell r="A11680">
            <v>6360</v>
          </cell>
          <cell r="C11680">
            <v>4.18</v>
          </cell>
        </row>
        <row r="11681">
          <cell r="A11681">
            <v>6361</v>
          </cell>
          <cell r="C11681">
            <v>2.27</v>
          </cell>
        </row>
        <row r="11682">
          <cell r="A11682">
            <v>99402</v>
          </cell>
          <cell r="C11682">
            <v>70</v>
          </cell>
        </row>
        <row r="11683">
          <cell r="A11683">
            <v>261010150</v>
          </cell>
          <cell r="C11683">
            <v>15.6</v>
          </cell>
        </row>
        <row r="11684">
          <cell r="A11684">
            <v>261015050</v>
          </cell>
          <cell r="C11684">
            <v>15</v>
          </cell>
        </row>
        <row r="11685">
          <cell r="A11685">
            <v>6587</v>
          </cell>
          <cell r="C11685">
            <v>15.6</v>
          </cell>
        </row>
        <row r="11686">
          <cell r="A11686">
            <v>6563</v>
          </cell>
          <cell r="C11686">
            <v>14.7</v>
          </cell>
        </row>
        <row r="11687">
          <cell r="A11687">
            <v>260410100</v>
          </cell>
          <cell r="C11687">
            <v>42.91</v>
          </cell>
        </row>
        <row r="11688">
          <cell r="A11688">
            <v>260410125</v>
          </cell>
          <cell r="C11688">
            <v>42.91</v>
          </cell>
        </row>
        <row r="11689">
          <cell r="A11689">
            <v>260410070</v>
          </cell>
          <cell r="C11689">
            <v>42.91</v>
          </cell>
        </row>
        <row r="11690">
          <cell r="A11690">
            <v>260410080</v>
          </cell>
          <cell r="C11690">
            <v>42.91</v>
          </cell>
        </row>
        <row r="11691">
          <cell r="A11691">
            <v>644003</v>
          </cell>
          <cell r="C11691">
            <v>58</v>
          </cell>
        </row>
        <row r="11692">
          <cell r="A11692">
            <v>6887</v>
          </cell>
          <cell r="C11692">
            <v>10.5</v>
          </cell>
        </row>
        <row r="11693">
          <cell r="A11693">
            <v>260031075</v>
          </cell>
          <cell r="C11693">
            <v>16.7</v>
          </cell>
        </row>
        <row r="11694">
          <cell r="A11694">
            <v>60110014671</v>
          </cell>
          <cell r="C11694">
            <v>5.8</v>
          </cell>
        </row>
        <row r="11695">
          <cell r="A11695">
            <v>60110014670</v>
          </cell>
          <cell r="C11695">
            <v>7.3</v>
          </cell>
        </row>
        <row r="11696">
          <cell r="A11696">
            <v>60110020670</v>
          </cell>
          <cell r="C11696">
            <v>8</v>
          </cell>
        </row>
        <row r="11697">
          <cell r="A11697">
            <v>60110014600</v>
          </cell>
          <cell r="C11697">
            <v>3.4</v>
          </cell>
        </row>
        <row r="11698">
          <cell r="A11698">
            <v>60110020600</v>
          </cell>
          <cell r="C11698">
            <v>3.6</v>
          </cell>
        </row>
        <row r="11699">
          <cell r="A11699">
            <v>60110014619</v>
          </cell>
          <cell r="C11699">
            <v>35.6</v>
          </cell>
        </row>
        <row r="11700">
          <cell r="A11700">
            <v>60110020619</v>
          </cell>
          <cell r="C11700">
            <v>39.9</v>
          </cell>
        </row>
        <row r="11701">
          <cell r="A11701">
            <v>60110014601</v>
          </cell>
          <cell r="C11701">
            <v>4.7</v>
          </cell>
        </row>
        <row r="11702">
          <cell r="A11702">
            <v>60110020601</v>
          </cell>
          <cell r="C11702">
            <v>5.2</v>
          </cell>
        </row>
        <row r="11703">
          <cell r="A11703">
            <v>60110014602</v>
          </cell>
          <cell r="C11703">
            <v>6.2</v>
          </cell>
        </row>
        <row r="11704">
          <cell r="A11704">
            <v>60110020602</v>
          </cell>
          <cell r="C11704">
            <v>6.8</v>
          </cell>
        </row>
        <row r="11705">
          <cell r="A11705">
            <v>60110014603</v>
          </cell>
          <cell r="C11705">
            <v>7.5</v>
          </cell>
        </row>
        <row r="11706">
          <cell r="A11706">
            <v>60110020603</v>
          </cell>
          <cell r="C11706">
            <v>8.4</v>
          </cell>
        </row>
        <row r="11707">
          <cell r="A11707">
            <v>60110014604</v>
          </cell>
          <cell r="C11707">
            <v>8.9</v>
          </cell>
        </row>
        <row r="11708">
          <cell r="A11708">
            <v>60110020604</v>
          </cell>
          <cell r="C11708">
            <v>10</v>
          </cell>
        </row>
        <row r="11709">
          <cell r="A11709">
            <v>60110014605</v>
          </cell>
          <cell r="C11709">
            <v>10.4</v>
          </cell>
        </row>
        <row r="11710">
          <cell r="A11710">
            <v>60110020605</v>
          </cell>
          <cell r="C11710">
            <v>11.5</v>
          </cell>
        </row>
        <row r="11711">
          <cell r="A11711">
            <v>60110014606</v>
          </cell>
          <cell r="C11711">
            <v>11.7</v>
          </cell>
        </row>
        <row r="11712">
          <cell r="A11712">
            <v>60110020606</v>
          </cell>
          <cell r="C11712">
            <v>13</v>
          </cell>
        </row>
        <row r="11713">
          <cell r="A11713">
            <v>60110014607</v>
          </cell>
          <cell r="C11713">
            <v>13.1</v>
          </cell>
        </row>
        <row r="11714">
          <cell r="A11714">
            <v>60110020607</v>
          </cell>
          <cell r="C11714">
            <v>14.7</v>
          </cell>
        </row>
        <row r="11715">
          <cell r="A11715">
            <v>60110014608</v>
          </cell>
          <cell r="C11715">
            <v>14.5</v>
          </cell>
        </row>
        <row r="11716">
          <cell r="A11716">
            <v>60110020608</v>
          </cell>
          <cell r="C11716">
            <v>16.2</v>
          </cell>
        </row>
        <row r="11717">
          <cell r="A11717">
            <v>60110014609</v>
          </cell>
          <cell r="C11717">
            <v>16</v>
          </cell>
        </row>
        <row r="11718">
          <cell r="A11718">
            <v>60110020609</v>
          </cell>
          <cell r="C11718">
            <v>17.8</v>
          </cell>
        </row>
        <row r="11719">
          <cell r="A11719">
            <v>60110014610</v>
          </cell>
          <cell r="C11719">
            <v>17.3</v>
          </cell>
        </row>
        <row r="11720">
          <cell r="A11720">
            <v>60110020610</v>
          </cell>
          <cell r="C11720">
            <v>19.399999999999999</v>
          </cell>
        </row>
        <row r="11721">
          <cell r="A11721">
            <v>60110014611</v>
          </cell>
          <cell r="C11721">
            <v>18.7</v>
          </cell>
        </row>
        <row r="11722">
          <cell r="A11722">
            <v>60110020611</v>
          </cell>
          <cell r="C11722">
            <v>21</v>
          </cell>
        </row>
        <row r="11723">
          <cell r="A11723">
            <v>60110014612</v>
          </cell>
          <cell r="C11723">
            <v>20.2</v>
          </cell>
        </row>
        <row r="11724">
          <cell r="A11724">
            <v>60110020612</v>
          </cell>
          <cell r="C11724">
            <v>22.6</v>
          </cell>
        </row>
        <row r="11725">
          <cell r="A11725">
            <v>60110014613</v>
          </cell>
          <cell r="C11725">
            <v>21.5</v>
          </cell>
        </row>
        <row r="11726">
          <cell r="A11726">
            <v>60110020613</v>
          </cell>
          <cell r="C11726">
            <v>24.1</v>
          </cell>
        </row>
        <row r="11727">
          <cell r="A11727">
            <v>60110014614</v>
          </cell>
          <cell r="C11727">
            <v>23</v>
          </cell>
        </row>
        <row r="11728">
          <cell r="A11728">
            <v>60110020614</v>
          </cell>
          <cell r="C11728">
            <v>25.7</v>
          </cell>
        </row>
        <row r="11729">
          <cell r="A11729">
            <v>60110014615</v>
          </cell>
          <cell r="C11729">
            <v>24.3</v>
          </cell>
        </row>
        <row r="11730">
          <cell r="A11730">
            <v>60110020615</v>
          </cell>
          <cell r="C11730">
            <v>27.3</v>
          </cell>
        </row>
        <row r="11731">
          <cell r="A11731">
            <v>60110014616</v>
          </cell>
          <cell r="C11731">
            <v>25.7</v>
          </cell>
        </row>
        <row r="11732">
          <cell r="A11732">
            <v>60110020616</v>
          </cell>
          <cell r="C11732">
            <v>28.9</v>
          </cell>
        </row>
        <row r="11733">
          <cell r="A11733">
            <v>60110014617</v>
          </cell>
          <cell r="C11733">
            <v>27.1</v>
          </cell>
        </row>
        <row r="11734">
          <cell r="A11734">
            <v>60110020617</v>
          </cell>
          <cell r="C11734">
            <v>30.4</v>
          </cell>
        </row>
        <row r="11735">
          <cell r="A11735">
            <v>60110014618</v>
          </cell>
          <cell r="C11735">
            <v>28.5</v>
          </cell>
        </row>
        <row r="11736">
          <cell r="A11736">
            <v>60110020618</v>
          </cell>
          <cell r="C11736">
            <v>32</v>
          </cell>
        </row>
        <row r="11737">
          <cell r="A11737">
            <v>60110014100</v>
          </cell>
          <cell r="C11737">
            <v>28</v>
          </cell>
        </row>
        <row r="11738">
          <cell r="A11738">
            <v>60110020100</v>
          </cell>
          <cell r="C11738">
            <v>28.6</v>
          </cell>
        </row>
        <row r="11739">
          <cell r="A11739">
            <v>10970</v>
          </cell>
          <cell r="C11739">
            <v>0.45</v>
          </cell>
        </row>
        <row r="11740">
          <cell r="A11740">
            <v>10975</v>
          </cell>
          <cell r="C11740">
            <v>17.190000000000001</v>
          </cell>
        </row>
        <row r="11741">
          <cell r="A11741">
            <v>99898</v>
          </cell>
          <cell r="C11741">
            <v>3</v>
          </cell>
        </row>
        <row r="11742">
          <cell r="A11742">
            <v>60110014690</v>
          </cell>
          <cell r="C11742">
            <v>2.2000000000000002</v>
          </cell>
        </row>
        <row r="11743">
          <cell r="A11743">
            <v>60110020690</v>
          </cell>
          <cell r="C11743">
            <v>2.5</v>
          </cell>
        </row>
        <row r="11744">
          <cell r="A11744">
            <v>60110014681</v>
          </cell>
          <cell r="C11744">
            <v>5.8</v>
          </cell>
        </row>
        <row r="11745">
          <cell r="A11745">
            <v>60110014680</v>
          </cell>
          <cell r="C11745">
            <v>7.3</v>
          </cell>
        </row>
        <row r="11746">
          <cell r="A11746">
            <v>60110020680</v>
          </cell>
          <cell r="C11746">
            <v>8</v>
          </cell>
        </row>
        <row r="11747">
          <cell r="A11747">
            <v>261154000</v>
          </cell>
          <cell r="C11747">
            <v>10</v>
          </cell>
        </row>
        <row r="11748">
          <cell r="A11748">
            <v>6362</v>
          </cell>
          <cell r="C11748">
            <v>7.26</v>
          </cell>
        </row>
        <row r="11749">
          <cell r="A11749">
            <v>6795</v>
          </cell>
          <cell r="C11749">
            <v>15</v>
          </cell>
        </row>
        <row r="11750">
          <cell r="A11750">
            <v>6363</v>
          </cell>
          <cell r="C11750">
            <v>4.5999999999999996</v>
          </cell>
        </row>
        <row r="11751">
          <cell r="A11751">
            <v>6385</v>
          </cell>
          <cell r="C11751">
            <v>105.3</v>
          </cell>
        </row>
        <row r="11752">
          <cell r="A11752">
            <v>60110014150</v>
          </cell>
          <cell r="C11752">
            <v>58</v>
          </cell>
        </row>
        <row r="11753">
          <cell r="A11753">
            <v>60110020150</v>
          </cell>
          <cell r="C11753">
            <v>60</v>
          </cell>
        </row>
        <row r="11754">
          <cell r="A11754">
            <v>60110014660</v>
          </cell>
          <cell r="C11754">
            <v>2.2000000000000002</v>
          </cell>
        </row>
        <row r="11755">
          <cell r="A11755">
            <v>60110020660</v>
          </cell>
          <cell r="C11755">
            <v>2.5</v>
          </cell>
        </row>
        <row r="11756">
          <cell r="A11756">
            <v>60110014650</v>
          </cell>
          <cell r="C11756">
            <v>2.2000000000000002</v>
          </cell>
        </row>
        <row r="11757">
          <cell r="A11757">
            <v>60110020650</v>
          </cell>
          <cell r="C11757">
            <v>2.5</v>
          </cell>
        </row>
        <row r="11758">
          <cell r="A11758">
            <v>6410</v>
          </cell>
          <cell r="C11758">
            <v>2.23</v>
          </cell>
        </row>
        <row r="11759">
          <cell r="A11759">
            <v>260010004</v>
          </cell>
          <cell r="C11759">
            <v>2.23</v>
          </cell>
        </row>
        <row r="11760">
          <cell r="A11760">
            <v>6701</v>
          </cell>
          <cell r="C11760">
            <v>2.7</v>
          </cell>
        </row>
        <row r="11761">
          <cell r="A11761">
            <v>260010001</v>
          </cell>
          <cell r="C11761">
            <v>2.8</v>
          </cell>
        </row>
        <row r="11762">
          <cell r="A11762">
            <v>6364</v>
          </cell>
          <cell r="C11762">
            <v>1.39</v>
          </cell>
        </row>
        <row r="11763">
          <cell r="A11763">
            <v>6365</v>
          </cell>
          <cell r="C11763">
            <v>2.23</v>
          </cell>
        </row>
        <row r="11764">
          <cell r="A11764">
            <v>260014000</v>
          </cell>
          <cell r="C11764">
            <v>2</v>
          </cell>
        </row>
        <row r="11765">
          <cell r="A11765">
            <v>6401</v>
          </cell>
          <cell r="C11765">
            <v>1.9</v>
          </cell>
        </row>
        <row r="11766">
          <cell r="A11766">
            <v>260010000</v>
          </cell>
          <cell r="C11766">
            <v>2</v>
          </cell>
        </row>
        <row r="11767">
          <cell r="A11767">
            <v>260020000</v>
          </cell>
          <cell r="C11767">
            <v>2.2000000000000002</v>
          </cell>
        </row>
        <row r="11768">
          <cell r="A11768">
            <v>6411</v>
          </cell>
          <cell r="C11768">
            <v>30.62</v>
          </cell>
        </row>
        <row r="11769">
          <cell r="A11769">
            <v>260400100</v>
          </cell>
          <cell r="C11769">
            <v>30.62</v>
          </cell>
        </row>
        <row r="11770">
          <cell r="A11770">
            <v>260400125</v>
          </cell>
          <cell r="C11770">
            <v>30.62</v>
          </cell>
        </row>
        <row r="11771">
          <cell r="A11771">
            <v>260400150</v>
          </cell>
          <cell r="C11771">
            <v>30.62</v>
          </cell>
        </row>
        <row r="11772">
          <cell r="A11772">
            <v>6414</v>
          </cell>
          <cell r="C11772">
            <v>27.91</v>
          </cell>
        </row>
        <row r="11773">
          <cell r="A11773">
            <v>260400070</v>
          </cell>
          <cell r="C11773">
            <v>27.91</v>
          </cell>
        </row>
        <row r="11774">
          <cell r="A11774">
            <v>6415</v>
          </cell>
          <cell r="C11774">
            <v>42.91</v>
          </cell>
        </row>
        <row r="11775">
          <cell r="A11775">
            <v>60110014200</v>
          </cell>
          <cell r="C11775">
            <v>870</v>
          </cell>
        </row>
        <row r="11776">
          <cell r="A11776">
            <v>60110020200</v>
          </cell>
          <cell r="C11776">
            <v>900</v>
          </cell>
        </row>
        <row r="11777">
          <cell r="A11777">
            <v>2256</v>
          </cell>
          <cell r="C11777">
            <v>6</v>
          </cell>
        </row>
        <row r="11778">
          <cell r="A11778">
            <v>99913</v>
          </cell>
          <cell r="C11778">
            <v>3.75</v>
          </cell>
        </row>
        <row r="11779">
          <cell r="A11779">
            <v>99139</v>
          </cell>
          <cell r="C11779">
            <v>2</v>
          </cell>
        </row>
        <row r="11780">
          <cell r="A11780">
            <v>56</v>
          </cell>
          <cell r="C11780">
            <v>1.2</v>
          </cell>
        </row>
        <row r="11781">
          <cell r="A11781">
            <v>54</v>
          </cell>
          <cell r="C11781">
            <v>0.76</v>
          </cell>
        </row>
        <row r="11782">
          <cell r="A11782">
            <v>7105</v>
          </cell>
          <cell r="C11782">
            <v>12.99</v>
          </cell>
        </row>
        <row r="11783">
          <cell r="A11783">
            <v>100049</v>
          </cell>
          <cell r="C11783">
            <v>79</v>
          </cell>
        </row>
        <row r="11784">
          <cell r="A11784">
            <v>394</v>
          </cell>
          <cell r="C11784">
            <v>0.3</v>
          </cell>
        </row>
        <row r="11785">
          <cell r="A11785">
            <v>100085</v>
          </cell>
          <cell r="C11785">
            <v>4</v>
          </cell>
        </row>
        <row r="11786">
          <cell r="A11786">
            <v>60500100</v>
          </cell>
          <cell r="C11786">
            <v>5</v>
          </cell>
        </row>
        <row r="11787">
          <cell r="A11787">
            <v>60000224</v>
          </cell>
          <cell r="C11787">
            <v>5.77</v>
          </cell>
        </row>
        <row r="11788">
          <cell r="A11788">
            <v>99911</v>
          </cell>
          <cell r="C11788">
            <v>190</v>
          </cell>
        </row>
        <row r="11789">
          <cell r="A11789">
            <v>100307</v>
          </cell>
          <cell r="C11789">
            <v>58</v>
          </cell>
        </row>
        <row r="11790">
          <cell r="A11790">
            <v>752</v>
          </cell>
          <cell r="C11790">
            <v>6.2</v>
          </cell>
        </row>
        <row r="11791">
          <cell r="A11791">
            <v>60000255</v>
          </cell>
          <cell r="C11791">
            <v>6.9</v>
          </cell>
        </row>
        <row r="11792">
          <cell r="A11792">
            <v>16</v>
          </cell>
          <cell r="C11792">
            <v>8.6999999999999993</v>
          </cell>
        </row>
        <row r="11793">
          <cell r="A11793">
            <v>15</v>
          </cell>
          <cell r="C11793">
            <v>9.1</v>
          </cell>
        </row>
        <row r="11794">
          <cell r="A11794">
            <v>14</v>
          </cell>
          <cell r="C11794">
            <v>9.6999999999999993</v>
          </cell>
        </row>
        <row r="11795">
          <cell r="A11795">
            <v>39</v>
          </cell>
          <cell r="C11795">
            <v>16.100000000000001</v>
          </cell>
        </row>
        <row r="11796">
          <cell r="A11796">
            <v>100042</v>
          </cell>
          <cell r="C11796">
            <v>37</v>
          </cell>
        </row>
        <row r="11797">
          <cell r="A11797">
            <v>970</v>
          </cell>
          <cell r="C11797">
            <v>14.09</v>
          </cell>
        </row>
        <row r="11798">
          <cell r="A11798">
            <v>969</v>
          </cell>
          <cell r="C11798">
            <v>15.49</v>
          </cell>
        </row>
        <row r="11799">
          <cell r="A11799">
            <v>971</v>
          </cell>
          <cell r="C11799">
            <v>11.89</v>
          </cell>
        </row>
        <row r="11800">
          <cell r="A11800">
            <v>806</v>
          </cell>
          <cell r="C11800">
            <v>7.95</v>
          </cell>
        </row>
        <row r="11801">
          <cell r="A11801">
            <v>734</v>
          </cell>
          <cell r="C11801">
            <v>1.85</v>
          </cell>
        </row>
        <row r="11802">
          <cell r="A11802">
            <v>735</v>
          </cell>
          <cell r="C11802">
            <v>2.1</v>
          </cell>
        </row>
        <row r="11803">
          <cell r="A11803">
            <v>736</v>
          </cell>
          <cell r="C11803">
            <v>3.6</v>
          </cell>
        </row>
        <row r="11804">
          <cell r="A11804">
            <v>769</v>
          </cell>
          <cell r="C11804">
            <v>20.5</v>
          </cell>
        </row>
        <row r="11805">
          <cell r="A11805">
            <v>748</v>
          </cell>
          <cell r="C11805">
            <v>2.4</v>
          </cell>
        </row>
        <row r="11806">
          <cell r="A11806">
            <v>60000256</v>
          </cell>
          <cell r="C11806">
            <v>5</v>
          </cell>
        </row>
        <row r="11807">
          <cell r="A11807">
            <v>198</v>
          </cell>
          <cell r="C11807">
            <v>6.53</v>
          </cell>
        </row>
        <row r="11808">
          <cell r="A11808">
            <v>199</v>
          </cell>
          <cell r="C11808">
            <v>7.74</v>
          </cell>
        </row>
        <row r="11809">
          <cell r="A11809">
            <v>197</v>
          </cell>
          <cell r="C11809">
            <v>5.6</v>
          </cell>
        </row>
        <row r="11810">
          <cell r="A11810">
            <v>744</v>
          </cell>
          <cell r="C11810">
            <v>7.2</v>
          </cell>
        </row>
        <row r="11811">
          <cell r="A11811">
            <v>745</v>
          </cell>
          <cell r="C11811">
            <v>8</v>
          </cell>
        </row>
        <row r="11812">
          <cell r="A11812">
            <v>746</v>
          </cell>
          <cell r="C11812">
            <v>13.5</v>
          </cell>
        </row>
        <row r="11813">
          <cell r="A11813">
            <v>195</v>
          </cell>
          <cell r="C11813">
            <v>5.45</v>
          </cell>
        </row>
        <row r="11814">
          <cell r="A11814">
            <v>196</v>
          </cell>
          <cell r="C11814">
            <v>5.9</v>
          </cell>
        </row>
        <row r="11815">
          <cell r="A11815">
            <v>194</v>
          </cell>
          <cell r="C11815">
            <v>5.0999999999999996</v>
          </cell>
        </row>
        <row r="11816">
          <cell r="A11816">
            <v>20</v>
          </cell>
          <cell r="C11816">
            <v>5.0999999999999996</v>
          </cell>
        </row>
        <row r="11817">
          <cell r="A11817">
            <v>755</v>
          </cell>
          <cell r="C11817">
            <v>3</v>
          </cell>
        </row>
        <row r="11818">
          <cell r="A11818">
            <v>19</v>
          </cell>
          <cell r="C11818">
            <v>5.4</v>
          </cell>
        </row>
        <row r="11819">
          <cell r="A11819">
            <v>756</v>
          </cell>
          <cell r="C11819">
            <v>2.8</v>
          </cell>
        </row>
        <row r="11820">
          <cell r="A11820">
            <v>18</v>
          </cell>
          <cell r="C11820">
            <v>5.6</v>
          </cell>
        </row>
        <row r="11821">
          <cell r="A11821">
            <v>757</v>
          </cell>
          <cell r="C11821">
            <v>4.5</v>
          </cell>
        </row>
        <row r="11822">
          <cell r="A11822">
            <v>100188</v>
          </cell>
          <cell r="C11822">
            <v>33.04</v>
          </cell>
        </row>
        <row r="11823">
          <cell r="A11823">
            <v>112</v>
          </cell>
          <cell r="C11823">
            <v>25.6</v>
          </cell>
        </row>
        <row r="11824">
          <cell r="A11824">
            <v>100</v>
          </cell>
          <cell r="C11824">
            <v>28.1</v>
          </cell>
        </row>
        <row r="11825">
          <cell r="A11825">
            <v>111</v>
          </cell>
          <cell r="C11825">
            <v>25.5</v>
          </cell>
        </row>
        <row r="11826">
          <cell r="A11826">
            <v>150</v>
          </cell>
          <cell r="C11826">
            <v>42.75</v>
          </cell>
        </row>
        <row r="11827">
          <cell r="A11827">
            <v>101</v>
          </cell>
          <cell r="C11827">
            <v>28.4</v>
          </cell>
        </row>
        <row r="11828">
          <cell r="A11828">
            <v>102</v>
          </cell>
          <cell r="C11828">
            <v>28.7</v>
          </cell>
        </row>
        <row r="11829">
          <cell r="A11829">
            <v>113</v>
          </cell>
          <cell r="C11829">
            <v>25.8</v>
          </cell>
        </row>
        <row r="11830">
          <cell r="A11830">
            <v>103</v>
          </cell>
          <cell r="C11830">
            <v>29.2</v>
          </cell>
        </row>
        <row r="11831">
          <cell r="A11831">
            <v>104</v>
          </cell>
          <cell r="C11831">
            <v>29.5</v>
          </cell>
        </row>
        <row r="11832">
          <cell r="A11832">
            <v>116</v>
          </cell>
          <cell r="C11832">
            <v>26.2</v>
          </cell>
        </row>
        <row r="11833">
          <cell r="A11833">
            <v>105</v>
          </cell>
          <cell r="C11833">
            <v>29.9</v>
          </cell>
        </row>
        <row r="11834">
          <cell r="A11834">
            <v>114</v>
          </cell>
          <cell r="C11834">
            <v>26.5</v>
          </cell>
        </row>
        <row r="11835">
          <cell r="A11835">
            <v>106</v>
          </cell>
          <cell r="C11835">
            <v>30.7</v>
          </cell>
        </row>
        <row r="11836">
          <cell r="A11836">
            <v>118</v>
          </cell>
          <cell r="C11836">
            <v>26.9</v>
          </cell>
        </row>
        <row r="11837">
          <cell r="A11837">
            <v>107</v>
          </cell>
          <cell r="C11837">
            <v>31.4</v>
          </cell>
        </row>
        <row r="11838">
          <cell r="A11838">
            <v>119</v>
          </cell>
          <cell r="C11838">
            <v>27.3</v>
          </cell>
        </row>
        <row r="11839">
          <cell r="A11839">
            <v>100343</v>
          </cell>
          <cell r="C11839">
            <v>156.26</v>
          </cell>
        </row>
        <row r="11840">
          <cell r="A11840">
            <v>100000</v>
          </cell>
          <cell r="C11840">
            <v>70.400000000000006</v>
          </cell>
        </row>
        <row r="11841">
          <cell r="A11841">
            <v>33</v>
          </cell>
          <cell r="C11841">
            <v>7.2</v>
          </cell>
        </row>
        <row r="11842">
          <cell r="A11842">
            <v>99908</v>
          </cell>
          <cell r="C11842">
            <v>4.5</v>
          </cell>
        </row>
        <row r="11843">
          <cell r="A11843">
            <v>31</v>
          </cell>
          <cell r="C11843">
            <v>8.1</v>
          </cell>
        </row>
        <row r="11844">
          <cell r="A11844">
            <v>30</v>
          </cell>
          <cell r="C11844">
            <v>8.1999999999999993</v>
          </cell>
        </row>
        <row r="11845">
          <cell r="A11845">
            <v>60500180</v>
          </cell>
          <cell r="C11845">
            <v>15.2</v>
          </cell>
        </row>
        <row r="11846">
          <cell r="A11846">
            <v>99912</v>
          </cell>
          <cell r="C11846">
            <v>70</v>
          </cell>
        </row>
        <row r="11847">
          <cell r="A11847">
            <v>100108</v>
          </cell>
          <cell r="C11847">
            <v>43.75</v>
          </cell>
        </row>
        <row r="11848">
          <cell r="A11848">
            <v>34</v>
          </cell>
          <cell r="C11848">
            <v>37.5</v>
          </cell>
        </row>
        <row r="11849">
          <cell r="A11849">
            <v>758</v>
          </cell>
          <cell r="C11849">
            <v>52.35</v>
          </cell>
        </row>
        <row r="11850">
          <cell r="A11850">
            <v>35</v>
          </cell>
          <cell r="C11850">
            <v>37.799999999999997</v>
          </cell>
        </row>
        <row r="11851">
          <cell r="A11851">
            <v>759</v>
          </cell>
          <cell r="C11851">
            <v>54.79</v>
          </cell>
        </row>
        <row r="11852">
          <cell r="A11852">
            <v>32</v>
          </cell>
          <cell r="C11852">
            <v>35.590000000000003</v>
          </cell>
        </row>
        <row r="11853">
          <cell r="A11853">
            <v>793</v>
          </cell>
          <cell r="C11853">
            <v>78.099999999999994</v>
          </cell>
        </row>
        <row r="11854">
          <cell r="A11854">
            <v>41</v>
          </cell>
          <cell r="C11854">
            <v>35</v>
          </cell>
        </row>
        <row r="11855">
          <cell r="A11855">
            <v>782</v>
          </cell>
          <cell r="C11855">
            <v>51.32</v>
          </cell>
        </row>
        <row r="11856">
          <cell r="A11856">
            <v>984</v>
          </cell>
          <cell r="C11856">
            <v>68.8</v>
          </cell>
        </row>
        <row r="11857">
          <cell r="A11857">
            <v>988</v>
          </cell>
        </row>
        <row r="11858">
          <cell r="A11858">
            <v>60000205</v>
          </cell>
          <cell r="C11858">
            <v>10</v>
          </cell>
        </row>
        <row r="11859">
          <cell r="A11859">
            <v>731</v>
          </cell>
          <cell r="C11859">
            <v>3.05</v>
          </cell>
        </row>
        <row r="11860">
          <cell r="A11860">
            <v>732</v>
          </cell>
          <cell r="C11860">
            <v>3.8</v>
          </cell>
        </row>
        <row r="11861">
          <cell r="A11861">
            <v>733</v>
          </cell>
          <cell r="C11861">
            <v>4.5</v>
          </cell>
        </row>
        <row r="11862">
          <cell r="A11862">
            <v>760</v>
          </cell>
          <cell r="C11862">
            <v>12</v>
          </cell>
        </row>
        <row r="11863">
          <cell r="A11863">
            <v>761</v>
          </cell>
          <cell r="C11863">
            <v>13</v>
          </cell>
        </row>
        <row r="11864">
          <cell r="A11864">
            <v>79</v>
          </cell>
          <cell r="C11864">
            <v>20.3</v>
          </cell>
        </row>
        <row r="11865">
          <cell r="A11865">
            <v>78</v>
          </cell>
          <cell r="C11865">
            <v>21</v>
          </cell>
        </row>
        <row r="11866">
          <cell r="A11866">
            <v>137</v>
          </cell>
          <cell r="C11866">
            <v>19.8</v>
          </cell>
        </row>
        <row r="11867">
          <cell r="A11867">
            <v>53</v>
          </cell>
          <cell r="C11867">
            <v>1.19</v>
          </cell>
        </row>
        <row r="11868">
          <cell r="A11868">
            <v>76</v>
          </cell>
          <cell r="C11868">
            <v>3.8</v>
          </cell>
        </row>
        <row r="11869">
          <cell r="A11869">
            <v>75</v>
          </cell>
          <cell r="C11869">
            <v>5.5</v>
          </cell>
        </row>
        <row r="11870">
          <cell r="A11870">
            <v>74</v>
          </cell>
          <cell r="C11870">
            <v>4.2</v>
          </cell>
        </row>
        <row r="11871">
          <cell r="A11871">
            <v>73</v>
          </cell>
          <cell r="C11871">
            <v>6.3</v>
          </cell>
        </row>
        <row r="11872">
          <cell r="A11872">
            <v>72</v>
          </cell>
          <cell r="C11872">
            <v>4.5999999999999996</v>
          </cell>
        </row>
        <row r="11873">
          <cell r="A11873">
            <v>71</v>
          </cell>
          <cell r="C11873">
            <v>7.2</v>
          </cell>
        </row>
        <row r="11874">
          <cell r="A11874">
            <v>169</v>
          </cell>
          <cell r="C11874">
            <v>1.65</v>
          </cell>
        </row>
        <row r="11875">
          <cell r="A11875">
            <v>59</v>
          </cell>
          <cell r="C11875">
            <v>1.04</v>
          </cell>
        </row>
        <row r="11876">
          <cell r="A11876">
            <v>167</v>
          </cell>
          <cell r="C11876">
            <v>1.7</v>
          </cell>
        </row>
        <row r="11877">
          <cell r="A11877">
            <v>57</v>
          </cell>
          <cell r="C11877">
            <v>1.1399999999999999</v>
          </cell>
        </row>
        <row r="11878">
          <cell r="A11878">
            <v>165</v>
          </cell>
          <cell r="C11878">
            <v>1.9</v>
          </cell>
        </row>
        <row r="11879">
          <cell r="A11879">
            <v>55</v>
          </cell>
          <cell r="C11879">
            <v>1.25</v>
          </cell>
        </row>
        <row r="11880">
          <cell r="A11880">
            <v>163</v>
          </cell>
          <cell r="C11880">
            <v>3.4</v>
          </cell>
        </row>
        <row r="11881">
          <cell r="A11881">
            <v>51</v>
          </cell>
          <cell r="C11881">
            <v>3.3</v>
          </cell>
        </row>
        <row r="11882">
          <cell r="A11882">
            <v>60000165</v>
          </cell>
          <cell r="C11882">
            <v>2.4</v>
          </cell>
        </row>
        <row r="11883">
          <cell r="A11883">
            <v>60000166</v>
          </cell>
          <cell r="C11883">
            <v>2.29</v>
          </cell>
        </row>
        <row r="11884">
          <cell r="A11884">
            <v>955</v>
          </cell>
          <cell r="C11884">
            <v>2.89</v>
          </cell>
        </row>
        <row r="11885">
          <cell r="A11885">
            <v>956</v>
          </cell>
          <cell r="C11885">
            <v>2.19</v>
          </cell>
        </row>
        <row r="11886">
          <cell r="A11886">
            <v>981</v>
          </cell>
          <cell r="C11886">
            <v>4.03</v>
          </cell>
        </row>
        <row r="11887">
          <cell r="A11887">
            <v>190</v>
          </cell>
          <cell r="C11887">
            <v>15.07</v>
          </cell>
        </row>
        <row r="11888">
          <cell r="A11888">
            <v>189</v>
          </cell>
          <cell r="C11888">
            <v>15.05</v>
          </cell>
        </row>
        <row r="11889">
          <cell r="A11889">
            <v>192</v>
          </cell>
          <cell r="C11889">
            <v>15.31</v>
          </cell>
        </row>
        <row r="11890">
          <cell r="A11890">
            <v>193</v>
          </cell>
          <cell r="C11890">
            <v>32</v>
          </cell>
        </row>
        <row r="11891">
          <cell r="A11891">
            <v>191</v>
          </cell>
          <cell r="C11891">
            <v>15.29</v>
          </cell>
        </row>
        <row r="11892">
          <cell r="A11892">
            <v>188</v>
          </cell>
          <cell r="C11892">
            <v>14.93</v>
          </cell>
        </row>
        <row r="11893">
          <cell r="A11893">
            <v>97</v>
          </cell>
          <cell r="C11893">
            <v>21.9</v>
          </cell>
        </row>
        <row r="11894">
          <cell r="A11894">
            <v>100090</v>
          </cell>
          <cell r="C11894">
            <v>34</v>
          </cell>
        </row>
        <row r="11895">
          <cell r="A11895">
            <v>117</v>
          </cell>
          <cell r="C11895">
            <v>21.5</v>
          </cell>
        </row>
        <row r="11896">
          <cell r="A11896">
            <v>96</v>
          </cell>
          <cell r="C11896">
            <v>22</v>
          </cell>
        </row>
        <row r="11897">
          <cell r="A11897">
            <v>95</v>
          </cell>
          <cell r="C11897">
            <v>22.2</v>
          </cell>
        </row>
        <row r="11898">
          <cell r="A11898">
            <v>138</v>
          </cell>
          <cell r="C11898">
            <v>16.64</v>
          </cell>
        </row>
        <row r="11899">
          <cell r="A11899">
            <v>98</v>
          </cell>
          <cell r="C11899">
            <v>22.4</v>
          </cell>
        </row>
        <row r="11900">
          <cell r="A11900">
            <v>94</v>
          </cell>
          <cell r="C11900">
            <v>22.5</v>
          </cell>
        </row>
        <row r="11901">
          <cell r="A11901">
            <v>139</v>
          </cell>
          <cell r="C11901">
            <v>16.489999999999998</v>
          </cell>
        </row>
        <row r="11902">
          <cell r="A11902">
            <v>93</v>
          </cell>
          <cell r="C11902">
            <v>22.8</v>
          </cell>
        </row>
        <row r="11903">
          <cell r="A11903">
            <v>146</v>
          </cell>
          <cell r="C11903">
            <v>22.8</v>
          </cell>
        </row>
        <row r="11904">
          <cell r="A11904">
            <v>100326</v>
          </cell>
          <cell r="C11904">
            <v>38.35</v>
          </cell>
        </row>
        <row r="11905">
          <cell r="A11905">
            <v>519</v>
          </cell>
          <cell r="C11905">
            <v>2.75</v>
          </cell>
        </row>
        <row r="11906">
          <cell r="A11906">
            <v>520</v>
          </cell>
          <cell r="C11906">
            <v>3.15</v>
          </cell>
        </row>
        <row r="11907">
          <cell r="A11907">
            <v>521</v>
          </cell>
          <cell r="C11907">
            <v>3.55</v>
          </cell>
        </row>
        <row r="11908">
          <cell r="A11908">
            <v>522</v>
          </cell>
          <cell r="C11908">
            <v>3.95</v>
          </cell>
        </row>
        <row r="11909">
          <cell r="A11909">
            <v>523</v>
          </cell>
          <cell r="C11909">
            <v>4.3499999999999996</v>
          </cell>
        </row>
        <row r="11910">
          <cell r="A11910">
            <v>524</v>
          </cell>
          <cell r="C11910">
            <v>4.75</v>
          </cell>
        </row>
        <row r="11911">
          <cell r="A11911">
            <v>525</v>
          </cell>
          <cell r="C11911">
            <v>5.15</v>
          </cell>
        </row>
        <row r="11912">
          <cell r="A11912">
            <v>526</v>
          </cell>
          <cell r="C11912">
            <v>5.55</v>
          </cell>
        </row>
        <row r="11913">
          <cell r="A11913">
            <v>527</v>
          </cell>
          <cell r="C11913">
            <v>5.95</v>
          </cell>
        </row>
        <row r="11914">
          <cell r="A11914">
            <v>528</v>
          </cell>
          <cell r="C11914">
            <v>6.35</v>
          </cell>
        </row>
        <row r="11915">
          <cell r="A11915">
            <v>529</v>
          </cell>
          <cell r="C11915">
            <v>6.75</v>
          </cell>
        </row>
        <row r="11916">
          <cell r="A11916">
            <v>530</v>
          </cell>
          <cell r="C11916">
            <v>7.15</v>
          </cell>
        </row>
        <row r="11917">
          <cell r="A11917">
            <v>531</v>
          </cell>
          <cell r="C11917">
            <v>7.55</v>
          </cell>
        </row>
        <row r="11918">
          <cell r="A11918">
            <v>532</v>
          </cell>
          <cell r="C11918">
            <v>7.95</v>
          </cell>
        </row>
        <row r="11919">
          <cell r="A11919">
            <v>533</v>
          </cell>
          <cell r="C11919">
            <v>8.35</v>
          </cell>
        </row>
        <row r="11920">
          <cell r="A11920">
            <v>534</v>
          </cell>
          <cell r="C11920">
            <v>8.9</v>
          </cell>
        </row>
        <row r="11921">
          <cell r="A11921">
            <v>535</v>
          </cell>
          <cell r="C11921">
            <v>9.3000000000000007</v>
          </cell>
        </row>
        <row r="11922">
          <cell r="A11922">
            <v>536</v>
          </cell>
          <cell r="C11922">
            <v>9.6999999999999993</v>
          </cell>
        </row>
        <row r="11923">
          <cell r="A11923">
            <v>537</v>
          </cell>
          <cell r="C11923">
            <v>10.1</v>
          </cell>
        </row>
        <row r="11924">
          <cell r="A11924">
            <v>539</v>
          </cell>
          <cell r="C11924">
            <v>10.5</v>
          </cell>
        </row>
        <row r="11925">
          <cell r="A11925">
            <v>480</v>
          </cell>
          <cell r="C11925">
            <v>12.15</v>
          </cell>
        </row>
        <row r="11926">
          <cell r="A11926">
            <v>481</v>
          </cell>
          <cell r="C11926">
            <v>3.9</v>
          </cell>
        </row>
        <row r="11927">
          <cell r="A11927">
            <v>482</v>
          </cell>
          <cell r="C11927">
            <v>4.5</v>
          </cell>
        </row>
        <row r="11928">
          <cell r="A11928">
            <v>483</v>
          </cell>
          <cell r="C11928">
            <v>5.2</v>
          </cell>
        </row>
        <row r="11929">
          <cell r="A11929">
            <v>484</v>
          </cell>
          <cell r="C11929">
            <v>5.9</v>
          </cell>
        </row>
        <row r="11930">
          <cell r="A11930">
            <v>485</v>
          </cell>
          <cell r="C11930">
            <v>6.5</v>
          </cell>
        </row>
        <row r="11931">
          <cell r="A11931">
            <v>487</v>
          </cell>
          <cell r="C11931">
            <v>7.8</v>
          </cell>
        </row>
        <row r="11932">
          <cell r="A11932">
            <v>488</v>
          </cell>
          <cell r="C11932">
            <v>8.5</v>
          </cell>
        </row>
        <row r="11933">
          <cell r="A11933">
            <v>490</v>
          </cell>
          <cell r="C11933">
            <v>9.8000000000000007</v>
          </cell>
        </row>
        <row r="11934">
          <cell r="A11934">
            <v>491</v>
          </cell>
          <cell r="C11934">
            <v>10.5</v>
          </cell>
        </row>
        <row r="11935">
          <cell r="A11935">
            <v>492</v>
          </cell>
          <cell r="C11935">
            <v>11.1</v>
          </cell>
        </row>
        <row r="11936">
          <cell r="A11936">
            <v>493</v>
          </cell>
          <cell r="C11936">
            <v>11.8</v>
          </cell>
        </row>
        <row r="11937">
          <cell r="A11937">
            <v>496</v>
          </cell>
          <cell r="C11937">
            <v>13.8</v>
          </cell>
        </row>
        <row r="11938">
          <cell r="A11938">
            <v>497</v>
          </cell>
          <cell r="C11938">
            <v>14.4</v>
          </cell>
        </row>
        <row r="11939">
          <cell r="A11939">
            <v>498</v>
          </cell>
          <cell r="C11939">
            <v>15.1</v>
          </cell>
        </row>
        <row r="11940">
          <cell r="A11940">
            <v>540</v>
          </cell>
          <cell r="C11940">
            <v>3.4</v>
          </cell>
        </row>
        <row r="11941">
          <cell r="A11941">
            <v>559</v>
          </cell>
          <cell r="C11941">
            <v>19.8</v>
          </cell>
        </row>
        <row r="11942">
          <cell r="A11942">
            <v>541</v>
          </cell>
          <cell r="C11942">
            <v>4.0999999999999996</v>
          </cell>
        </row>
        <row r="11943">
          <cell r="A11943">
            <v>542</v>
          </cell>
          <cell r="C11943">
            <v>4.8</v>
          </cell>
        </row>
        <row r="11944">
          <cell r="A11944">
            <v>543</v>
          </cell>
          <cell r="C11944">
            <v>5.5</v>
          </cell>
        </row>
        <row r="11945">
          <cell r="A11945">
            <v>544</v>
          </cell>
          <cell r="C11945">
            <v>6.2</v>
          </cell>
        </row>
        <row r="11946">
          <cell r="A11946">
            <v>545</v>
          </cell>
          <cell r="C11946">
            <v>7</v>
          </cell>
        </row>
        <row r="11947">
          <cell r="A11947">
            <v>548</v>
          </cell>
          <cell r="C11947">
            <v>9.1</v>
          </cell>
        </row>
        <row r="11948">
          <cell r="A11948">
            <v>549</v>
          </cell>
          <cell r="C11948">
            <v>9.8000000000000007</v>
          </cell>
        </row>
        <row r="11949">
          <cell r="A11949">
            <v>550</v>
          </cell>
          <cell r="C11949">
            <v>10.5</v>
          </cell>
        </row>
        <row r="11950">
          <cell r="A11950">
            <v>551</v>
          </cell>
          <cell r="C11950">
            <v>11.2</v>
          </cell>
        </row>
        <row r="11951">
          <cell r="A11951">
            <v>552</v>
          </cell>
          <cell r="C11951">
            <v>12</v>
          </cell>
        </row>
        <row r="11952">
          <cell r="A11952">
            <v>553</v>
          </cell>
          <cell r="C11952">
            <v>12.7</v>
          </cell>
        </row>
        <row r="11953">
          <cell r="A11953">
            <v>555</v>
          </cell>
          <cell r="C11953">
            <v>14.1</v>
          </cell>
        </row>
        <row r="11954">
          <cell r="A11954">
            <v>556</v>
          </cell>
          <cell r="C11954">
            <v>14.8</v>
          </cell>
        </row>
        <row r="11955">
          <cell r="A11955">
            <v>558</v>
          </cell>
          <cell r="C11955">
            <v>16.3</v>
          </cell>
        </row>
        <row r="11956">
          <cell r="A11956">
            <v>596</v>
          </cell>
          <cell r="C11956">
            <v>3.9</v>
          </cell>
        </row>
        <row r="11957">
          <cell r="A11957">
            <v>561</v>
          </cell>
          <cell r="C11957">
            <v>4.3</v>
          </cell>
        </row>
        <row r="11958">
          <cell r="A11958">
            <v>564</v>
          </cell>
          <cell r="C11958">
            <v>5.2</v>
          </cell>
        </row>
        <row r="11959">
          <cell r="A11959">
            <v>563</v>
          </cell>
          <cell r="C11959">
            <v>5.9</v>
          </cell>
        </row>
        <row r="11960">
          <cell r="A11960">
            <v>572</v>
          </cell>
          <cell r="C11960">
            <v>9.6999999999999993</v>
          </cell>
        </row>
        <row r="11961">
          <cell r="A11961">
            <v>573</v>
          </cell>
          <cell r="C11961">
            <v>10.5</v>
          </cell>
        </row>
        <row r="11962">
          <cell r="A11962">
            <v>570</v>
          </cell>
          <cell r="C11962">
            <v>11.3</v>
          </cell>
        </row>
        <row r="11963">
          <cell r="A11963">
            <v>571</v>
          </cell>
          <cell r="C11963">
            <v>12</v>
          </cell>
        </row>
        <row r="11964">
          <cell r="A11964">
            <v>579</v>
          </cell>
          <cell r="C11964">
            <v>21</v>
          </cell>
        </row>
        <row r="11965">
          <cell r="A11965">
            <v>580</v>
          </cell>
          <cell r="C11965">
            <v>3.9</v>
          </cell>
        </row>
        <row r="11966">
          <cell r="A11966">
            <v>581</v>
          </cell>
          <cell r="C11966">
            <v>4.5</v>
          </cell>
        </row>
        <row r="11967">
          <cell r="A11967">
            <v>582</v>
          </cell>
          <cell r="C11967">
            <v>5.0999999999999996</v>
          </cell>
        </row>
        <row r="11968">
          <cell r="A11968">
            <v>583</v>
          </cell>
          <cell r="C11968">
            <v>5.7</v>
          </cell>
        </row>
        <row r="11969">
          <cell r="A11969">
            <v>584</v>
          </cell>
          <cell r="C11969">
            <v>6.3</v>
          </cell>
        </row>
        <row r="11970">
          <cell r="A11970">
            <v>620</v>
          </cell>
          <cell r="C11970">
            <v>6.9</v>
          </cell>
        </row>
        <row r="11971">
          <cell r="A11971">
            <v>646</v>
          </cell>
          <cell r="C11971">
            <v>7.5</v>
          </cell>
        </row>
        <row r="11972">
          <cell r="A11972">
            <v>589</v>
          </cell>
          <cell r="C11972">
            <v>8.1</v>
          </cell>
        </row>
        <row r="11973">
          <cell r="A11973">
            <v>622</v>
          </cell>
          <cell r="C11973">
            <v>8.6999999999999993</v>
          </cell>
        </row>
        <row r="11974">
          <cell r="A11974">
            <v>654</v>
          </cell>
          <cell r="C11974">
            <v>9.3000000000000007</v>
          </cell>
        </row>
        <row r="11975">
          <cell r="A11975">
            <v>639</v>
          </cell>
          <cell r="C11975">
            <v>9.9</v>
          </cell>
        </row>
        <row r="11976">
          <cell r="A11976">
            <v>586</v>
          </cell>
          <cell r="C11976">
            <v>10.5</v>
          </cell>
        </row>
        <row r="11977">
          <cell r="A11977">
            <v>592</v>
          </cell>
          <cell r="C11977">
            <v>11.1</v>
          </cell>
        </row>
        <row r="11978">
          <cell r="A11978">
            <v>590</v>
          </cell>
          <cell r="C11978">
            <v>11.7</v>
          </cell>
        </row>
        <row r="11979">
          <cell r="A11979">
            <v>585</v>
          </cell>
          <cell r="C11979">
            <v>12.3</v>
          </cell>
        </row>
        <row r="11980">
          <cell r="A11980">
            <v>591</v>
          </cell>
          <cell r="C11980">
            <v>12.9</v>
          </cell>
        </row>
        <row r="11981">
          <cell r="A11981">
            <v>594</v>
          </cell>
          <cell r="C11981">
            <v>13.5</v>
          </cell>
        </row>
        <row r="11982">
          <cell r="A11982">
            <v>595</v>
          </cell>
          <cell r="C11982">
            <v>14.7</v>
          </cell>
        </row>
        <row r="11983">
          <cell r="A11983">
            <v>588</v>
          </cell>
          <cell r="C11983">
            <v>15.6</v>
          </cell>
        </row>
        <row r="11984">
          <cell r="A11984">
            <v>587</v>
          </cell>
          <cell r="C11984">
            <v>18</v>
          </cell>
        </row>
        <row r="11985">
          <cell r="A11985">
            <v>593</v>
          </cell>
          <cell r="C11985">
            <v>5</v>
          </cell>
        </row>
        <row r="11986">
          <cell r="A11986">
            <v>599</v>
          </cell>
          <cell r="C11986">
            <v>6.2</v>
          </cell>
        </row>
        <row r="11987">
          <cell r="A11987">
            <v>621</v>
          </cell>
          <cell r="C11987">
            <v>7.4</v>
          </cell>
        </row>
        <row r="11988">
          <cell r="A11988">
            <v>600</v>
          </cell>
          <cell r="C11988">
            <v>8.6</v>
          </cell>
        </row>
        <row r="11989">
          <cell r="A11989">
            <v>625</v>
          </cell>
          <cell r="C11989">
            <v>9.8000000000000007</v>
          </cell>
        </row>
        <row r="11990">
          <cell r="A11990">
            <v>601</v>
          </cell>
          <cell r="C11990">
            <v>11</v>
          </cell>
        </row>
        <row r="11991">
          <cell r="A11991">
            <v>624</v>
          </cell>
          <cell r="C11991">
            <v>12.2</v>
          </cell>
        </row>
        <row r="11992">
          <cell r="A11992">
            <v>623</v>
          </cell>
          <cell r="C11992">
            <v>13.4</v>
          </cell>
        </row>
        <row r="11993">
          <cell r="A11993">
            <v>598</v>
          </cell>
          <cell r="C11993">
            <v>14.6</v>
          </cell>
        </row>
        <row r="11994">
          <cell r="A11994">
            <v>597</v>
          </cell>
          <cell r="C11994">
            <v>15.8</v>
          </cell>
        </row>
        <row r="11995">
          <cell r="A11995">
            <v>626</v>
          </cell>
          <cell r="C11995">
            <v>17</v>
          </cell>
        </row>
        <row r="11996">
          <cell r="A11996">
            <v>627</v>
          </cell>
          <cell r="C11996">
            <v>18.2</v>
          </cell>
        </row>
        <row r="11997">
          <cell r="A11997">
            <v>637</v>
          </cell>
          <cell r="C11997">
            <v>19.399999999999999</v>
          </cell>
        </row>
        <row r="11998">
          <cell r="A11998">
            <v>628</v>
          </cell>
          <cell r="C11998">
            <v>20.6</v>
          </cell>
        </row>
        <row r="11999">
          <cell r="A11999">
            <v>638</v>
          </cell>
          <cell r="C11999">
            <v>21.8</v>
          </cell>
        </row>
        <row r="12000">
          <cell r="A12000">
            <v>689</v>
          </cell>
          <cell r="C12000">
            <v>23</v>
          </cell>
        </row>
        <row r="12001">
          <cell r="A12001">
            <v>695</v>
          </cell>
          <cell r="C12001">
            <v>24.2</v>
          </cell>
        </row>
        <row r="12002">
          <cell r="A12002">
            <v>506</v>
          </cell>
          <cell r="C12002">
            <v>25.4</v>
          </cell>
        </row>
        <row r="12003">
          <cell r="A12003">
            <v>668</v>
          </cell>
          <cell r="C12003">
            <v>26.6</v>
          </cell>
        </row>
        <row r="12004">
          <cell r="A12004">
            <v>603</v>
          </cell>
          <cell r="C12004">
            <v>5.0999999999999996</v>
          </cell>
        </row>
        <row r="12005">
          <cell r="A12005">
            <v>607</v>
          </cell>
          <cell r="C12005">
            <v>6.3</v>
          </cell>
        </row>
        <row r="12006">
          <cell r="A12006">
            <v>666</v>
          </cell>
          <cell r="C12006">
            <v>7.5</v>
          </cell>
        </row>
        <row r="12007">
          <cell r="A12007">
            <v>602</v>
          </cell>
          <cell r="C12007">
            <v>8.6999999999999993</v>
          </cell>
        </row>
        <row r="12008">
          <cell r="A12008">
            <v>606</v>
          </cell>
          <cell r="C12008">
            <v>9.9</v>
          </cell>
        </row>
        <row r="12009">
          <cell r="A12009">
            <v>678</v>
          </cell>
          <cell r="C12009">
            <v>11.1</v>
          </cell>
        </row>
        <row r="12010">
          <cell r="A12010">
            <v>507</v>
          </cell>
          <cell r="C12010">
            <v>12.3</v>
          </cell>
        </row>
        <row r="12011">
          <cell r="A12011">
            <v>667</v>
          </cell>
          <cell r="C12011">
            <v>13.5</v>
          </cell>
        </row>
        <row r="12012">
          <cell r="A12012">
            <v>687</v>
          </cell>
          <cell r="C12012">
            <v>14.7</v>
          </cell>
        </row>
        <row r="12013">
          <cell r="A12013">
            <v>508</v>
          </cell>
          <cell r="C12013">
            <v>15.9</v>
          </cell>
        </row>
        <row r="12014">
          <cell r="A12014">
            <v>509</v>
          </cell>
          <cell r="C12014">
            <v>17.100000000000001</v>
          </cell>
        </row>
        <row r="12015">
          <cell r="A12015">
            <v>605</v>
          </cell>
          <cell r="C12015">
            <v>18.3</v>
          </cell>
        </row>
        <row r="12016">
          <cell r="A12016">
            <v>510</v>
          </cell>
          <cell r="C12016">
            <v>19.5</v>
          </cell>
        </row>
        <row r="12017">
          <cell r="A12017">
            <v>686</v>
          </cell>
          <cell r="C12017">
            <v>20.7</v>
          </cell>
        </row>
        <row r="12018">
          <cell r="A12018">
            <v>511</v>
          </cell>
          <cell r="C12018">
            <v>21.9</v>
          </cell>
        </row>
        <row r="12019">
          <cell r="A12019">
            <v>512</v>
          </cell>
          <cell r="C12019">
            <v>23.1</v>
          </cell>
        </row>
        <row r="12020">
          <cell r="A12020">
            <v>604</v>
          </cell>
          <cell r="C12020">
            <v>24.3</v>
          </cell>
        </row>
        <row r="12021">
          <cell r="A12021">
            <v>513</v>
          </cell>
          <cell r="C12021">
            <v>25.5</v>
          </cell>
        </row>
        <row r="12022">
          <cell r="A12022">
            <v>514</v>
          </cell>
          <cell r="C12022">
            <v>26.7</v>
          </cell>
        </row>
        <row r="12023">
          <cell r="A12023">
            <v>220</v>
          </cell>
          <cell r="C12023">
            <v>9.1</v>
          </cell>
        </row>
        <row r="12024">
          <cell r="A12024">
            <v>221</v>
          </cell>
          <cell r="C12024">
            <v>11</v>
          </cell>
        </row>
        <row r="12025">
          <cell r="A12025">
            <v>222</v>
          </cell>
          <cell r="C12025">
            <v>12.9</v>
          </cell>
        </row>
        <row r="12026">
          <cell r="A12026">
            <v>223</v>
          </cell>
          <cell r="C12026">
            <v>14.8</v>
          </cell>
        </row>
        <row r="12027">
          <cell r="A12027">
            <v>224</v>
          </cell>
          <cell r="C12027">
            <v>16.7</v>
          </cell>
        </row>
        <row r="12028">
          <cell r="A12028">
            <v>225</v>
          </cell>
          <cell r="C12028">
            <v>18.600000000000001</v>
          </cell>
        </row>
        <row r="12029">
          <cell r="A12029">
            <v>226</v>
          </cell>
          <cell r="C12029">
            <v>20.5</v>
          </cell>
        </row>
        <row r="12030">
          <cell r="A12030">
            <v>227</v>
          </cell>
          <cell r="C12030">
            <v>22.4</v>
          </cell>
        </row>
        <row r="12031">
          <cell r="A12031">
            <v>228</v>
          </cell>
          <cell r="C12031">
            <v>24.3</v>
          </cell>
        </row>
        <row r="12032">
          <cell r="A12032">
            <v>229</v>
          </cell>
          <cell r="C12032">
            <v>26.2</v>
          </cell>
        </row>
        <row r="12033">
          <cell r="A12033">
            <v>230</v>
          </cell>
          <cell r="C12033">
            <v>28.1</v>
          </cell>
        </row>
        <row r="12034">
          <cell r="A12034">
            <v>231</v>
          </cell>
          <cell r="C12034">
            <v>30</v>
          </cell>
        </row>
        <row r="12035">
          <cell r="A12035">
            <v>232</v>
          </cell>
          <cell r="C12035">
            <v>31.9</v>
          </cell>
        </row>
        <row r="12036">
          <cell r="A12036">
            <v>233</v>
          </cell>
          <cell r="C12036">
            <v>33.799999999999997</v>
          </cell>
        </row>
        <row r="12037">
          <cell r="A12037">
            <v>234</v>
          </cell>
          <cell r="C12037">
            <v>35.700000000000003</v>
          </cell>
        </row>
        <row r="12038">
          <cell r="A12038">
            <v>235</v>
          </cell>
          <cell r="C12038">
            <v>37.6</v>
          </cell>
        </row>
        <row r="12039">
          <cell r="A12039">
            <v>236</v>
          </cell>
          <cell r="C12039">
            <v>39.5</v>
          </cell>
        </row>
        <row r="12040">
          <cell r="A12040">
            <v>237</v>
          </cell>
          <cell r="C12040">
            <v>41.4</v>
          </cell>
        </row>
        <row r="12041">
          <cell r="A12041">
            <v>238</v>
          </cell>
          <cell r="C12041">
            <v>43.3</v>
          </cell>
        </row>
        <row r="12042">
          <cell r="A12042">
            <v>239</v>
          </cell>
          <cell r="C12042">
            <v>10</v>
          </cell>
        </row>
        <row r="12043">
          <cell r="A12043">
            <v>240</v>
          </cell>
          <cell r="C12043">
            <v>12.4</v>
          </cell>
        </row>
        <row r="12044">
          <cell r="A12044">
            <v>241</v>
          </cell>
          <cell r="C12044">
            <v>14.8</v>
          </cell>
        </row>
        <row r="12045">
          <cell r="A12045">
            <v>242</v>
          </cell>
          <cell r="C12045">
            <v>17.2</v>
          </cell>
        </row>
        <row r="12046">
          <cell r="A12046">
            <v>243</v>
          </cell>
          <cell r="C12046">
            <v>19.600000000000001</v>
          </cell>
        </row>
        <row r="12047">
          <cell r="A12047">
            <v>244</v>
          </cell>
          <cell r="C12047">
            <v>22</v>
          </cell>
        </row>
        <row r="12048">
          <cell r="A12048">
            <v>245</v>
          </cell>
          <cell r="C12048">
            <v>24.4</v>
          </cell>
        </row>
        <row r="12049">
          <cell r="A12049">
            <v>246</v>
          </cell>
          <cell r="C12049">
            <v>26.8</v>
          </cell>
        </row>
        <row r="12050">
          <cell r="A12050">
            <v>247</v>
          </cell>
          <cell r="C12050">
            <v>29.2</v>
          </cell>
        </row>
        <row r="12051">
          <cell r="A12051">
            <v>248</v>
          </cell>
          <cell r="C12051">
            <v>31.6</v>
          </cell>
        </row>
        <row r="12052">
          <cell r="A12052">
            <v>249</v>
          </cell>
          <cell r="C12052">
            <v>34</v>
          </cell>
        </row>
        <row r="12053">
          <cell r="A12053">
            <v>250</v>
          </cell>
          <cell r="C12053">
            <v>36.4</v>
          </cell>
        </row>
        <row r="12054">
          <cell r="A12054">
            <v>251</v>
          </cell>
          <cell r="C12054">
            <v>38.799999999999997</v>
          </cell>
        </row>
        <row r="12055">
          <cell r="A12055">
            <v>252</v>
          </cell>
          <cell r="C12055">
            <v>41.2</v>
          </cell>
        </row>
        <row r="12056">
          <cell r="A12056">
            <v>253</v>
          </cell>
          <cell r="C12056">
            <v>43.6</v>
          </cell>
        </row>
        <row r="12057">
          <cell r="A12057">
            <v>254</v>
          </cell>
          <cell r="C12057">
            <v>46</v>
          </cell>
        </row>
        <row r="12058">
          <cell r="A12058">
            <v>255</v>
          </cell>
          <cell r="C12058">
            <v>48.4</v>
          </cell>
        </row>
        <row r="12059">
          <cell r="A12059">
            <v>256</v>
          </cell>
          <cell r="C12059">
            <v>50.8</v>
          </cell>
        </row>
        <row r="12060">
          <cell r="A12060">
            <v>257</v>
          </cell>
          <cell r="C12060">
            <v>53.2</v>
          </cell>
        </row>
        <row r="12061">
          <cell r="A12061">
            <v>258</v>
          </cell>
          <cell r="C12061">
            <v>11</v>
          </cell>
        </row>
        <row r="12062">
          <cell r="A12062">
            <v>259</v>
          </cell>
          <cell r="C12062">
            <v>13.9</v>
          </cell>
        </row>
        <row r="12063">
          <cell r="A12063">
            <v>260</v>
          </cell>
          <cell r="C12063">
            <v>16.8</v>
          </cell>
        </row>
        <row r="12064">
          <cell r="A12064">
            <v>261</v>
          </cell>
          <cell r="C12064">
            <v>19.7</v>
          </cell>
        </row>
        <row r="12065">
          <cell r="A12065">
            <v>262</v>
          </cell>
          <cell r="C12065">
            <v>22.6</v>
          </cell>
        </row>
        <row r="12066">
          <cell r="A12066">
            <v>263</v>
          </cell>
          <cell r="C12066">
            <v>25.5</v>
          </cell>
        </row>
        <row r="12067">
          <cell r="A12067">
            <v>264</v>
          </cell>
          <cell r="C12067">
            <v>28.4</v>
          </cell>
        </row>
        <row r="12068">
          <cell r="A12068">
            <v>265</v>
          </cell>
          <cell r="C12068">
            <v>31.3</v>
          </cell>
        </row>
        <row r="12069">
          <cell r="A12069">
            <v>266</v>
          </cell>
          <cell r="C12069">
            <v>34.200000000000003</v>
          </cell>
        </row>
        <row r="12070">
          <cell r="A12070">
            <v>267</v>
          </cell>
          <cell r="C12070">
            <v>37.1</v>
          </cell>
        </row>
        <row r="12071">
          <cell r="A12071">
            <v>268</v>
          </cell>
          <cell r="C12071">
            <v>40</v>
          </cell>
        </row>
        <row r="12072">
          <cell r="A12072">
            <v>269</v>
          </cell>
          <cell r="C12072">
            <v>42.9</v>
          </cell>
        </row>
        <row r="12073">
          <cell r="A12073">
            <v>270</v>
          </cell>
          <cell r="C12073">
            <v>45.8</v>
          </cell>
        </row>
        <row r="12074">
          <cell r="A12074">
            <v>271</v>
          </cell>
          <cell r="C12074">
            <v>48.7</v>
          </cell>
        </row>
        <row r="12075">
          <cell r="A12075">
            <v>272</v>
          </cell>
          <cell r="C12075">
            <v>51.6</v>
          </cell>
        </row>
        <row r="12076">
          <cell r="A12076">
            <v>273</v>
          </cell>
          <cell r="C12076">
            <v>54.5</v>
          </cell>
        </row>
        <row r="12077">
          <cell r="A12077">
            <v>274</v>
          </cell>
          <cell r="C12077">
            <v>57.4</v>
          </cell>
        </row>
        <row r="12078">
          <cell r="A12078">
            <v>275</v>
          </cell>
          <cell r="C12078">
            <v>60.3</v>
          </cell>
        </row>
        <row r="12079">
          <cell r="A12079">
            <v>276</v>
          </cell>
          <cell r="C12079">
            <v>63.2</v>
          </cell>
        </row>
        <row r="12080">
          <cell r="A12080">
            <v>60110</v>
          </cell>
          <cell r="C12080">
            <v>3.6</v>
          </cell>
        </row>
        <row r="12081">
          <cell r="A12081">
            <v>60112</v>
          </cell>
          <cell r="C12081">
            <v>8.3000000000000007</v>
          </cell>
        </row>
        <row r="12082">
          <cell r="A12082">
            <v>60111</v>
          </cell>
          <cell r="C12082">
            <v>5.5</v>
          </cell>
        </row>
        <row r="12083">
          <cell r="A12083">
            <v>501</v>
          </cell>
          <cell r="C12083">
            <v>4.4000000000000004</v>
          </cell>
        </row>
        <row r="12084">
          <cell r="A12084">
            <v>502</v>
          </cell>
          <cell r="C12084">
            <v>5</v>
          </cell>
        </row>
        <row r="12085">
          <cell r="A12085">
            <v>503</v>
          </cell>
          <cell r="C12085">
            <v>6</v>
          </cell>
        </row>
        <row r="12086">
          <cell r="A12086">
            <v>504</v>
          </cell>
          <cell r="C12086">
            <v>6.7</v>
          </cell>
        </row>
        <row r="12087">
          <cell r="A12087">
            <v>505</v>
          </cell>
          <cell r="C12087">
            <v>7.8</v>
          </cell>
        </row>
        <row r="12088">
          <cell r="A12088">
            <v>21055900610</v>
          </cell>
          <cell r="C12088">
            <v>2.1</v>
          </cell>
        </row>
        <row r="12089">
          <cell r="A12089">
            <v>21055900620</v>
          </cell>
          <cell r="C12089">
            <v>8.1999999999999993</v>
          </cell>
        </row>
        <row r="12090">
          <cell r="A12090">
            <v>21056900610</v>
          </cell>
          <cell r="C12090">
            <v>2.1</v>
          </cell>
        </row>
        <row r="12091">
          <cell r="A12091">
            <v>21056900620</v>
          </cell>
          <cell r="C12091">
            <v>8.1999999999999993</v>
          </cell>
        </row>
        <row r="12092">
          <cell r="A12092">
            <v>21058900610</v>
          </cell>
          <cell r="C12092">
            <v>2.1</v>
          </cell>
        </row>
        <row r="12093">
          <cell r="A12093">
            <v>21058900620</v>
          </cell>
          <cell r="C12093">
            <v>12.9</v>
          </cell>
        </row>
        <row r="12094">
          <cell r="A12094">
            <v>21059900610</v>
          </cell>
          <cell r="C12094">
            <v>2.1</v>
          </cell>
        </row>
        <row r="12095">
          <cell r="A12095">
            <v>21059900620</v>
          </cell>
          <cell r="C12095">
            <v>12.9</v>
          </cell>
        </row>
        <row r="12096">
          <cell r="A12096">
            <v>21060900610</v>
          </cell>
          <cell r="C12096">
            <v>2.1</v>
          </cell>
        </row>
        <row r="12097">
          <cell r="A12097">
            <v>21060900620</v>
          </cell>
          <cell r="C12097">
            <v>15.9</v>
          </cell>
        </row>
        <row r="12098">
          <cell r="A12098">
            <v>21061900610</v>
          </cell>
          <cell r="C12098">
            <v>3.1</v>
          </cell>
        </row>
        <row r="12099">
          <cell r="A12099">
            <v>21061900620</v>
          </cell>
          <cell r="C12099">
            <v>12.2</v>
          </cell>
        </row>
        <row r="12100">
          <cell r="A12100">
            <v>200056</v>
          </cell>
          <cell r="C12100">
            <v>2.4500000000000002</v>
          </cell>
        </row>
        <row r="12101">
          <cell r="A12101">
            <v>1093</v>
          </cell>
          <cell r="C12101">
            <v>9</v>
          </cell>
        </row>
        <row r="12102">
          <cell r="A12102">
            <v>200053</v>
          </cell>
          <cell r="C12102">
            <v>2</v>
          </cell>
        </row>
        <row r="12103">
          <cell r="A12103">
            <v>200050</v>
          </cell>
          <cell r="C12103">
            <v>2.5</v>
          </cell>
        </row>
        <row r="12104">
          <cell r="A12104">
            <v>200057</v>
          </cell>
          <cell r="C12104">
            <v>2.8</v>
          </cell>
        </row>
        <row r="12105">
          <cell r="A12105">
            <v>200059</v>
          </cell>
          <cell r="C12105">
            <v>3.38</v>
          </cell>
        </row>
        <row r="12106">
          <cell r="A12106">
            <v>200051</v>
          </cell>
          <cell r="C12106">
            <v>2.5</v>
          </cell>
        </row>
        <row r="12107">
          <cell r="A12107">
            <v>200055</v>
          </cell>
          <cell r="C12107">
            <v>2.5</v>
          </cell>
        </row>
        <row r="12108">
          <cell r="A12108">
            <v>1094</v>
          </cell>
          <cell r="C12108">
            <v>12.8</v>
          </cell>
        </row>
        <row r="12109">
          <cell r="A12109">
            <v>200062</v>
          </cell>
          <cell r="C12109">
            <v>1.7</v>
          </cell>
        </row>
        <row r="12110">
          <cell r="A12110">
            <v>1095</v>
          </cell>
          <cell r="C12110">
            <v>9.5</v>
          </cell>
        </row>
        <row r="12111">
          <cell r="A12111">
            <v>200061</v>
          </cell>
          <cell r="C12111">
            <v>2.4500000000000002</v>
          </cell>
        </row>
        <row r="12112">
          <cell r="A12112">
            <v>1096</v>
          </cell>
          <cell r="C12112">
            <v>14</v>
          </cell>
        </row>
        <row r="12113">
          <cell r="A12113">
            <v>200060</v>
          </cell>
          <cell r="C12113">
            <v>2.4500000000000002</v>
          </cell>
        </row>
        <row r="12114">
          <cell r="A12114">
            <v>1097</v>
          </cell>
          <cell r="C12114">
            <v>16</v>
          </cell>
        </row>
        <row r="12115">
          <cell r="A12115">
            <v>200078</v>
          </cell>
          <cell r="C12115">
            <v>2.5</v>
          </cell>
        </row>
        <row r="12116">
          <cell r="A12116">
            <v>200080</v>
          </cell>
          <cell r="C12116">
            <v>1.9</v>
          </cell>
        </row>
        <row r="12117">
          <cell r="A12117">
            <v>1098</v>
          </cell>
          <cell r="C12117">
            <v>12.7</v>
          </cell>
        </row>
        <row r="12118">
          <cell r="A12118">
            <v>200058</v>
          </cell>
          <cell r="C12118">
            <v>2.35</v>
          </cell>
        </row>
        <row r="12119">
          <cell r="A12119">
            <v>200100</v>
          </cell>
          <cell r="C12119">
            <v>2.5</v>
          </cell>
        </row>
        <row r="12120">
          <cell r="A12120">
            <v>1100</v>
          </cell>
          <cell r="C12120">
            <v>24</v>
          </cell>
        </row>
        <row r="12121">
          <cell r="A12121">
            <v>200150</v>
          </cell>
          <cell r="C12121">
            <v>2</v>
          </cell>
        </row>
        <row r="12122">
          <cell r="A12122">
            <v>1101</v>
          </cell>
          <cell r="C12122">
            <v>22</v>
          </cell>
        </row>
        <row r="12123">
          <cell r="A12123">
            <v>1102</v>
          </cell>
          <cell r="C12123">
            <v>38</v>
          </cell>
        </row>
        <row r="12124">
          <cell r="A12124">
            <v>200171</v>
          </cell>
          <cell r="C12124">
            <v>2.5</v>
          </cell>
        </row>
        <row r="12125">
          <cell r="A12125">
            <v>1103</v>
          </cell>
          <cell r="C12125">
            <v>49.5</v>
          </cell>
        </row>
        <row r="12126">
          <cell r="A12126">
            <v>1104</v>
          </cell>
          <cell r="C12126">
            <v>57.5</v>
          </cell>
        </row>
        <row r="12127">
          <cell r="A12127">
            <v>9351</v>
          </cell>
          <cell r="C12127">
            <v>4.88</v>
          </cell>
        </row>
        <row r="12128">
          <cell r="A12128">
            <v>1124</v>
          </cell>
          <cell r="C12128">
            <v>19</v>
          </cell>
        </row>
        <row r="12129">
          <cell r="A12129">
            <v>1125</v>
          </cell>
          <cell r="C12129">
            <v>19</v>
          </cell>
        </row>
        <row r="12130">
          <cell r="A12130">
            <v>1129</v>
          </cell>
          <cell r="C12130">
            <v>18</v>
          </cell>
        </row>
        <row r="12131">
          <cell r="A12131">
            <v>1134</v>
          </cell>
          <cell r="C12131">
            <v>38</v>
          </cell>
        </row>
        <row r="12132">
          <cell r="A12132">
            <v>21062900620</v>
          </cell>
          <cell r="C12132">
            <v>11.5</v>
          </cell>
        </row>
        <row r="12133">
          <cell r="A12133">
            <v>81</v>
          </cell>
          <cell r="C12133">
            <v>7.1</v>
          </cell>
        </row>
        <row r="12134">
          <cell r="A12134">
            <v>80</v>
          </cell>
          <cell r="C12134">
            <v>11.2</v>
          </cell>
        </row>
        <row r="12135">
          <cell r="A12135">
            <v>1138</v>
          </cell>
          <cell r="C12135">
            <v>19</v>
          </cell>
        </row>
        <row r="12136">
          <cell r="A12136">
            <v>1133</v>
          </cell>
          <cell r="C12136">
            <v>25</v>
          </cell>
        </row>
        <row r="12137">
          <cell r="A12137">
            <v>1131</v>
          </cell>
          <cell r="C12137">
            <v>10</v>
          </cell>
        </row>
        <row r="12138">
          <cell r="A12138">
            <v>99334</v>
          </cell>
          <cell r="C12138">
            <v>3.32</v>
          </cell>
        </row>
        <row r="12139">
          <cell r="A12139">
            <v>100035</v>
          </cell>
          <cell r="C12139">
            <v>26.25</v>
          </cell>
        </row>
        <row r="12140">
          <cell r="A12140">
            <v>99909</v>
          </cell>
          <cell r="C12140">
            <v>6.75</v>
          </cell>
        </row>
        <row r="12141">
          <cell r="A12141">
            <v>60500060</v>
          </cell>
          <cell r="C12141">
            <v>32.5</v>
          </cell>
        </row>
        <row r="12142">
          <cell r="A12142">
            <v>84</v>
          </cell>
          <cell r="C12142">
            <v>7</v>
          </cell>
        </row>
        <row r="12143">
          <cell r="A12143">
            <v>83</v>
          </cell>
          <cell r="C12143">
            <v>7.5</v>
          </cell>
        </row>
        <row r="12144">
          <cell r="A12144">
            <v>100317</v>
          </cell>
          <cell r="C12144">
            <v>26.25</v>
          </cell>
        </row>
        <row r="12145">
          <cell r="A12145">
            <v>100043</v>
          </cell>
          <cell r="C12145">
            <v>12</v>
          </cell>
        </row>
        <row r="12146">
          <cell r="A12146">
            <v>965</v>
          </cell>
          <cell r="C12146">
            <v>7.39</v>
          </cell>
        </row>
        <row r="12147">
          <cell r="A12147">
            <v>964</v>
          </cell>
          <cell r="C12147">
            <v>8.69</v>
          </cell>
        </row>
        <row r="12148">
          <cell r="A12148">
            <v>966</v>
          </cell>
          <cell r="C12148">
            <v>6.19</v>
          </cell>
        </row>
        <row r="12149">
          <cell r="A12149">
            <v>387</v>
          </cell>
          <cell r="C12149">
            <v>7.0000000000000007E-2</v>
          </cell>
        </row>
        <row r="12150">
          <cell r="A12150">
            <v>384</v>
          </cell>
          <cell r="C12150">
            <v>7.0000000000000007E-2</v>
          </cell>
        </row>
        <row r="12151">
          <cell r="A12151">
            <v>385</v>
          </cell>
          <cell r="C12151">
            <v>7.0000000000000007E-2</v>
          </cell>
        </row>
        <row r="12152">
          <cell r="A12152">
            <v>386</v>
          </cell>
          <cell r="C12152">
            <v>7.0000000000000007E-2</v>
          </cell>
        </row>
        <row r="12153">
          <cell r="A12153">
            <v>99048</v>
          </cell>
          <cell r="C12153">
            <v>0.04</v>
          </cell>
        </row>
        <row r="12154">
          <cell r="A12154">
            <v>390</v>
          </cell>
          <cell r="C12154">
            <v>0.05</v>
          </cell>
        </row>
        <row r="12155">
          <cell r="A12155">
            <v>388</v>
          </cell>
          <cell r="C12155">
            <v>0.04</v>
          </cell>
        </row>
        <row r="12156">
          <cell r="A12156">
            <v>99783</v>
          </cell>
          <cell r="C12156">
            <v>0.03</v>
          </cell>
        </row>
        <row r="12157">
          <cell r="A12157">
            <v>391</v>
          </cell>
          <cell r="C12157">
            <v>0.05</v>
          </cell>
        </row>
        <row r="12158">
          <cell r="A12158">
            <v>787</v>
          </cell>
          <cell r="C12158">
            <v>3.6</v>
          </cell>
        </row>
        <row r="12159">
          <cell r="A12159">
            <v>788</v>
          </cell>
          <cell r="C12159">
            <v>3.7</v>
          </cell>
        </row>
        <row r="12160">
          <cell r="A12160">
            <v>786</v>
          </cell>
          <cell r="C12160">
            <v>3.3</v>
          </cell>
        </row>
        <row r="12161">
          <cell r="A12161">
            <v>100318</v>
          </cell>
          <cell r="C12161">
            <v>26.25</v>
          </cell>
        </row>
        <row r="12162">
          <cell r="A12162">
            <v>45</v>
          </cell>
          <cell r="C12162">
            <v>11.4</v>
          </cell>
        </row>
        <row r="12163">
          <cell r="A12163">
            <v>43</v>
          </cell>
          <cell r="C12163">
            <v>11</v>
          </cell>
        </row>
        <row r="12164">
          <cell r="A12164">
            <v>38</v>
          </cell>
          <cell r="C12164">
            <v>4.7</v>
          </cell>
        </row>
        <row r="12165">
          <cell r="A12165">
            <v>1001</v>
          </cell>
          <cell r="C12165">
            <v>18</v>
          </cell>
        </row>
        <row r="12166">
          <cell r="A12166">
            <v>21055900630</v>
          </cell>
          <cell r="C12166">
            <v>16.399999999999999</v>
          </cell>
        </row>
        <row r="12167">
          <cell r="A12167">
            <v>1002</v>
          </cell>
          <cell r="C12167">
            <v>22.5</v>
          </cell>
        </row>
        <row r="12168">
          <cell r="A12168">
            <v>21056900630</v>
          </cell>
          <cell r="C12168">
            <v>20.5</v>
          </cell>
        </row>
        <row r="12169">
          <cell r="A12169">
            <v>1004</v>
          </cell>
          <cell r="C12169">
            <v>24</v>
          </cell>
        </row>
        <row r="12170">
          <cell r="A12170">
            <v>1005</v>
          </cell>
          <cell r="C12170">
            <v>30</v>
          </cell>
        </row>
        <row r="12171">
          <cell r="A12171">
            <v>1010</v>
          </cell>
          <cell r="C12171">
            <v>21.2</v>
          </cell>
        </row>
        <row r="12172">
          <cell r="A12172">
            <v>1013</v>
          </cell>
          <cell r="C12172">
            <v>32</v>
          </cell>
        </row>
        <row r="12173">
          <cell r="A12173">
            <v>1014</v>
          </cell>
          <cell r="C12173">
            <v>40</v>
          </cell>
        </row>
        <row r="12174">
          <cell r="A12174">
            <v>1015</v>
          </cell>
          <cell r="C12174">
            <v>25.4</v>
          </cell>
        </row>
        <row r="12175">
          <cell r="A12175">
            <v>21058900630</v>
          </cell>
          <cell r="C12175">
            <v>25.8</v>
          </cell>
        </row>
        <row r="12176">
          <cell r="A12176">
            <v>1016</v>
          </cell>
          <cell r="C12176">
            <v>32</v>
          </cell>
        </row>
        <row r="12177">
          <cell r="A12177">
            <v>21059900630</v>
          </cell>
          <cell r="C12177">
            <v>32.25</v>
          </cell>
        </row>
        <row r="12178">
          <cell r="A12178">
            <v>1020</v>
          </cell>
          <cell r="C12178">
            <v>51</v>
          </cell>
        </row>
        <row r="12179">
          <cell r="A12179">
            <v>21060900630</v>
          </cell>
          <cell r="C12179">
            <v>31.8</v>
          </cell>
        </row>
        <row r="12180">
          <cell r="A12180">
            <v>1021</v>
          </cell>
          <cell r="C12180">
            <v>63.75</v>
          </cell>
        </row>
        <row r="12181">
          <cell r="A12181">
            <v>1024</v>
          </cell>
          <cell r="C12181">
            <v>44</v>
          </cell>
        </row>
        <row r="12182">
          <cell r="A12182">
            <v>1026</v>
          </cell>
          <cell r="C12182">
            <v>62</v>
          </cell>
        </row>
        <row r="12183">
          <cell r="A12183">
            <v>1025</v>
          </cell>
          <cell r="C12183">
            <v>87.5</v>
          </cell>
        </row>
        <row r="12184">
          <cell r="A12184">
            <v>1032</v>
          </cell>
          <cell r="C12184">
            <v>115</v>
          </cell>
        </row>
        <row r="12185">
          <cell r="A12185">
            <v>1027</v>
          </cell>
          <cell r="C12185">
            <v>99</v>
          </cell>
        </row>
        <row r="12186">
          <cell r="A12186">
            <v>1029</v>
          </cell>
          <cell r="C12186">
            <v>123.75</v>
          </cell>
        </row>
        <row r="12187">
          <cell r="A12187">
            <v>1028</v>
          </cell>
          <cell r="C12187">
            <v>115</v>
          </cell>
        </row>
        <row r="12188">
          <cell r="A12188">
            <v>21061900630</v>
          </cell>
          <cell r="C12188">
            <v>30.5</v>
          </cell>
        </row>
        <row r="12189">
          <cell r="A12189">
            <v>21062900630</v>
          </cell>
          <cell r="C12189">
            <v>28.75</v>
          </cell>
        </row>
        <row r="12190">
          <cell r="A12190">
            <v>200151</v>
          </cell>
          <cell r="C12190">
            <v>2.5</v>
          </cell>
        </row>
        <row r="12191">
          <cell r="A12191">
            <v>200161</v>
          </cell>
          <cell r="C12191">
            <v>2.5</v>
          </cell>
        </row>
        <row r="12192">
          <cell r="A12192">
            <v>1140</v>
          </cell>
          <cell r="C12192">
            <v>26</v>
          </cell>
        </row>
        <row r="12193">
          <cell r="A12193">
            <v>1241</v>
          </cell>
          <cell r="C12193">
            <v>15.2</v>
          </cell>
        </row>
        <row r="12194">
          <cell r="A12194">
            <v>1183</v>
          </cell>
          <cell r="C12194">
            <v>15.2</v>
          </cell>
        </row>
        <row r="12195">
          <cell r="A12195">
            <v>1157</v>
          </cell>
          <cell r="C12195">
            <v>15.9</v>
          </cell>
        </row>
        <row r="12196">
          <cell r="A12196">
            <v>1222</v>
          </cell>
          <cell r="C12196">
            <v>8.5</v>
          </cell>
        </row>
        <row r="12197">
          <cell r="A12197">
            <v>1176</v>
          </cell>
          <cell r="C12197">
            <v>14.9</v>
          </cell>
        </row>
        <row r="12198">
          <cell r="A12198">
            <v>1263</v>
          </cell>
          <cell r="C12198">
            <v>29</v>
          </cell>
        </row>
        <row r="12199">
          <cell r="A12199">
            <v>1219</v>
          </cell>
          <cell r="C12199">
            <v>29</v>
          </cell>
        </row>
        <row r="12200">
          <cell r="A12200">
            <v>1240</v>
          </cell>
          <cell r="C12200">
            <v>16.600000000000001</v>
          </cell>
        </row>
        <row r="12201">
          <cell r="A12201">
            <v>1201</v>
          </cell>
          <cell r="C12201">
            <v>30</v>
          </cell>
        </row>
        <row r="12202">
          <cell r="A12202">
            <v>1169</v>
          </cell>
          <cell r="C12202">
            <v>28</v>
          </cell>
        </row>
        <row r="12203">
          <cell r="A12203">
            <v>1207</v>
          </cell>
          <cell r="C12203">
            <v>30</v>
          </cell>
        </row>
        <row r="12204">
          <cell r="A12204">
            <v>1273</v>
          </cell>
          <cell r="C12204">
            <v>30</v>
          </cell>
        </row>
        <row r="12205">
          <cell r="A12205">
            <v>1269</v>
          </cell>
          <cell r="C12205">
            <v>30</v>
          </cell>
        </row>
        <row r="12206">
          <cell r="A12206">
            <v>1166</v>
          </cell>
          <cell r="C12206">
            <v>30</v>
          </cell>
        </row>
        <row r="12207">
          <cell r="A12207">
            <v>5066</v>
          </cell>
          <cell r="C12207">
            <v>11.9</v>
          </cell>
        </row>
        <row r="12208">
          <cell r="A12208">
            <v>1204</v>
          </cell>
          <cell r="C12208">
            <v>8.8800000000000008</v>
          </cell>
        </row>
        <row r="12209">
          <cell r="A12209">
            <v>1272</v>
          </cell>
          <cell r="C12209">
            <v>24.04</v>
          </cell>
        </row>
        <row r="12210">
          <cell r="A12210">
            <v>173</v>
          </cell>
          <cell r="C12210">
            <v>1.5</v>
          </cell>
        </row>
        <row r="12211">
          <cell r="A12211">
            <v>171</v>
          </cell>
          <cell r="C12211">
            <v>1.5</v>
          </cell>
        </row>
        <row r="12212">
          <cell r="A12212">
            <v>172</v>
          </cell>
          <cell r="C12212">
            <v>1.8</v>
          </cell>
        </row>
        <row r="12213">
          <cell r="A12213">
            <v>174</v>
          </cell>
          <cell r="C12213">
            <v>2.1</v>
          </cell>
        </row>
        <row r="12214">
          <cell r="A12214">
            <v>61</v>
          </cell>
          <cell r="C12214">
            <v>1</v>
          </cell>
        </row>
        <row r="12215">
          <cell r="A12215">
            <v>62</v>
          </cell>
          <cell r="C12215">
            <v>1.2</v>
          </cell>
        </row>
        <row r="12216">
          <cell r="A12216">
            <v>63</v>
          </cell>
          <cell r="C12216">
            <v>0.79</v>
          </cell>
        </row>
        <row r="12217">
          <cell r="A12217">
            <v>64</v>
          </cell>
          <cell r="C12217">
            <v>2.2000000000000002</v>
          </cell>
        </row>
        <row r="12218">
          <cell r="A12218">
            <v>65</v>
          </cell>
          <cell r="C12218">
            <v>1.58</v>
          </cell>
        </row>
        <row r="12219">
          <cell r="A12219">
            <v>100037</v>
          </cell>
          <cell r="C12219">
            <v>40.71</v>
          </cell>
        </row>
        <row r="12220">
          <cell r="A12220">
            <v>70</v>
          </cell>
          <cell r="C12220">
            <v>14.7</v>
          </cell>
        </row>
        <row r="12221">
          <cell r="A12221">
            <v>741</v>
          </cell>
          <cell r="C12221">
            <v>9.1999999999999993</v>
          </cell>
        </row>
        <row r="12222">
          <cell r="A12222">
            <v>69</v>
          </cell>
          <cell r="C12222">
            <v>15.1</v>
          </cell>
        </row>
        <row r="12223">
          <cell r="A12223">
            <v>742</v>
          </cell>
          <cell r="C12223">
            <v>9.9</v>
          </cell>
        </row>
        <row r="12224">
          <cell r="A12224">
            <v>68</v>
          </cell>
          <cell r="C12224">
            <v>15.7</v>
          </cell>
        </row>
        <row r="12225">
          <cell r="A12225">
            <v>743</v>
          </cell>
          <cell r="C12225">
            <v>12</v>
          </cell>
        </row>
        <row r="12226">
          <cell r="A12226">
            <v>67</v>
          </cell>
          <cell r="C12226">
            <v>16.2</v>
          </cell>
        </row>
        <row r="12227">
          <cell r="A12227">
            <v>783</v>
          </cell>
          <cell r="C12227">
            <v>40.76</v>
          </cell>
        </row>
        <row r="12228">
          <cell r="A12228">
            <v>66</v>
          </cell>
          <cell r="C12228">
            <v>1.35</v>
          </cell>
        </row>
        <row r="12229">
          <cell r="A12229">
            <v>960</v>
          </cell>
          <cell r="C12229">
            <v>6.39</v>
          </cell>
        </row>
        <row r="12230">
          <cell r="A12230">
            <v>961</v>
          </cell>
          <cell r="C12230">
            <v>7.29</v>
          </cell>
        </row>
        <row r="12231">
          <cell r="A12231">
            <v>962</v>
          </cell>
          <cell r="C12231">
            <v>7.59</v>
          </cell>
        </row>
        <row r="12232">
          <cell r="A12232">
            <v>9134</v>
          </cell>
          <cell r="C12232">
            <v>13.47</v>
          </cell>
        </row>
        <row r="12233">
          <cell r="A12233">
            <v>9133</v>
          </cell>
          <cell r="C12233">
            <v>14.98</v>
          </cell>
        </row>
        <row r="12234">
          <cell r="A12234">
            <v>4</v>
          </cell>
          <cell r="C12234">
            <v>8.6999999999999993</v>
          </cell>
        </row>
        <row r="12235">
          <cell r="A12235">
            <v>2</v>
          </cell>
          <cell r="C12235">
            <v>10.8</v>
          </cell>
        </row>
        <row r="12236">
          <cell r="A12236">
            <v>1</v>
          </cell>
          <cell r="C12236">
            <v>14.4</v>
          </cell>
        </row>
        <row r="12237">
          <cell r="A12237">
            <v>60000011</v>
          </cell>
          <cell r="C12237">
            <v>4.5</v>
          </cell>
        </row>
        <row r="12238">
          <cell r="A12238">
            <v>60000012</v>
          </cell>
          <cell r="C12238">
            <v>9</v>
          </cell>
        </row>
        <row r="12239">
          <cell r="A12239">
            <v>60000013</v>
          </cell>
          <cell r="C12239">
            <v>13.5</v>
          </cell>
        </row>
        <row r="12240">
          <cell r="A12240">
            <v>60000014</v>
          </cell>
          <cell r="C12240">
            <v>18</v>
          </cell>
        </row>
        <row r="12241">
          <cell r="A12241">
            <v>706</v>
          </cell>
          <cell r="C12241">
            <v>2.5</v>
          </cell>
        </row>
        <row r="12242">
          <cell r="A12242">
            <v>707</v>
          </cell>
          <cell r="C12242">
            <v>5</v>
          </cell>
        </row>
        <row r="12243">
          <cell r="A12243">
            <v>51111022</v>
          </cell>
          <cell r="C12243">
            <v>5</v>
          </cell>
        </row>
        <row r="12244">
          <cell r="A12244">
            <v>708</v>
          </cell>
          <cell r="C12244">
            <v>7.5</v>
          </cell>
        </row>
        <row r="12245">
          <cell r="A12245">
            <v>51111023</v>
          </cell>
          <cell r="C12245">
            <v>7.5</v>
          </cell>
        </row>
        <row r="12246">
          <cell r="A12246">
            <v>709</v>
          </cell>
          <cell r="C12246">
            <v>10</v>
          </cell>
        </row>
        <row r="12247">
          <cell r="A12247">
            <v>51111024</v>
          </cell>
          <cell r="C12247">
            <v>10</v>
          </cell>
        </row>
        <row r="12248">
          <cell r="A12248">
            <v>710</v>
          </cell>
          <cell r="C12248">
            <v>12.5</v>
          </cell>
        </row>
        <row r="12249">
          <cell r="A12249">
            <v>711</v>
          </cell>
          <cell r="C12249">
            <v>15</v>
          </cell>
        </row>
        <row r="12250">
          <cell r="A12250">
            <v>60000019</v>
          </cell>
          <cell r="C12250">
            <v>9.4</v>
          </cell>
        </row>
        <row r="12251">
          <cell r="A12251">
            <v>699</v>
          </cell>
          <cell r="C12251">
            <v>3.1</v>
          </cell>
        </row>
        <row r="12252">
          <cell r="A12252">
            <v>700</v>
          </cell>
          <cell r="C12252">
            <v>6.2</v>
          </cell>
        </row>
        <row r="12253">
          <cell r="A12253">
            <v>51111012</v>
          </cell>
          <cell r="C12253">
            <v>6.2</v>
          </cell>
        </row>
        <row r="12254">
          <cell r="A12254">
            <v>701</v>
          </cell>
          <cell r="C12254">
            <v>9.3000000000000007</v>
          </cell>
        </row>
        <row r="12255">
          <cell r="A12255">
            <v>51111013</v>
          </cell>
          <cell r="C12255">
            <v>9.3000000000000007</v>
          </cell>
        </row>
        <row r="12256">
          <cell r="A12256">
            <v>702</v>
          </cell>
          <cell r="C12256">
            <v>12.4</v>
          </cell>
        </row>
        <row r="12257">
          <cell r="A12257">
            <v>51111014</v>
          </cell>
          <cell r="C12257">
            <v>12.4</v>
          </cell>
        </row>
        <row r="12258">
          <cell r="A12258">
            <v>703</v>
          </cell>
          <cell r="C12258">
            <v>15.5</v>
          </cell>
        </row>
        <row r="12259">
          <cell r="A12259">
            <v>51111015</v>
          </cell>
          <cell r="C12259">
            <v>15.5</v>
          </cell>
        </row>
        <row r="12260">
          <cell r="A12260">
            <v>704</v>
          </cell>
          <cell r="C12260">
            <v>18.600000000000001</v>
          </cell>
        </row>
        <row r="12261">
          <cell r="A12261">
            <v>51111016</v>
          </cell>
          <cell r="C12261">
            <v>18.600000000000001</v>
          </cell>
        </row>
        <row r="12262">
          <cell r="A12262">
            <v>781</v>
          </cell>
          <cell r="C12262">
            <v>7.3</v>
          </cell>
        </row>
        <row r="12263">
          <cell r="A12263">
            <v>775</v>
          </cell>
          <cell r="C12263">
            <v>14.6</v>
          </cell>
        </row>
        <row r="12264">
          <cell r="A12264">
            <v>773</v>
          </cell>
          <cell r="C12264">
            <v>21.9</v>
          </cell>
        </row>
        <row r="12265">
          <cell r="A12265">
            <v>768</v>
          </cell>
          <cell r="C12265">
            <v>26</v>
          </cell>
        </row>
        <row r="12266">
          <cell r="A12266">
            <v>779</v>
          </cell>
          <cell r="C12266">
            <v>36.5</v>
          </cell>
        </row>
        <row r="12267">
          <cell r="A12267">
            <v>767</v>
          </cell>
          <cell r="C12267">
            <v>43.8</v>
          </cell>
        </row>
        <row r="12268">
          <cell r="A12268">
            <v>60500015</v>
          </cell>
          <cell r="C12268">
            <v>37.5</v>
          </cell>
        </row>
        <row r="12269">
          <cell r="A12269">
            <v>8</v>
          </cell>
          <cell r="C12269">
            <v>13.7</v>
          </cell>
        </row>
        <row r="12270">
          <cell r="A12270">
            <v>6</v>
          </cell>
          <cell r="C12270">
            <v>15.7</v>
          </cell>
        </row>
        <row r="12271">
          <cell r="A12271">
            <v>5</v>
          </cell>
          <cell r="C12271">
            <v>17.5</v>
          </cell>
        </row>
        <row r="12272">
          <cell r="A12272">
            <v>9202</v>
          </cell>
          <cell r="C12272">
            <v>1.67</v>
          </cell>
        </row>
        <row r="12273">
          <cell r="A12273">
            <v>9201</v>
          </cell>
          <cell r="C12273">
            <v>1.58</v>
          </cell>
        </row>
        <row r="12274">
          <cell r="A12274">
            <v>9203</v>
          </cell>
          <cell r="C12274">
            <v>1.67</v>
          </cell>
        </row>
        <row r="12275">
          <cell r="A12275">
            <v>9200</v>
          </cell>
          <cell r="C12275">
            <v>2</v>
          </cell>
        </row>
        <row r="12276">
          <cell r="A12276">
            <v>712</v>
          </cell>
          <cell r="C12276">
            <v>23.89</v>
          </cell>
        </row>
        <row r="12277">
          <cell r="A12277">
            <v>697</v>
          </cell>
          <cell r="C12277">
            <v>23.89</v>
          </cell>
        </row>
        <row r="12278">
          <cell r="A12278">
            <v>696</v>
          </cell>
          <cell r="C12278">
            <v>24.1</v>
          </cell>
        </row>
        <row r="12279">
          <cell r="A12279">
            <v>698</v>
          </cell>
          <cell r="C12279">
            <v>24.1</v>
          </cell>
        </row>
        <row r="12280">
          <cell r="A12280">
            <v>790</v>
          </cell>
          <cell r="C12280">
            <v>4.8</v>
          </cell>
        </row>
        <row r="12281">
          <cell r="A12281">
            <v>808</v>
          </cell>
          <cell r="C12281">
            <v>3.6</v>
          </cell>
        </row>
        <row r="12282">
          <cell r="A12282">
            <v>789</v>
          </cell>
          <cell r="C12282">
            <v>5</v>
          </cell>
        </row>
        <row r="12283">
          <cell r="A12283">
            <v>805</v>
          </cell>
          <cell r="C12283">
            <v>8</v>
          </cell>
        </row>
        <row r="12284">
          <cell r="A12284">
            <v>60000221</v>
          </cell>
          <cell r="C12284">
            <v>0.8</v>
          </cell>
        </row>
        <row r="12285">
          <cell r="A12285">
            <v>60000226</v>
          </cell>
          <cell r="C12285">
            <v>2.9</v>
          </cell>
        </row>
        <row r="12286">
          <cell r="A12286">
            <v>60000220</v>
          </cell>
          <cell r="C12286">
            <v>0.8</v>
          </cell>
        </row>
        <row r="12287">
          <cell r="A12287">
            <v>60000219</v>
          </cell>
          <cell r="C12287">
            <v>0.8</v>
          </cell>
        </row>
        <row r="12288">
          <cell r="A12288">
            <v>28</v>
          </cell>
          <cell r="C12288">
            <v>1.3</v>
          </cell>
        </row>
        <row r="12289">
          <cell r="A12289">
            <v>797</v>
          </cell>
          <cell r="C12289">
            <v>2.4</v>
          </cell>
        </row>
        <row r="12290">
          <cell r="A12290">
            <v>730</v>
          </cell>
          <cell r="C12290">
            <v>0.55000000000000004</v>
          </cell>
        </row>
        <row r="12291">
          <cell r="A12291">
            <v>799</v>
          </cell>
          <cell r="C12291">
            <v>1.6</v>
          </cell>
        </row>
        <row r="12292">
          <cell r="A12292">
            <v>60000222</v>
          </cell>
          <cell r="C12292">
            <v>0.56999999999999995</v>
          </cell>
        </row>
        <row r="12293">
          <cell r="A12293">
            <v>60000223</v>
          </cell>
          <cell r="C12293">
            <v>1.92</v>
          </cell>
        </row>
        <row r="12294">
          <cell r="A12294">
            <v>26</v>
          </cell>
          <cell r="C12294">
            <v>1.4</v>
          </cell>
        </row>
        <row r="12295">
          <cell r="A12295">
            <v>796</v>
          </cell>
          <cell r="C12295">
            <v>3.75</v>
          </cell>
        </row>
        <row r="12296">
          <cell r="A12296">
            <v>729</v>
          </cell>
          <cell r="C12296">
            <v>0.6</v>
          </cell>
        </row>
        <row r="12297">
          <cell r="A12297">
            <v>798</v>
          </cell>
          <cell r="C12297">
            <v>1.6</v>
          </cell>
        </row>
        <row r="12298">
          <cell r="A12298">
            <v>25</v>
          </cell>
          <cell r="C12298">
            <v>1.6</v>
          </cell>
        </row>
        <row r="12299">
          <cell r="A12299">
            <v>60000218</v>
          </cell>
          <cell r="C12299">
            <v>1.9</v>
          </cell>
        </row>
        <row r="12300">
          <cell r="A12300">
            <v>762</v>
          </cell>
          <cell r="C12300">
            <v>1.9</v>
          </cell>
        </row>
        <row r="12301">
          <cell r="A12301">
            <v>60000217</v>
          </cell>
          <cell r="C12301">
            <v>1.9</v>
          </cell>
        </row>
        <row r="12302">
          <cell r="A12302">
            <v>60500210</v>
          </cell>
          <cell r="C12302">
            <v>6.6</v>
          </cell>
        </row>
        <row r="12303">
          <cell r="A12303">
            <v>784</v>
          </cell>
          <cell r="C12303">
            <v>4.3</v>
          </cell>
        </row>
        <row r="12304">
          <cell r="A12304">
            <v>37</v>
          </cell>
          <cell r="C12304">
            <v>3.5</v>
          </cell>
        </row>
        <row r="12305">
          <cell r="A12305">
            <v>36</v>
          </cell>
          <cell r="C12305">
            <v>4</v>
          </cell>
        </row>
        <row r="12306">
          <cell r="A12306">
            <v>60000117</v>
          </cell>
          <cell r="C12306">
            <v>5.77</v>
          </cell>
        </row>
        <row r="12307">
          <cell r="A12307">
            <v>60000118</v>
          </cell>
          <cell r="C12307">
            <v>3.05</v>
          </cell>
        </row>
        <row r="12308">
          <cell r="A12308">
            <v>60000111</v>
          </cell>
          <cell r="C12308">
            <v>3.2</v>
          </cell>
        </row>
        <row r="12309">
          <cell r="A12309">
            <v>42</v>
          </cell>
          <cell r="C12309">
            <v>3.2</v>
          </cell>
        </row>
        <row r="12310">
          <cell r="A12310">
            <v>50</v>
          </cell>
          <cell r="C12310">
            <v>2</v>
          </cell>
        </row>
        <row r="12311">
          <cell r="A12311">
            <v>794</v>
          </cell>
          <cell r="C12311">
            <v>3.2</v>
          </cell>
        </row>
        <row r="12312">
          <cell r="A12312">
            <v>46</v>
          </cell>
          <cell r="C12312">
            <v>3.7</v>
          </cell>
        </row>
        <row r="12313">
          <cell r="A12313">
            <v>737</v>
          </cell>
          <cell r="C12313">
            <v>1.7</v>
          </cell>
        </row>
        <row r="12314">
          <cell r="A12314">
            <v>40</v>
          </cell>
          <cell r="C12314">
            <v>3.7</v>
          </cell>
        </row>
        <row r="12315">
          <cell r="A12315">
            <v>48</v>
          </cell>
          <cell r="C12315">
            <v>2.4</v>
          </cell>
        </row>
        <row r="12316">
          <cell r="A12316">
            <v>795</v>
          </cell>
          <cell r="C12316">
            <v>3.6</v>
          </cell>
        </row>
        <row r="12317">
          <cell r="A12317">
            <v>44</v>
          </cell>
          <cell r="C12317">
            <v>4</v>
          </cell>
        </row>
        <row r="12318">
          <cell r="A12318">
            <v>778</v>
          </cell>
          <cell r="C12318">
            <v>1.89</v>
          </cell>
        </row>
        <row r="12319">
          <cell r="A12319">
            <v>738</v>
          </cell>
          <cell r="C12319">
            <v>1.95</v>
          </cell>
        </row>
        <row r="12320">
          <cell r="A12320">
            <v>747</v>
          </cell>
          <cell r="C12320">
            <v>3</v>
          </cell>
        </row>
        <row r="12321">
          <cell r="A12321">
            <v>777</v>
          </cell>
          <cell r="C12321">
            <v>6</v>
          </cell>
        </row>
        <row r="12322">
          <cell r="A12322">
            <v>763</v>
          </cell>
          <cell r="C12322">
            <v>3.7</v>
          </cell>
        </row>
        <row r="12323">
          <cell r="A12323">
            <v>803</v>
          </cell>
          <cell r="C12323">
            <v>4</v>
          </cell>
        </row>
        <row r="12324">
          <cell r="A12324">
            <v>772</v>
          </cell>
          <cell r="C12324">
            <v>4.8</v>
          </cell>
        </row>
        <row r="12325">
          <cell r="A12325">
            <v>952</v>
          </cell>
          <cell r="C12325">
            <v>4</v>
          </cell>
        </row>
        <row r="12326">
          <cell r="A12326">
            <v>950</v>
          </cell>
          <cell r="C12326">
            <v>3.45</v>
          </cell>
        </row>
        <row r="12327">
          <cell r="A12327">
            <v>951</v>
          </cell>
          <cell r="C12327">
            <v>4.2</v>
          </cell>
        </row>
        <row r="12328">
          <cell r="A12328">
            <v>9072</v>
          </cell>
          <cell r="C12328">
            <v>6.5</v>
          </cell>
        </row>
        <row r="12329">
          <cell r="A12329">
            <v>953</v>
          </cell>
          <cell r="C12329">
            <v>4.2</v>
          </cell>
        </row>
        <row r="12330">
          <cell r="A12330">
            <v>100096</v>
          </cell>
          <cell r="C12330">
            <v>10.18</v>
          </cell>
        </row>
        <row r="12331">
          <cell r="A12331">
            <v>60000070</v>
          </cell>
          <cell r="C12331">
            <v>15</v>
          </cell>
        </row>
        <row r="12332">
          <cell r="A12332">
            <v>60000060</v>
          </cell>
          <cell r="C12332">
            <v>15</v>
          </cell>
        </row>
        <row r="12333">
          <cell r="A12333">
            <v>24</v>
          </cell>
          <cell r="C12333">
            <v>7.3</v>
          </cell>
        </row>
        <row r="12334">
          <cell r="A12334">
            <v>728</v>
          </cell>
          <cell r="C12334">
            <v>6.2</v>
          </cell>
        </row>
        <row r="12335">
          <cell r="A12335">
            <v>727</v>
          </cell>
          <cell r="C12335">
            <v>6.2</v>
          </cell>
        </row>
        <row r="12336">
          <cell r="A12336">
            <v>22</v>
          </cell>
          <cell r="C12336">
            <v>8.1</v>
          </cell>
        </row>
        <row r="12337">
          <cell r="A12337">
            <v>726</v>
          </cell>
          <cell r="C12337">
            <v>6.4</v>
          </cell>
        </row>
        <row r="12338">
          <cell r="A12338">
            <v>725</v>
          </cell>
          <cell r="C12338">
            <v>6.4</v>
          </cell>
        </row>
        <row r="12339">
          <cell r="A12339">
            <v>21</v>
          </cell>
          <cell r="C12339">
            <v>10.4</v>
          </cell>
        </row>
        <row r="12340">
          <cell r="A12340">
            <v>765</v>
          </cell>
          <cell r="C12340">
            <v>25</v>
          </cell>
        </row>
        <row r="12341">
          <cell r="A12341">
            <v>764</v>
          </cell>
          <cell r="C12341">
            <v>25</v>
          </cell>
        </row>
        <row r="12342">
          <cell r="A12342">
            <v>187</v>
          </cell>
          <cell r="C12342">
            <v>15</v>
          </cell>
        </row>
        <row r="12343">
          <cell r="A12343">
            <v>186</v>
          </cell>
          <cell r="C12343">
            <v>17</v>
          </cell>
        </row>
        <row r="12344">
          <cell r="A12344">
            <v>152</v>
          </cell>
          <cell r="C12344">
            <v>115</v>
          </cell>
        </row>
        <row r="12345">
          <cell r="A12345">
            <v>21055900642</v>
          </cell>
          <cell r="C12345">
            <v>196.8</v>
          </cell>
        </row>
        <row r="12346">
          <cell r="A12346">
            <v>1030</v>
          </cell>
          <cell r="C12346">
            <v>270</v>
          </cell>
        </row>
        <row r="12347">
          <cell r="A12347">
            <v>21055900640</v>
          </cell>
          <cell r="C12347">
            <v>246</v>
          </cell>
        </row>
        <row r="12348">
          <cell r="A12348">
            <v>21055900641</v>
          </cell>
          <cell r="C12348">
            <v>656</v>
          </cell>
        </row>
        <row r="12349">
          <cell r="A12349">
            <v>21056900642</v>
          </cell>
          <cell r="C12349">
            <v>246</v>
          </cell>
        </row>
        <row r="12350">
          <cell r="A12350">
            <v>1031</v>
          </cell>
          <cell r="C12350">
            <v>337.5</v>
          </cell>
        </row>
        <row r="12351">
          <cell r="A12351">
            <v>21056900640</v>
          </cell>
          <cell r="C12351">
            <v>307.5</v>
          </cell>
        </row>
        <row r="12352">
          <cell r="A12352">
            <v>21056900641</v>
          </cell>
          <cell r="C12352">
            <v>820</v>
          </cell>
        </row>
        <row r="12353">
          <cell r="A12353">
            <v>1034</v>
          </cell>
          <cell r="C12353">
            <v>384</v>
          </cell>
        </row>
        <row r="12354">
          <cell r="A12354">
            <v>1035</v>
          </cell>
          <cell r="C12354">
            <v>480</v>
          </cell>
        </row>
        <row r="12355">
          <cell r="A12355">
            <v>1040</v>
          </cell>
          <cell r="C12355">
            <v>318</v>
          </cell>
        </row>
        <row r="12356">
          <cell r="A12356">
            <v>1043</v>
          </cell>
          <cell r="C12356">
            <v>480</v>
          </cell>
        </row>
        <row r="12357">
          <cell r="A12357">
            <v>1044</v>
          </cell>
          <cell r="C12357">
            <v>600</v>
          </cell>
        </row>
        <row r="12358">
          <cell r="A12358">
            <v>21058900642</v>
          </cell>
          <cell r="C12358">
            <v>309.60000000000002</v>
          </cell>
        </row>
        <row r="12359">
          <cell r="A12359">
            <v>1045</v>
          </cell>
          <cell r="C12359">
            <v>381</v>
          </cell>
        </row>
        <row r="12360">
          <cell r="A12360">
            <v>21058900640</v>
          </cell>
          <cell r="C12360">
            <v>387</v>
          </cell>
        </row>
        <row r="12361">
          <cell r="A12361">
            <v>21058900641</v>
          </cell>
          <cell r="C12361">
            <v>1032</v>
          </cell>
        </row>
        <row r="12362">
          <cell r="A12362">
            <v>21059900642</v>
          </cell>
          <cell r="C12362">
            <v>387</v>
          </cell>
        </row>
        <row r="12363">
          <cell r="A12363">
            <v>1046</v>
          </cell>
          <cell r="C12363">
            <v>738</v>
          </cell>
        </row>
        <row r="12364">
          <cell r="A12364">
            <v>21059900640</v>
          </cell>
          <cell r="C12364">
            <v>483.75</v>
          </cell>
        </row>
        <row r="12365">
          <cell r="A12365">
            <v>21059900641</v>
          </cell>
          <cell r="C12365">
            <v>1290</v>
          </cell>
        </row>
        <row r="12366">
          <cell r="A12366">
            <v>21060900642</v>
          </cell>
          <cell r="C12366">
            <v>381.6</v>
          </cell>
        </row>
        <row r="12367">
          <cell r="A12367">
            <v>1050</v>
          </cell>
          <cell r="C12367">
            <v>765</v>
          </cell>
        </row>
        <row r="12368">
          <cell r="A12368">
            <v>21060900640</v>
          </cell>
          <cell r="C12368">
            <v>477</v>
          </cell>
        </row>
        <row r="12369">
          <cell r="A12369">
            <v>21060900641</v>
          </cell>
          <cell r="C12369">
            <v>1272</v>
          </cell>
        </row>
        <row r="12370">
          <cell r="A12370">
            <v>1051</v>
          </cell>
          <cell r="C12370">
            <v>956.25</v>
          </cell>
        </row>
        <row r="12371">
          <cell r="A12371">
            <v>1054</v>
          </cell>
          <cell r="C12371">
            <v>660</v>
          </cell>
        </row>
        <row r="12372">
          <cell r="A12372">
            <v>1055</v>
          </cell>
          <cell r="C12372">
            <v>1162.5</v>
          </cell>
        </row>
        <row r="12373">
          <cell r="A12373">
            <v>21061900642</v>
          </cell>
          <cell r="C12373">
            <v>366</v>
          </cell>
        </row>
        <row r="12374">
          <cell r="A12374">
            <v>21061900640</v>
          </cell>
          <cell r="C12374">
            <v>457.5</v>
          </cell>
        </row>
        <row r="12375">
          <cell r="A12375">
            <v>21061900641</v>
          </cell>
          <cell r="C12375">
            <v>1220</v>
          </cell>
        </row>
        <row r="12376">
          <cell r="A12376">
            <v>21062900642</v>
          </cell>
          <cell r="C12376">
            <v>345</v>
          </cell>
        </row>
        <row r="12377">
          <cell r="A12377">
            <v>21062900640</v>
          </cell>
          <cell r="C12377">
            <v>431.25</v>
          </cell>
        </row>
        <row r="12378">
          <cell r="A12378">
            <v>21062900641</v>
          </cell>
          <cell r="C12378">
            <v>1150</v>
          </cell>
        </row>
        <row r="12379">
          <cell r="A12379">
            <v>9215</v>
          </cell>
          <cell r="C12379">
            <v>1.83</v>
          </cell>
        </row>
        <row r="12380">
          <cell r="A12380">
            <v>12</v>
          </cell>
          <cell r="C12380">
            <v>5.5</v>
          </cell>
        </row>
        <row r="12381">
          <cell r="A12381">
            <v>780</v>
          </cell>
          <cell r="C12381">
            <v>3.65</v>
          </cell>
        </row>
        <row r="12382">
          <cell r="A12382">
            <v>722</v>
          </cell>
          <cell r="C12382">
            <v>6.3</v>
          </cell>
        </row>
        <row r="12383">
          <cell r="A12383">
            <v>723</v>
          </cell>
          <cell r="C12383">
            <v>9.4499999999999993</v>
          </cell>
        </row>
        <row r="12384">
          <cell r="A12384">
            <v>724</v>
          </cell>
          <cell r="C12384">
            <v>12.6</v>
          </cell>
        </row>
        <row r="12385">
          <cell r="A12385">
            <v>9210</v>
          </cell>
          <cell r="C12385">
            <v>2</v>
          </cell>
        </row>
        <row r="12386">
          <cell r="A12386">
            <v>11</v>
          </cell>
          <cell r="C12386">
            <v>6.3</v>
          </cell>
        </row>
        <row r="12387">
          <cell r="A12387">
            <v>753</v>
          </cell>
          <cell r="C12387">
            <v>4</v>
          </cell>
        </row>
        <row r="12388">
          <cell r="A12388">
            <v>51111041</v>
          </cell>
          <cell r="C12388">
            <v>4</v>
          </cell>
        </row>
        <row r="12389">
          <cell r="A12389">
            <v>718</v>
          </cell>
          <cell r="C12389">
            <v>7</v>
          </cell>
        </row>
        <row r="12390">
          <cell r="A12390">
            <v>51111042</v>
          </cell>
          <cell r="C12390">
            <v>7</v>
          </cell>
        </row>
        <row r="12391">
          <cell r="A12391">
            <v>719</v>
          </cell>
          <cell r="C12391">
            <v>10.5</v>
          </cell>
        </row>
        <row r="12392">
          <cell r="A12392">
            <v>51111043</v>
          </cell>
          <cell r="C12392">
            <v>10.5</v>
          </cell>
        </row>
        <row r="12393">
          <cell r="A12393">
            <v>720</v>
          </cell>
          <cell r="C12393">
            <v>14</v>
          </cell>
        </row>
        <row r="12394">
          <cell r="A12394">
            <v>51111044</v>
          </cell>
          <cell r="C12394">
            <v>14</v>
          </cell>
        </row>
        <row r="12395">
          <cell r="A12395">
            <v>721</v>
          </cell>
          <cell r="C12395">
            <v>17.5</v>
          </cell>
        </row>
        <row r="12396">
          <cell r="A12396">
            <v>9205</v>
          </cell>
          <cell r="C12396">
            <v>2.33</v>
          </cell>
        </row>
        <row r="12397">
          <cell r="A12397">
            <v>10</v>
          </cell>
          <cell r="C12397">
            <v>7.2</v>
          </cell>
        </row>
        <row r="12398">
          <cell r="A12398">
            <v>713</v>
          </cell>
          <cell r="C12398">
            <v>5.3</v>
          </cell>
        </row>
        <row r="12399">
          <cell r="A12399">
            <v>714</v>
          </cell>
          <cell r="C12399">
            <v>9.6</v>
          </cell>
        </row>
        <row r="12400">
          <cell r="A12400">
            <v>715</v>
          </cell>
          <cell r="C12400">
            <v>14.4</v>
          </cell>
        </row>
        <row r="12401">
          <cell r="A12401">
            <v>716</v>
          </cell>
          <cell r="C12401">
            <v>19.2</v>
          </cell>
        </row>
        <row r="12402">
          <cell r="A12402">
            <v>717</v>
          </cell>
          <cell r="C12402">
            <v>24</v>
          </cell>
        </row>
        <row r="12403">
          <cell r="A12403">
            <v>13</v>
          </cell>
          <cell r="C12403">
            <v>8.4</v>
          </cell>
        </row>
        <row r="12404">
          <cell r="A12404">
            <v>776</v>
          </cell>
          <cell r="C12404">
            <v>11</v>
          </cell>
        </row>
        <row r="12405">
          <cell r="A12405">
            <v>766</v>
          </cell>
          <cell r="C12405">
            <v>22</v>
          </cell>
        </row>
        <row r="12406">
          <cell r="A12406">
            <v>771</v>
          </cell>
          <cell r="C12406">
            <v>33</v>
          </cell>
        </row>
        <row r="12407">
          <cell r="A12407">
            <v>770</v>
          </cell>
          <cell r="C12407">
            <v>44</v>
          </cell>
        </row>
        <row r="12408">
          <cell r="A12408">
            <v>92</v>
          </cell>
          <cell r="C12408">
            <v>9.8000000000000007</v>
          </cell>
        </row>
        <row r="12409">
          <cell r="A12409">
            <v>77</v>
          </cell>
          <cell r="C12409">
            <v>8.99</v>
          </cell>
        </row>
        <row r="12410">
          <cell r="A12410">
            <v>90</v>
          </cell>
          <cell r="C12410">
            <v>11.4</v>
          </cell>
        </row>
        <row r="12411">
          <cell r="A12411">
            <v>91</v>
          </cell>
          <cell r="C12411">
            <v>13.5</v>
          </cell>
        </row>
        <row r="12412">
          <cell r="A12412">
            <v>60000058</v>
          </cell>
          <cell r="C12412">
            <v>6.5</v>
          </cell>
        </row>
        <row r="12413">
          <cell r="A12413">
            <v>60000056</v>
          </cell>
          <cell r="C12413">
            <v>13</v>
          </cell>
        </row>
        <row r="12414">
          <cell r="A12414">
            <v>60000057</v>
          </cell>
          <cell r="C12414">
            <v>19.5</v>
          </cell>
        </row>
        <row r="12415">
          <cell r="A12415">
            <v>100251</v>
          </cell>
          <cell r="C12415">
            <v>0.76</v>
          </cell>
        </row>
        <row r="12416">
          <cell r="A12416">
            <v>99314</v>
          </cell>
          <cell r="C12416">
            <v>0.85</v>
          </cell>
        </row>
        <row r="12417">
          <cell r="A12417">
            <v>100078</v>
          </cell>
          <cell r="C12417">
            <v>0.98</v>
          </cell>
        </row>
        <row r="12418">
          <cell r="A12418">
            <v>99794</v>
          </cell>
          <cell r="C12418">
            <v>1.8</v>
          </cell>
        </row>
        <row r="12419">
          <cell r="A12419">
            <v>99871</v>
          </cell>
          <cell r="C12419">
            <v>1.8</v>
          </cell>
        </row>
        <row r="12420">
          <cell r="A12420">
            <v>99793</v>
          </cell>
          <cell r="C12420">
            <v>2.74</v>
          </cell>
        </row>
        <row r="12421">
          <cell r="A12421">
            <v>99318</v>
          </cell>
          <cell r="C12421">
            <v>0.6</v>
          </cell>
        </row>
        <row r="12422">
          <cell r="A12422">
            <v>99315</v>
          </cell>
          <cell r="C12422">
            <v>0.28999999999999998</v>
          </cell>
        </row>
        <row r="12423">
          <cell r="A12423">
            <v>99859</v>
          </cell>
          <cell r="C12423">
            <v>0.41</v>
          </cell>
        </row>
        <row r="12424">
          <cell r="A12424">
            <v>100081</v>
          </cell>
          <cell r="C12424">
            <v>1.68</v>
          </cell>
        </row>
        <row r="12425">
          <cell r="A12425">
            <v>100339</v>
          </cell>
          <cell r="C12425">
            <v>1.68</v>
          </cell>
        </row>
        <row r="12426">
          <cell r="A12426">
            <v>99239</v>
          </cell>
          <cell r="C12426">
            <v>0.8</v>
          </cell>
        </row>
        <row r="12427">
          <cell r="A12427">
            <v>100077</v>
          </cell>
        </row>
        <row r="12428">
          <cell r="A12428">
            <v>99767</v>
          </cell>
          <cell r="C12428">
            <v>0.1</v>
          </cell>
        </row>
        <row r="12429">
          <cell r="A12429">
            <v>99360</v>
          </cell>
          <cell r="C12429">
            <v>0.1</v>
          </cell>
        </row>
        <row r="12430">
          <cell r="A12430">
            <v>100333</v>
          </cell>
          <cell r="C12430">
            <v>0.09</v>
          </cell>
        </row>
        <row r="12431">
          <cell r="A12431">
            <v>100048</v>
          </cell>
          <cell r="C12431">
            <v>0.09</v>
          </cell>
        </row>
        <row r="12432">
          <cell r="A12432">
            <v>100181</v>
          </cell>
          <cell r="C12432">
            <v>0.68</v>
          </cell>
        </row>
        <row r="12433">
          <cell r="A12433">
            <v>99776</v>
          </cell>
          <cell r="C12433">
            <v>0.11</v>
          </cell>
        </row>
        <row r="12434">
          <cell r="A12434">
            <v>99775</v>
          </cell>
          <cell r="C12434">
            <v>0.06</v>
          </cell>
        </row>
        <row r="12435">
          <cell r="A12435">
            <v>100325</v>
          </cell>
          <cell r="C12435">
            <v>1.66</v>
          </cell>
        </row>
        <row r="12436">
          <cell r="A12436">
            <v>10604</v>
          </cell>
          <cell r="C12436">
            <v>7.7</v>
          </cell>
        </row>
        <row r="12437">
          <cell r="A12437">
            <v>10600</v>
          </cell>
          <cell r="C12437">
            <v>1.21</v>
          </cell>
        </row>
        <row r="12438">
          <cell r="A12438">
            <v>10601</v>
          </cell>
          <cell r="C12438">
            <v>3.8</v>
          </cell>
        </row>
        <row r="12439">
          <cell r="A12439">
            <v>111704</v>
          </cell>
          <cell r="C12439">
            <v>24.5</v>
          </cell>
        </row>
        <row r="12440">
          <cell r="A12440">
            <v>99476</v>
          </cell>
          <cell r="C12440">
            <v>94.5</v>
          </cell>
        </row>
        <row r="12441">
          <cell r="A12441">
            <v>101030005</v>
          </cell>
        </row>
        <row r="12442">
          <cell r="A12442">
            <v>290</v>
          </cell>
          <cell r="C12442">
            <v>5.4</v>
          </cell>
        </row>
        <row r="12443">
          <cell r="A12443">
            <v>291</v>
          </cell>
          <cell r="C12443">
            <v>5.87</v>
          </cell>
        </row>
        <row r="12444">
          <cell r="A12444">
            <v>292</v>
          </cell>
          <cell r="C12444">
            <v>5.88</v>
          </cell>
        </row>
        <row r="12445">
          <cell r="A12445">
            <v>293</v>
          </cell>
          <cell r="C12445">
            <v>6.3</v>
          </cell>
        </row>
        <row r="12446">
          <cell r="A12446">
            <v>294</v>
          </cell>
          <cell r="C12446">
            <v>7.14</v>
          </cell>
        </row>
        <row r="12447">
          <cell r="A12447">
            <v>295</v>
          </cell>
          <cell r="C12447">
            <v>7.35</v>
          </cell>
        </row>
        <row r="12448">
          <cell r="A12448">
            <v>296</v>
          </cell>
          <cell r="C12448">
            <v>7.56</v>
          </cell>
        </row>
        <row r="12449">
          <cell r="A12449">
            <v>2251</v>
          </cell>
          <cell r="C12449">
            <v>3</v>
          </cell>
        </row>
        <row r="12450">
          <cell r="A12450">
            <v>2252</v>
          </cell>
          <cell r="C12450">
            <v>3</v>
          </cell>
        </row>
        <row r="12451">
          <cell r="A12451">
            <v>2253</v>
          </cell>
          <cell r="C12451">
            <v>3</v>
          </cell>
        </row>
        <row r="12452">
          <cell r="A12452">
            <v>2250</v>
          </cell>
          <cell r="C12452">
            <v>3</v>
          </cell>
        </row>
        <row r="12453">
          <cell r="A12453">
            <v>100323</v>
          </cell>
          <cell r="C12453">
            <v>3</v>
          </cell>
        </row>
        <row r="12454">
          <cell r="A12454">
            <v>2254</v>
          </cell>
          <cell r="C12454">
            <v>3</v>
          </cell>
        </row>
        <row r="12455">
          <cell r="A12455">
            <v>297</v>
          </cell>
          <cell r="C12455">
            <v>12.55</v>
          </cell>
        </row>
        <row r="12456">
          <cell r="A12456">
            <v>100193</v>
          </cell>
        </row>
        <row r="12457">
          <cell r="A12457">
            <v>100252</v>
          </cell>
        </row>
        <row r="12458">
          <cell r="A12458">
            <v>6113</v>
          </cell>
          <cell r="C12458">
            <v>10.65</v>
          </cell>
        </row>
        <row r="12459">
          <cell r="A12459">
            <v>6000</v>
          </cell>
          <cell r="C12459">
            <v>7.69</v>
          </cell>
        </row>
        <row r="12460">
          <cell r="A12460">
            <v>99804</v>
          </cell>
          <cell r="C12460">
            <v>238.5</v>
          </cell>
        </row>
        <row r="12461">
          <cell r="A12461">
            <v>99852</v>
          </cell>
          <cell r="C12461">
            <v>283.5</v>
          </cell>
        </row>
        <row r="12462">
          <cell r="A12462">
            <v>99749</v>
          </cell>
          <cell r="C12462">
            <v>192.05</v>
          </cell>
        </row>
        <row r="12463">
          <cell r="A12463">
            <v>99603</v>
          </cell>
          <cell r="C12463">
            <v>300</v>
          </cell>
        </row>
        <row r="12464">
          <cell r="A12464">
            <v>99750</v>
          </cell>
          <cell r="C12464">
            <v>219.85</v>
          </cell>
        </row>
        <row r="12465">
          <cell r="A12465">
            <v>99803</v>
          </cell>
          <cell r="C12465">
            <v>336</v>
          </cell>
        </row>
        <row r="12466">
          <cell r="A12466">
            <v>342</v>
          </cell>
          <cell r="C12466">
            <v>1.4</v>
          </cell>
        </row>
        <row r="12467">
          <cell r="A12467">
            <v>100160</v>
          </cell>
          <cell r="C12467">
            <v>3.15</v>
          </cell>
        </row>
        <row r="12468">
          <cell r="A12468">
            <v>104010090</v>
          </cell>
        </row>
        <row r="12469">
          <cell r="A12469">
            <v>9005449</v>
          </cell>
          <cell r="C12469">
            <v>6.75</v>
          </cell>
        </row>
        <row r="12470">
          <cell r="A12470">
            <v>7016448</v>
          </cell>
          <cell r="C12470">
            <v>7.87</v>
          </cell>
        </row>
        <row r="12471">
          <cell r="A12471">
            <v>8017448</v>
          </cell>
          <cell r="C12471">
            <v>7.87</v>
          </cell>
        </row>
        <row r="12472">
          <cell r="A12472">
            <v>9005448</v>
          </cell>
          <cell r="C12472">
            <v>7.87</v>
          </cell>
        </row>
        <row r="12473">
          <cell r="A12473">
            <v>9007448</v>
          </cell>
          <cell r="C12473">
            <v>7.87</v>
          </cell>
        </row>
        <row r="12474">
          <cell r="A12474">
            <v>8004448</v>
          </cell>
          <cell r="C12474">
            <v>7.87</v>
          </cell>
        </row>
        <row r="12475">
          <cell r="A12475">
            <v>4126</v>
          </cell>
          <cell r="C12475">
            <v>0.8</v>
          </cell>
        </row>
        <row r="12476">
          <cell r="A12476">
            <v>4123</v>
          </cell>
          <cell r="C12476">
            <v>0.9</v>
          </cell>
        </row>
        <row r="12477">
          <cell r="A12477">
            <v>6321</v>
          </cell>
          <cell r="C12477">
            <v>55.83</v>
          </cell>
        </row>
        <row r="12478">
          <cell r="A12478">
            <v>6320</v>
          </cell>
          <cell r="C12478">
            <v>55.83</v>
          </cell>
        </row>
        <row r="12479">
          <cell r="A12479">
            <v>103070009</v>
          </cell>
        </row>
        <row r="12480">
          <cell r="A12480">
            <v>103020003</v>
          </cell>
        </row>
        <row r="12481">
          <cell r="A12481">
            <v>7285</v>
          </cell>
          <cell r="C12481">
            <v>12.9</v>
          </cell>
        </row>
        <row r="12482">
          <cell r="A12482">
            <v>7286</v>
          </cell>
          <cell r="C12482">
            <v>12.9</v>
          </cell>
        </row>
        <row r="12483">
          <cell r="A12483">
            <v>7287</v>
          </cell>
          <cell r="C12483">
            <v>12.9</v>
          </cell>
        </row>
        <row r="12484">
          <cell r="A12484">
            <v>3940</v>
          </cell>
          <cell r="C12484">
            <v>2.91</v>
          </cell>
        </row>
        <row r="12485">
          <cell r="A12485">
            <v>3941</v>
          </cell>
          <cell r="C12485">
            <v>2.91</v>
          </cell>
        </row>
        <row r="12486">
          <cell r="A12486">
            <v>3942</v>
          </cell>
          <cell r="C12486">
            <v>2.91</v>
          </cell>
        </row>
        <row r="12487">
          <cell r="A12487">
            <v>100273</v>
          </cell>
          <cell r="C12487">
            <v>29</v>
          </cell>
        </row>
        <row r="12488">
          <cell r="A12488">
            <v>100281</v>
          </cell>
          <cell r="C12488">
            <v>29</v>
          </cell>
        </row>
        <row r="12489">
          <cell r="A12489">
            <v>100244</v>
          </cell>
          <cell r="C12489">
            <v>37</v>
          </cell>
        </row>
        <row r="12490">
          <cell r="A12490">
            <v>10461</v>
          </cell>
          <cell r="C12490">
            <v>183</v>
          </cell>
        </row>
        <row r="12491">
          <cell r="A12491">
            <v>6524</v>
          </cell>
          <cell r="C12491">
            <v>17.920000000000002</v>
          </cell>
        </row>
        <row r="12492">
          <cell r="A12492">
            <v>10365</v>
          </cell>
          <cell r="C12492">
            <v>183</v>
          </cell>
        </row>
        <row r="12493">
          <cell r="A12493">
            <v>10122</v>
          </cell>
          <cell r="C12493">
            <v>125</v>
          </cell>
        </row>
        <row r="12494">
          <cell r="A12494">
            <v>10022</v>
          </cell>
          <cell r="C12494">
            <v>58.5</v>
          </cell>
        </row>
        <row r="12495">
          <cell r="A12495">
            <v>11005</v>
          </cell>
          <cell r="C12495">
            <v>11.3</v>
          </cell>
        </row>
        <row r="12496">
          <cell r="A12496">
            <v>11055</v>
          </cell>
          <cell r="C12496">
            <v>6.24</v>
          </cell>
        </row>
        <row r="12497">
          <cell r="A12497">
            <v>11072</v>
          </cell>
          <cell r="C12497">
            <v>8.3000000000000007</v>
          </cell>
        </row>
        <row r="12498">
          <cell r="A12498">
            <v>350</v>
          </cell>
          <cell r="C12498">
            <v>0.04</v>
          </cell>
        </row>
        <row r="12499">
          <cell r="A12499">
            <v>351</v>
          </cell>
          <cell r="C12499">
            <v>0.08</v>
          </cell>
        </row>
        <row r="12500">
          <cell r="A12500">
            <v>352</v>
          </cell>
          <cell r="C12500">
            <v>0.11</v>
          </cell>
        </row>
        <row r="12501">
          <cell r="A12501">
            <v>353</v>
          </cell>
          <cell r="C12501">
            <v>0.13</v>
          </cell>
        </row>
        <row r="12502">
          <cell r="A12502">
            <v>7016597</v>
          </cell>
          <cell r="C12502">
            <v>3.39</v>
          </cell>
        </row>
        <row r="12503">
          <cell r="A12503">
            <v>8004598</v>
          </cell>
          <cell r="C12503">
            <v>3.39</v>
          </cell>
        </row>
        <row r="12504">
          <cell r="A12504">
            <v>8017598</v>
          </cell>
          <cell r="C12504">
            <v>3.39</v>
          </cell>
        </row>
        <row r="12505">
          <cell r="A12505">
            <v>7094</v>
          </cell>
          <cell r="C12505">
            <v>3.77</v>
          </cell>
        </row>
        <row r="12506">
          <cell r="A12506">
            <v>99626</v>
          </cell>
          <cell r="C12506">
            <v>0.3</v>
          </cell>
        </row>
        <row r="12507">
          <cell r="A12507">
            <v>100079</v>
          </cell>
          <cell r="C12507">
            <v>6.08</v>
          </cell>
        </row>
        <row r="12508">
          <cell r="A12508">
            <v>100080</v>
          </cell>
          <cell r="C12508">
            <v>7.3</v>
          </cell>
        </row>
        <row r="12509">
          <cell r="A12509">
            <v>104010083</v>
          </cell>
        </row>
        <row r="12510">
          <cell r="A12510">
            <v>104010064</v>
          </cell>
        </row>
        <row r="12511">
          <cell r="A12511">
            <v>104010086</v>
          </cell>
        </row>
        <row r="12512">
          <cell r="A12512">
            <v>104010074</v>
          </cell>
        </row>
        <row r="12513">
          <cell r="A12513">
            <v>100086</v>
          </cell>
          <cell r="C12513">
            <v>0.3</v>
          </cell>
        </row>
        <row r="12514">
          <cell r="A12514">
            <v>99692</v>
          </cell>
          <cell r="C12514">
            <v>0.3</v>
          </cell>
        </row>
        <row r="12515">
          <cell r="A12515">
            <v>104010065</v>
          </cell>
        </row>
        <row r="12516">
          <cell r="A12516">
            <v>104010073</v>
          </cell>
        </row>
        <row r="12517">
          <cell r="A12517">
            <v>104010075</v>
          </cell>
        </row>
        <row r="12518">
          <cell r="A12518">
            <v>100073</v>
          </cell>
        </row>
        <row r="12519">
          <cell r="A12519">
            <v>100072</v>
          </cell>
        </row>
        <row r="12520">
          <cell r="A12520">
            <v>104010078</v>
          </cell>
        </row>
        <row r="12521">
          <cell r="A12521">
            <v>104010079</v>
          </cell>
        </row>
        <row r="12522">
          <cell r="A12522">
            <v>103070039</v>
          </cell>
          <cell r="C12522">
            <v>7.42</v>
          </cell>
        </row>
        <row r="12523">
          <cell r="A12523">
            <v>3005547</v>
          </cell>
          <cell r="C12523">
            <v>11.23</v>
          </cell>
        </row>
        <row r="12524">
          <cell r="A12524">
            <v>3011547</v>
          </cell>
          <cell r="C12524">
            <v>11.23</v>
          </cell>
        </row>
        <row r="12525">
          <cell r="A12525">
            <v>7016547</v>
          </cell>
          <cell r="C12525">
            <v>11.23</v>
          </cell>
        </row>
        <row r="12526">
          <cell r="A12526">
            <v>17016547</v>
          </cell>
          <cell r="C12526">
            <v>12.35</v>
          </cell>
        </row>
        <row r="12527">
          <cell r="A12527">
            <v>7024547</v>
          </cell>
          <cell r="C12527">
            <v>12.35</v>
          </cell>
        </row>
        <row r="12528">
          <cell r="A12528">
            <v>17024547</v>
          </cell>
          <cell r="C12528">
            <v>12.35</v>
          </cell>
        </row>
        <row r="12529">
          <cell r="A12529">
            <v>17035547</v>
          </cell>
          <cell r="C12529">
            <v>12.35</v>
          </cell>
        </row>
        <row r="12530">
          <cell r="A12530">
            <v>8017547</v>
          </cell>
          <cell r="C12530">
            <v>11.23</v>
          </cell>
        </row>
        <row r="12531">
          <cell r="A12531">
            <v>19005547</v>
          </cell>
          <cell r="C12531">
            <v>12.35</v>
          </cell>
        </row>
        <row r="12532">
          <cell r="A12532">
            <v>9006547</v>
          </cell>
          <cell r="C12532">
            <v>11.23</v>
          </cell>
        </row>
        <row r="12533">
          <cell r="A12533">
            <v>9007547</v>
          </cell>
          <cell r="C12533">
            <v>12.35</v>
          </cell>
        </row>
        <row r="12534">
          <cell r="A12534">
            <v>7016532</v>
          </cell>
          <cell r="C12534">
            <v>12.76</v>
          </cell>
        </row>
        <row r="12535">
          <cell r="A12535">
            <v>17016532</v>
          </cell>
          <cell r="C12535">
            <v>14.04</v>
          </cell>
        </row>
        <row r="12536">
          <cell r="A12536">
            <v>8004532</v>
          </cell>
          <cell r="C12536">
            <v>12.76</v>
          </cell>
        </row>
        <row r="12537">
          <cell r="A12537">
            <v>19005532</v>
          </cell>
          <cell r="C12537">
            <v>14.04</v>
          </cell>
        </row>
        <row r="12538">
          <cell r="A12538">
            <v>7016530</v>
          </cell>
          <cell r="C12538">
            <v>7.83</v>
          </cell>
        </row>
        <row r="12539">
          <cell r="A12539">
            <v>9003530</v>
          </cell>
          <cell r="C12539">
            <v>7.83</v>
          </cell>
        </row>
        <row r="12540">
          <cell r="A12540">
            <v>9005530</v>
          </cell>
          <cell r="C12540">
            <v>7.83</v>
          </cell>
        </row>
        <row r="12541">
          <cell r="A12541">
            <v>9006530</v>
          </cell>
          <cell r="C12541">
            <v>7.83</v>
          </cell>
        </row>
        <row r="12542">
          <cell r="A12542">
            <v>9007530</v>
          </cell>
          <cell r="C12542">
            <v>8.61</v>
          </cell>
        </row>
        <row r="12543">
          <cell r="A12543">
            <v>9010530</v>
          </cell>
          <cell r="C12543">
            <v>7.83</v>
          </cell>
        </row>
        <row r="12544">
          <cell r="A12544">
            <v>1380170030</v>
          </cell>
          <cell r="C12544">
            <v>10</v>
          </cell>
        </row>
        <row r="12545">
          <cell r="A12545">
            <v>1330090031</v>
          </cell>
          <cell r="C12545">
            <v>15</v>
          </cell>
        </row>
        <row r="12546">
          <cell r="A12546">
            <v>1350100031</v>
          </cell>
          <cell r="C12546">
            <v>16.7</v>
          </cell>
        </row>
        <row r="12547">
          <cell r="A12547">
            <v>1360050031</v>
          </cell>
          <cell r="C12547">
            <v>16.7</v>
          </cell>
        </row>
        <row r="12548">
          <cell r="A12548">
            <v>1370160031</v>
          </cell>
          <cell r="C12548">
            <v>15</v>
          </cell>
        </row>
        <row r="12549">
          <cell r="A12549">
            <v>1370240031</v>
          </cell>
          <cell r="C12549">
            <v>15</v>
          </cell>
        </row>
        <row r="12550">
          <cell r="A12550">
            <v>1380040031</v>
          </cell>
          <cell r="C12550">
            <v>15</v>
          </cell>
        </row>
        <row r="12551">
          <cell r="A12551">
            <v>1380170031</v>
          </cell>
          <cell r="C12551">
            <v>15</v>
          </cell>
        </row>
        <row r="12552">
          <cell r="A12552">
            <v>1380190031</v>
          </cell>
          <cell r="C12552">
            <v>15</v>
          </cell>
        </row>
        <row r="12553">
          <cell r="A12553">
            <v>1390050031</v>
          </cell>
          <cell r="C12553">
            <v>15</v>
          </cell>
        </row>
        <row r="12554">
          <cell r="A12554">
            <v>1390060031</v>
          </cell>
          <cell r="C12554">
            <v>15</v>
          </cell>
        </row>
        <row r="12555">
          <cell r="A12555">
            <v>1390100031</v>
          </cell>
          <cell r="C12555">
            <v>21.5</v>
          </cell>
        </row>
        <row r="12556">
          <cell r="A12556">
            <v>99481</v>
          </cell>
          <cell r="C12556">
            <v>18</v>
          </cell>
        </row>
        <row r="12557">
          <cell r="A12557">
            <v>8230</v>
          </cell>
          <cell r="C12557">
            <v>7.82</v>
          </cell>
        </row>
        <row r="12558">
          <cell r="A12558">
            <v>8238</v>
          </cell>
          <cell r="C12558">
            <v>8.92</v>
          </cell>
        </row>
        <row r="12559">
          <cell r="A12559">
            <v>8225</v>
          </cell>
          <cell r="C12559">
            <v>7.82</v>
          </cell>
        </row>
        <row r="12560">
          <cell r="A12560">
            <v>8252</v>
          </cell>
          <cell r="C12560">
            <v>6.54</v>
          </cell>
        </row>
        <row r="12561">
          <cell r="A12561">
            <v>8254</v>
          </cell>
          <cell r="C12561">
            <v>8.2799999999999994</v>
          </cell>
        </row>
        <row r="12562">
          <cell r="A12562">
            <v>8251</v>
          </cell>
          <cell r="C12562">
            <v>8.3000000000000007</v>
          </cell>
        </row>
        <row r="12563">
          <cell r="A12563">
            <v>8253</v>
          </cell>
          <cell r="C12563">
            <v>10.69</v>
          </cell>
        </row>
        <row r="12564">
          <cell r="A12564">
            <v>8224</v>
          </cell>
          <cell r="C12564">
            <v>14.61</v>
          </cell>
        </row>
        <row r="12565">
          <cell r="A12565">
            <v>919</v>
          </cell>
          <cell r="C12565">
            <v>2.1</v>
          </cell>
        </row>
        <row r="12566">
          <cell r="A12566">
            <v>929</v>
          </cell>
          <cell r="C12566">
            <v>3.24</v>
          </cell>
        </row>
        <row r="12567">
          <cell r="A12567">
            <v>99120</v>
          </cell>
          <cell r="C12567">
            <v>0.05</v>
          </cell>
        </row>
        <row r="12568">
          <cell r="A12568">
            <v>103040025</v>
          </cell>
        </row>
        <row r="12569">
          <cell r="A12569">
            <v>103040019</v>
          </cell>
        </row>
        <row r="12570">
          <cell r="A12570">
            <v>103040023</v>
          </cell>
        </row>
        <row r="12571">
          <cell r="A12571">
            <v>103040018</v>
          </cell>
        </row>
        <row r="12572">
          <cell r="A12572">
            <v>1100001216</v>
          </cell>
          <cell r="C12572">
            <v>0.2</v>
          </cell>
        </row>
        <row r="12573">
          <cell r="A12573">
            <v>3541</v>
          </cell>
          <cell r="C12573">
            <v>0.18</v>
          </cell>
        </row>
        <row r="12574">
          <cell r="A12574">
            <v>3544</v>
          </cell>
          <cell r="C12574">
            <v>0.56999999999999995</v>
          </cell>
        </row>
        <row r="12575">
          <cell r="A12575">
            <v>3543</v>
          </cell>
          <cell r="C12575">
            <v>0.56999999999999995</v>
          </cell>
        </row>
        <row r="12576">
          <cell r="A12576">
            <v>3547</v>
          </cell>
          <cell r="C12576">
            <v>0.64</v>
          </cell>
        </row>
        <row r="12577">
          <cell r="A12577">
            <v>3542</v>
          </cell>
          <cell r="C12577">
            <v>0.93</v>
          </cell>
        </row>
        <row r="12578">
          <cell r="A12578">
            <v>3538</v>
          </cell>
          <cell r="C12578">
            <v>0.64</v>
          </cell>
        </row>
        <row r="12579">
          <cell r="A12579">
            <v>3537</v>
          </cell>
          <cell r="C12579">
            <v>0.64</v>
          </cell>
        </row>
        <row r="12580">
          <cell r="A12580">
            <v>3548</v>
          </cell>
          <cell r="C12580">
            <v>0.64</v>
          </cell>
        </row>
        <row r="12581">
          <cell r="A12581">
            <v>3552</v>
          </cell>
          <cell r="C12581">
            <v>0.3</v>
          </cell>
        </row>
        <row r="12582">
          <cell r="A12582">
            <v>3545</v>
          </cell>
          <cell r="C12582">
            <v>0.28000000000000003</v>
          </cell>
        </row>
        <row r="12583">
          <cell r="A12583">
            <v>3550</v>
          </cell>
          <cell r="C12583">
            <v>0.23</v>
          </cell>
        </row>
        <row r="12584">
          <cell r="A12584">
            <v>3549</v>
          </cell>
          <cell r="C12584">
            <v>0.23</v>
          </cell>
        </row>
        <row r="12585">
          <cell r="A12585">
            <v>3546</v>
          </cell>
          <cell r="C12585">
            <v>0.23</v>
          </cell>
        </row>
        <row r="12586">
          <cell r="A12586">
            <v>3551</v>
          </cell>
          <cell r="C12586">
            <v>0.36</v>
          </cell>
        </row>
        <row r="12587">
          <cell r="A12587">
            <v>103070065</v>
          </cell>
        </row>
        <row r="12588">
          <cell r="A12588">
            <v>103070060</v>
          </cell>
        </row>
        <row r="12589">
          <cell r="A12589">
            <v>103070062</v>
          </cell>
        </row>
        <row r="12590">
          <cell r="A12590">
            <v>99720</v>
          </cell>
          <cell r="C12590">
            <v>7.02</v>
          </cell>
        </row>
        <row r="12591">
          <cell r="A12591">
            <v>103030065</v>
          </cell>
        </row>
        <row r="12592">
          <cell r="A12592">
            <v>99118</v>
          </cell>
          <cell r="C12592">
            <v>0.03</v>
          </cell>
        </row>
        <row r="12593">
          <cell r="A12593">
            <v>6387</v>
          </cell>
          <cell r="C12593">
            <v>56</v>
          </cell>
        </row>
        <row r="12594">
          <cell r="A12594">
            <v>6606</v>
          </cell>
          <cell r="C12594">
            <v>87.43</v>
          </cell>
        </row>
        <row r="12595">
          <cell r="A12595">
            <v>6576</v>
          </cell>
          <cell r="C12595">
            <v>94.29</v>
          </cell>
        </row>
        <row r="12596">
          <cell r="A12596">
            <v>6577</v>
          </cell>
          <cell r="C12596">
            <v>99.43</v>
          </cell>
        </row>
        <row r="12597">
          <cell r="A12597">
            <v>6574</v>
          </cell>
          <cell r="C12597">
            <v>87.43</v>
          </cell>
        </row>
        <row r="12598">
          <cell r="A12598">
            <v>6575</v>
          </cell>
          <cell r="C12598">
            <v>90.86</v>
          </cell>
        </row>
        <row r="12599">
          <cell r="A12599">
            <v>10015</v>
          </cell>
          <cell r="C12599">
            <v>63</v>
          </cell>
        </row>
        <row r="12600">
          <cell r="A12600">
            <v>10190</v>
          </cell>
          <cell r="C12600">
            <v>120</v>
          </cell>
        </row>
        <row r="12601">
          <cell r="A12601">
            <v>10356</v>
          </cell>
          <cell r="C12601">
            <v>231</v>
          </cell>
        </row>
        <row r="12602">
          <cell r="A12602">
            <v>10355</v>
          </cell>
          <cell r="C12602">
            <v>186.1</v>
          </cell>
        </row>
        <row r="12603">
          <cell r="A12603">
            <v>5119</v>
          </cell>
          <cell r="C12603">
            <v>12.9</v>
          </cell>
        </row>
        <row r="12604">
          <cell r="A12604">
            <v>5215</v>
          </cell>
        </row>
        <row r="12605">
          <cell r="A12605">
            <v>7961</v>
          </cell>
          <cell r="C12605">
            <v>14.83</v>
          </cell>
        </row>
        <row r="12606">
          <cell r="A12606">
            <v>5285</v>
          </cell>
          <cell r="C12606">
            <v>11.57</v>
          </cell>
        </row>
        <row r="12607">
          <cell r="A12607">
            <v>104010041</v>
          </cell>
        </row>
        <row r="12608">
          <cell r="A12608">
            <v>104010040</v>
          </cell>
        </row>
        <row r="12609">
          <cell r="A12609">
            <v>104010015</v>
          </cell>
        </row>
        <row r="12610">
          <cell r="A12610">
            <v>104010017</v>
          </cell>
        </row>
        <row r="12611">
          <cell r="A12611">
            <v>104010016</v>
          </cell>
        </row>
        <row r="12612">
          <cell r="A12612">
            <v>104010023</v>
          </cell>
        </row>
        <row r="12613">
          <cell r="A12613">
            <v>104010012</v>
          </cell>
        </row>
        <row r="12614">
          <cell r="A12614">
            <v>210113009005</v>
          </cell>
          <cell r="C12614">
            <v>14.1</v>
          </cell>
        </row>
        <row r="12615">
          <cell r="A12615">
            <v>210113009000</v>
          </cell>
          <cell r="C12615">
            <v>13.5</v>
          </cell>
        </row>
        <row r="12616">
          <cell r="A12616">
            <v>210213009005</v>
          </cell>
          <cell r="C12616">
            <v>15.6</v>
          </cell>
        </row>
        <row r="12617">
          <cell r="A12617">
            <v>210213009000</v>
          </cell>
          <cell r="C12617">
            <v>14.6</v>
          </cell>
        </row>
        <row r="12618">
          <cell r="A12618">
            <v>210313009005</v>
          </cell>
          <cell r="C12618">
            <v>17.5</v>
          </cell>
        </row>
        <row r="12619">
          <cell r="A12619">
            <v>210313009000</v>
          </cell>
          <cell r="C12619">
            <v>16.2</v>
          </cell>
        </row>
        <row r="12620">
          <cell r="A12620">
            <v>210113011005</v>
          </cell>
          <cell r="C12620">
            <v>14.1</v>
          </cell>
        </row>
        <row r="12621">
          <cell r="A12621">
            <v>210113011000</v>
          </cell>
          <cell r="C12621">
            <v>13.5</v>
          </cell>
        </row>
        <row r="12622">
          <cell r="A12622">
            <v>200115010005</v>
          </cell>
          <cell r="C12622">
            <v>12.4</v>
          </cell>
        </row>
        <row r="12623">
          <cell r="A12623">
            <v>200115010000</v>
          </cell>
          <cell r="C12623">
            <v>11.4</v>
          </cell>
        </row>
        <row r="12624">
          <cell r="A12624">
            <v>210115010005</v>
          </cell>
          <cell r="C12624">
            <v>14.1</v>
          </cell>
        </row>
        <row r="12625">
          <cell r="A12625">
            <v>210115010000</v>
          </cell>
          <cell r="C12625">
            <v>13.5</v>
          </cell>
        </row>
        <row r="12626">
          <cell r="A12626">
            <v>200116005005</v>
          </cell>
          <cell r="C12626">
            <v>12.4</v>
          </cell>
        </row>
        <row r="12627">
          <cell r="A12627">
            <v>200116005000</v>
          </cell>
          <cell r="C12627">
            <v>11.4</v>
          </cell>
        </row>
        <row r="12628">
          <cell r="A12628">
            <v>210427016005</v>
          </cell>
          <cell r="C12628">
            <v>26</v>
          </cell>
        </row>
        <row r="12629">
          <cell r="A12629">
            <v>210427016000</v>
          </cell>
          <cell r="C12629">
            <v>24.4</v>
          </cell>
        </row>
        <row r="12630">
          <cell r="A12630">
            <v>210417016005</v>
          </cell>
          <cell r="C12630">
            <v>19.899999999999999</v>
          </cell>
        </row>
        <row r="12631">
          <cell r="A12631">
            <v>210417016000</v>
          </cell>
          <cell r="C12631">
            <v>18.899999999999999</v>
          </cell>
        </row>
        <row r="12632">
          <cell r="A12632">
            <v>200117016005</v>
          </cell>
          <cell r="C12632">
            <v>12.4</v>
          </cell>
        </row>
        <row r="12633">
          <cell r="A12633">
            <v>200117016000</v>
          </cell>
          <cell r="C12633">
            <v>11.4</v>
          </cell>
        </row>
        <row r="12634">
          <cell r="A12634">
            <v>200227016005</v>
          </cell>
          <cell r="C12634">
            <v>13.1</v>
          </cell>
        </row>
        <row r="12635">
          <cell r="A12635">
            <v>200227016000</v>
          </cell>
          <cell r="C12635">
            <v>12.1</v>
          </cell>
        </row>
        <row r="12636">
          <cell r="A12636">
            <v>210117016005</v>
          </cell>
          <cell r="C12636">
            <v>14.1</v>
          </cell>
        </row>
        <row r="12637">
          <cell r="A12637">
            <v>210117016000</v>
          </cell>
          <cell r="C12637">
            <v>13.5</v>
          </cell>
        </row>
        <row r="12638">
          <cell r="A12638">
            <v>210127016005</v>
          </cell>
          <cell r="C12638">
            <v>14.8</v>
          </cell>
        </row>
        <row r="12639">
          <cell r="A12639">
            <v>210127016000</v>
          </cell>
          <cell r="C12639">
            <v>13.95</v>
          </cell>
        </row>
        <row r="12640">
          <cell r="A12640">
            <v>210217016005</v>
          </cell>
          <cell r="C12640">
            <v>15.6</v>
          </cell>
        </row>
        <row r="12641">
          <cell r="A12641">
            <v>210217016000</v>
          </cell>
          <cell r="C12641">
            <v>14.6</v>
          </cell>
        </row>
        <row r="12642">
          <cell r="A12642">
            <v>210317016005</v>
          </cell>
          <cell r="C12642">
            <v>17.5</v>
          </cell>
        </row>
        <row r="12643">
          <cell r="A12643">
            <v>210317016000</v>
          </cell>
          <cell r="C12643">
            <v>16.2</v>
          </cell>
        </row>
        <row r="12644">
          <cell r="A12644">
            <v>210118004005</v>
          </cell>
          <cell r="C12644">
            <v>14.1</v>
          </cell>
        </row>
        <row r="12645">
          <cell r="A12645">
            <v>210118004000</v>
          </cell>
          <cell r="C12645">
            <v>13.5</v>
          </cell>
        </row>
        <row r="12646">
          <cell r="A12646">
            <v>200118017005</v>
          </cell>
          <cell r="C12646">
            <v>12.4</v>
          </cell>
        </row>
        <row r="12647">
          <cell r="A12647">
            <v>200118017000</v>
          </cell>
          <cell r="C12647">
            <v>11.4</v>
          </cell>
        </row>
        <row r="12648">
          <cell r="A12648">
            <v>200128017005</v>
          </cell>
          <cell r="C12648">
            <v>13.1</v>
          </cell>
        </row>
        <row r="12649">
          <cell r="A12649">
            <v>200128017000</v>
          </cell>
          <cell r="C12649">
            <v>12.1</v>
          </cell>
        </row>
        <row r="12650">
          <cell r="A12650">
            <v>210118017005</v>
          </cell>
          <cell r="C12650">
            <v>14.1</v>
          </cell>
        </row>
        <row r="12651">
          <cell r="A12651">
            <v>210118017000</v>
          </cell>
          <cell r="C12651">
            <v>13.5</v>
          </cell>
        </row>
        <row r="12652">
          <cell r="A12652">
            <v>210218017005</v>
          </cell>
          <cell r="C12652">
            <v>15.6</v>
          </cell>
        </row>
        <row r="12653">
          <cell r="A12653">
            <v>210218017000</v>
          </cell>
          <cell r="C12653">
            <v>14.6</v>
          </cell>
        </row>
        <row r="12654">
          <cell r="A12654">
            <v>210318017005</v>
          </cell>
          <cell r="C12654">
            <v>17.5</v>
          </cell>
        </row>
        <row r="12655">
          <cell r="A12655">
            <v>210318017000</v>
          </cell>
          <cell r="C12655">
            <v>16.2</v>
          </cell>
        </row>
        <row r="12656">
          <cell r="A12656">
            <v>210118019005</v>
          </cell>
          <cell r="C12656">
            <v>14.1</v>
          </cell>
        </row>
        <row r="12657">
          <cell r="A12657">
            <v>210118019000</v>
          </cell>
          <cell r="C12657">
            <v>13.5</v>
          </cell>
        </row>
        <row r="12658">
          <cell r="A12658">
            <v>210119005005</v>
          </cell>
          <cell r="C12658">
            <v>14.1</v>
          </cell>
        </row>
        <row r="12659">
          <cell r="A12659">
            <v>210119005000</v>
          </cell>
          <cell r="C12659">
            <v>13.5</v>
          </cell>
        </row>
        <row r="12660">
          <cell r="A12660">
            <v>210219005005</v>
          </cell>
          <cell r="C12660">
            <v>15.6</v>
          </cell>
        </row>
        <row r="12661">
          <cell r="A12661">
            <v>210219005000</v>
          </cell>
          <cell r="C12661">
            <v>14.6</v>
          </cell>
        </row>
        <row r="12662">
          <cell r="A12662">
            <v>210319005005</v>
          </cell>
          <cell r="C12662">
            <v>17.5</v>
          </cell>
        </row>
        <row r="12663">
          <cell r="A12663">
            <v>210319005000</v>
          </cell>
          <cell r="C12663">
            <v>16.2</v>
          </cell>
        </row>
        <row r="12664">
          <cell r="A12664">
            <v>210119006005</v>
          </cell>
          <cell r="C12664">
            <v>14.1</v>
          </cell>
        </row>
        <row r="12665">
          <cell r="A12665">
            <v>210119006000</v>
          </cell>
          <cell r="C12665">
            <v>13.5</v>
          </cell>
        </row>
        <row r="12666">
          <cell r="A12666">
            <v>200119010005</v>
          </cell>
          <cell r="C12666">
            <v>12.4</v>
          </cell>
        </row>
        <row r="12667">
          <cell r="A12667">
            <v>200119010000</v>
          </cell>
          <cell r="C12667">
            <v>11.4</v>
          </cell>
        </row>
        <row r="12668">
          <cell r="A12668">
            <v>210119010005</v>
          </cell>
          <cell r="C12668">
            <v>14.1</v>
          </cell>
        </row>
        <row r="12669">
          <cell r="A12669">
            <v>210119010000</v>
          </cell>
          <cell r="C12669">
            <v>13.5</v>
          </cell>
        </row>
        <row r="12670">
          <cell r="A12670">
            <v>4065</v>
          </cell>
          <cell r="C12670">
            <v>24.21</v>
          </cell>
        </row>
        <row r="12671">
          <cell r="A12671">
            <v>4084</v>
          </cell>
          <cell r="C12671">
            <v>45</v>
          </cell>
        </row>
        <row r="12672">
          <cell r="A12672">
            <v>4082</v>
          </cell>
          <cell r="C12672">
            <v>35</v>
          </cell>
        </row>
        <row r="12673">
          <cell r="A12673">
            <v>4086</v>
          </cell>
          <cell r="C12673">
            <v>35</v>
          </cell>
        </row>
        <row r="12674">
          <cell r="A12674">
            <v>4153</v>
          </cell>
          <cell r="C12674">
            <v>35</v>
          </cell>
        </row>
        <row r="12675">
          <cell r="A12675">
            <v>4071</v>
          </cell>
          <cell r="C12675">
            <v>35</v>
          </cell>
        </row>
        <row r="12676">
          <cell r="A12676">
            <v>4154</v>
          </cell>
          <cell r="C12676">
            <v>25</v>
          </cell>
        </row>
        <row r="12677">
          <cell r="A12677">
            <v>4155</v>
          </cell>
          <cell r="C12677">
            <v>25</v>
          </cell>
        </row>
        <row r="12678">
          <cell r="A12678">
            <v>4061</v>
          </cell>
          <cell r="C12678">
            <v>126</v>
          </cell>
        </row>
        <row r="12679">
          <cell r="A12679">
            <v>4062</v>
          </cell>
          <cell r="C12679">
            <v>120</v>
          </cell>
        </row>
        <row r="12680">
          <cell r="A12680">
            <v>83009000</v>
          </cell>
          <cell r="C12680">
            <v>12.6</v>
          </cell>
        </row>
        <row r="12681">
          <cell r="A12681">
            <v>87016000</v>
          </cell>
          <cell r="C12681">
            <v>12.6</v>
          </cell>
        </row>
        <row r="12682">
          <cell r="A12682">
            <v>88004000</v>
          </cell>
          <cell r="C12682">
            <v>12.6</v>
          </cell>
        </row>
        <row r="12683">
          <cell r="A12683">
            <v>88017010</v>
          </cell>
          <cell r="C12683">
            <v>14.6</v>
          </cell>
        </row>
        <row r="12684">
          <cell r="A12684">
            <v>88017000</v>
          </cell>
          <cell r="C12684">
            <v>12.6</v>
          </cell>
        </row>
        <row r="12685">
          <cell r="A12685">
            <v>88019000</v>
          </cell>
          <cell r="C12685">
            <v>12.6</v>
          </cell>
        </row>
        <row r="12686">
          <cell r="A12686">
            <v>89005000</v>
          </cell>
          <cell r="C12686">
            <v>12.6</v>
          </cell>
        </row>
        <row r="12687">
          <cell r="A12687">
            <v>87016011</v>
          </cell>
          <cell r="C12687">
            <v>15</v>
          </cell>
        </row>
        <row r="12688">
          <cell r="A12688">
            <v>87016010</v>
          </cell>
          <cell r="C12688">
            <v>14.6</v>
          </cell>
        </row>
        <row r="12689">
          <cell r="A12689">
            <v>4068</v>
          </cell>
          <cell r="C12689">
            <v>14.6</v>
          </cell>
        </row>
        <row r="12690">
          <cell r="A12690">
            <v>4059</v>
          </cell>
          <cell r="C12690">
            <v>12.1</v>
          </cell>
        </row>
        <row r="12691">
          <cell r="A12691">
            <v>4073</v>
          </cell>
          <cell r="C12691">
            <v>12</v>
          </cell>
        </row>
        <row r="12692">
          <cell r="A12692">
            <v>4052</v>
          </cell>
          <cell r="C12692">
            <v>12.69</v>
          </cell>
        </row>
        <row r="12693">
          <cell r="A12693">
            <v>4078</v>
          </cell>
          <cell r="C12693">
            <v>12.19</v>
          </cell>
        </row>
        <row r="12694">
          <cell r="A12694">
            <v>73005000</v>
          </cell>
          <cell r="C12694">
            <v>12.2</v>
          </cell>
        </row>
        <row r="12695">
          <cell r="A12695">
            <v>73009000</v>
          </cell>
          <cell r="C12695">
            <v>12.2</v>
          </cell>
        </row>
        <row r="12696">
          <cell r="A12696">
            <v>73011000</v>
          </cell>
          <cell r="C12696">
            <v>12.2</v>
          </cell>
        </row>
        <row r="12697">
          <cell r="A12697">
            <v>75010000</v>
          </cell>
          <cell r="C12697">
            <v>12.2</v>
          </cell>
        </row>
        <row r="12698">
          <cell r="A12698">
            <v>76003000</v>
          </cell>
          <cell r="C12698">
            <v>12.2</v>
          </cell>
        </row>
        <row r="12699">
          <cell r="A12699">
            <v>76005000</v>
          </cell>
          <cell r="C12699">
            <v>12.2</v>
          </cell>
        </row>
        <row r="12700">
          <cell r="A12700">
            <v>76020000</v>
          </cell>
          <cell r="C12700">
            <v>12.2</v>
          </cell>
        </row>
        <row r="12701">
          <cell r="A12701">
            <v>77016010</v>
          </cell>
          <cell r="C12701">
            <v>14.2</v>
          </cell>
        </row>
        <row r="12702">
          <cell r="A12702">
            <v>77016000</v>
          </cell>
          <cell r="C12702">
            <v>12.2</v>
          </cell>
        </row>
        <row r="12703">
          <cell r="A12703">
            <v>77035000</v>
          </cell>
          <cell r="C12703">
            <v>12.2</v>
          </cell>
        </row>
        <row r="12704">
          <cell r="A12704">
            <v>78003000</v>
          </cell>
          <cell r="C12704">
            <v>12.2</v>
          </cell>
        </row>
        <row r="12705">
          <cell r="A12705">
            <v>78004000</v>
          </cell>
          <cell r="C12705">
            <v>12.2</v>
          </cell>
        </row>
        <row r="12706">
          <cell r="A12706">
            <v>78011000</v>
          </cell>
          <cell r="C12706">
            <v>12.2</v>
          </cell>
        </row>
        <row r="12707">
          <cell r="A12707">
            <v>78017110</v>
          </cell>
          <cell r="C12707">
            <v>14.2</v>
          </cell>
        </row>
        <row r="12708">
          <cell r="A12708">
            <v>78017000</v>
          </cell>
          <cell r="C12708">
            <v>12.2</v>
          </cell>
        </row>
        <row r="12709">
          <cell r="A12709">
            <v>78019000</v>
          </cell>
          <cell r="C12709">
            <v>12.2</v>
          </cell>
        </row>
        <row r="12710">
          <cell r="A12710">
            <v>79003000</v>
          </cell>
          <cell r="C12710">
            <v>12.2</v>
          </cell>
        </row>
        <row r="12711">
          <cell r="A12711">
            <v>79005000</v>
          </cell>
          <cell r="C12711">
            <v>12.2</v>
          </cell>
        </row>
        <row r="12712">
          <cell r="A12712">
            <v>79006000</v>
          </cell>
          <cell r="C12712">
            <v>12.2</v>
          </cell>
        </row>
        <row r="12713">
          <cell r="A12713">
            <v>79007010</v>
          </cell>
          <cell r="C12713">
            <v>14.2</v>
          </cell>
        </row>
        <row r="12714">
          <cell r="A12714">
            <v>79007000</v>
          </cell>
          <cell r="C12714">
            <v>12.2</v>
          </cell>
        </row>
        <row r="12715">
          <cell r="A12715">
            <v>79010000</v>
          </cell>
          <cell r="C12715">
            <v>12.2</v>
          </cell>
        </row>
        <row r="12716">
          <cell r="A12716">
            <v>99005010</v>
          </cell>
          <cell r="C12716">
            <v>15.5</v>
          </cell>
        </row>
        <row r="12717">
          <cell r="A12717">
            <v>99005000</v>
          </cell>
          <cell r="C12717">
            <v>14.5</v>
          </cell>
        </row>
        <row r="12718">
          <cell r="A12718">
            <v>98017010</v>
          </cell>
          <cell r="C12718">
            <v>15.5</v>
          </cell>
        </row>
        <row r="12719">
          <cell r="A12719">
            <v>98017000</v>
          </cell>
          <cell r="C12719">
            <v>14.5</v>
          </cell>
        </row>
        <row r="12720">
          <cell r="A12720">
            <v>97016010</v>
          </cell>
          <cell r="C12720">
            <v>15.5</v>
          </cell>
        </row>
        <row r="12721">
          <cell r="A12721">
            <v>97016000</v>
          </cell>
          <cell r="C12721">
            <v>14.5</v>
          </cell>
        </row>
        <row r="12722">
          <cell r="A12722">
            <v>210118028005</v>
          </cell>
          <cell r="C12722">
            <v>14.1</v>
          </cell>
        </row>
        <row r="12723">
          <cell r="A12723">
            <v>210118028000</v>
          </cell>
          <cell r="C12723">
            <v>13.5</v>
          </cell>
        </row>
        <row r="12724">
          <cell r="A12724">
            <v>4204</v>
          </cell>
          <cell r="C12724">
            <v>55.5</v>
          </cell>
        </row>
        <row r="12725">
          <cell r="A12725">
            <v>4201</v>
          </cell>
          <cell r="C12725">
            <v>53.9</v>
          </cell>
        </row>
        <row r="12726">
          <cell r="A12726">
            <v>4207</v>
          </cell>
          <cell r="C12726">
            <v>71.3</v>
          </cell>
        </row>
        <row r="12727">
          <cell r="A12727">
            <v>4202</v>
          </cell>
          <cell r="C12727">
            <v>57.5</v>
          </cell>
        </row>
        <row r="12728">
          <cell r="A12728">
            <v>4205</v>
          </cell>
          <cell r="C12728">
            <v>69.5</v>
          </cell>
        </row>
        <row r="12729">
          <cell r="A12729">
            <v>4209</v>
          </cell>
          <cell r="C12729">
            <v>57.5</v>
          </cell>
        </row>
        <row r="12730">
          <cell r="A12730">
            <v>4206</v>
          </cell>
          <cell r="C12730">
            <v>68.5</v>
          </cell>
        </row>
        <row r="12731">
          <cell r="A12731">
            <v>200158003005</v>
          </cell>
          <cell r="C12731">
            <v>14</v>
          </cell>
        </row>
        <row r="12732">
          <cell r="A12732">
            <v>200158003000</v>
          </cell>
          <cell r="C12732">
            <v>13</v>
          </cell>
        </row>
        <row r="12733">
          <cell r="A12733">
            <v>103030063</v>
          </cell>
        </row>
        <row r="12734">
          <cell r="A12734">
            <v>11121</v>
          </cell>
          <cell r="C12734">
            <v>0.33</v>
          </cell>
        </row>
        <row r="12735">
          <cell r="A12735">
            <v>11065</v>
          </cell>
          <cell r="C12735">
            <v>0.33</v>
          </cell>
        </row>
        <row r="12736">
          <cell r="A12736">
            <v>11090</v>
          </cell>
          <cell r="C12736">
            <v>13.2</v>
          </cell>
        </row>
        <row r="12737">
          <cell r="A12737">
            <v>11058</v>
          </cell>
          <cell r="C12737">
            <v>0.27</v>
          </cell>
        </row>
        <row r="12738">
          <cell r="A12738">
            <v>11088</v>
          </cell>
          <cell r="C12738">
            <v>0.5</v>
          </cell>
        </row>
        <row r="12739">
          <cell r="A12739">
            <v>99892</v>
          </cell>
          <cell r="C12739">
            <v>10.5</v>
          </cell>
        </row>
        <row r="12740">
          <cell r="A12740">
            <v>200000003</v>
          </cell>
        </row>
        <row r="12741">
          <cell r="A12741">
            <v>101030016</v>
          </cell>
        </row>
        <row r="12742">
          <cell r="A12742">
            <v>99317</v>
          </cell>
          <cell r="C12742">
            <v>73</v>
          </cell>
        </row>
        <row r="12743">
          <cell r="A12743">
            <v>99351</v>
          </cell>
          <cell r="C12743">
            <v>73</v>
          </cell>
        </row>
        <row r="12744">
          <cell r="A12744">
            <v>99356</v>
          </cell>
          <cell r="C12744">
            <v>73</v>
          </cell>
        </row>
        <row r="12745">
          <cell r="A12745">
            <v>103060010</v>
          </cell>
        </row>
        <row r="12746">
          <cell r="A12746">
            <v>103060004</v>
          </cell>
        </row>
        <row r="12747">
          <cell r="A12747">
            <v>103060013</v>
          </cell>
        </row>
        <row r="12748">
          <cell r="A12748">
            <v>103060002</v>
          </cell>
        </row>
        <row r="12749">
          <cell r="A12749">
            <v>103060001</v>
          </cell>
        </row>
        <row r="12750">
          <cell r="A12750">
            <v>103060008</v>
          </cell>
        </row>
        <row r="12751">
          <cell r="A12751">
            <v>103060003</v>
          </cell>
        </row>
        <row r="12752">
          <cell r="A12752">
            <v>103060005</v>
          </cell>
        </row>
        <row r="12753">
          <cell r="A12753">
            <v>103060007</v>
          </cell>
        </row>
        <row r="12754">
          <cell r="A12754">
            <v>103060009</v>
          </cell>
        </row>
        <row r="12755">
          <cell r="A12755">
            <v>99012</v>
          </cell>
          <cell r="C12755">
            <v>1.8</v>
          </cell>
        </row>
        <row r="12756">
          <cell r="A12756">
            <v>100122</v>
          </cell>
          <cell r="C12756">
            <v>47.9</v>
          </cell>
        </row>
        <row r="12757">
          <cell r="A12757">
            <v>99970</v>
          </cell>
          <cell r="C12757">
            <v>283.16000000000003</v>
          </cell>
        </row>
        <row r="12758">
          <cell r="A12758">
            <v>473</v>
          </cell>
          <cell r="C12758">
            <v>16.989999999999998</v>
          </cell>
        </row>
        <row r="12759">
          <cell r="A12759">
            <v>99559</v>
          </cell>
          <cell r="C12759">
            <v>28.57</v>
          </cell>
        </row>
        <row r="12760">
          <cell r="A12760">
            <v>99193</v>
          </cell>
          <cell r="C12760">
            <v>9.4600000000000009</v>
          </cell>
        </row>
        <row r="12761">
          <cell r="A12761">
            <v>99434</v>
          </cell>
          <cell r="C12761">
            <v>9.06</v>
          </cell>
        </row>
        <row r="12762">
          <cell r="A12762">
            <v>99119</v>
          </cell>
          <cell r="C12762">
            <v>9.6300000000000008</v>
          </cell>
        </row>
        <row r="12763">
          <cell r="A12763">
            <v>200000019</v>
          </cell>
        </row>
        <row r="12764">
          <cell r="A12764">
            <v>99300</v>
          </cell>
          <cell r="C12764">
            <v>4.8600000000000003</v>
          </cell>
        </row>
        <row r="12765">
          <cell r="A12765">
            <v>103070018</v>
          </cell>
        </row>
        <row r="12766">
          <cell r="A12766">
            <v>103020024</v>
          </cell>
        </row>
        <row r="12767">
          <cell r="A12767">
            <v>99596</v>
          </cell>
          <cell r="C12767">
            <v>0.04</v>
          </cell>
        </row>
        <row r="12768">
          <cell r="A12768">
            <v>99111</v>
          </cell>
          <cell r="C12768">
            <v>0.04</v>
          </cell>
        </row>
        <row r="12769">
          <cell r="A12769">
            <v>69005082</v>
          </cell>
          <cell r="C12769">
            <v>1.0900000000000001</v>
          </cell>
        </row>
        <row r="12770">
          <cell r="A12770">
            <v>99722</v>
          </cell>
          <cell r="C12770">
            <v>7.0000000000000007E-2</v>
          </cell>
        </row>
        <row r="12771">
          <cell r="A12771">
            <v>11128</v>
          </cell>
          <cell r="C12771">
            <v>7</v>
          </cell>
        </row>
        <row r="12772">
          <cell r="A12772">
            <v>11127</v>
          </cell>
          <cell r="C12772">
            <v>7.1</v>
          </cell>
        </row>
        <row r="12773">
          <cell r="A12773">
            <v>11500</v>
          </cell>
          <cell r="C12773">
            <v>1.26</v>
          </cell>
        </row>
        <row r="12774">
          <cell r="A12774">
            <v>11078</v>
          </cell>
          <cell r="C12774">
            <v>1.2</v>
          </cell>
        </row>
        <row r="12775">
          <cell r="A12775">
            <v>11105</v>
          </cell>
          <cell r="C12775">
            <v>1.2</v>
          </cell>
        </row>
        <row r="12776">
          <cell r="A12776">
            <v>11051</v>
          </cell>
          <cell r="C12776">
            <v>0.82</v>
          </cell>
        </row>
        <row r="12777">
          <cell r="A12777">
            <v>11512</v>
          </cell>
          <cell r="C12777">
            <v>7.59</v>
          </cell>
        </row>
        <row r="12778">
          <cell r="A12778">
            <v>11515</v>
          </cell>
          <cell r="C12778">
            <v>7.59</v>
          </cell>
        </row>
        <row r="12779">
          <cell r="A12779">
            <v>11503</v>
          </cell>
          <cell r="C12779">
            <v>7.59</v>
          </cell>
        </row>
        <row r="12780">
          <cell r="A12780">
            <v>11504</v>
          </cell>
          <cell r="C12780">
            <v>7.59</v>
          </cell>
        </row>
        <row r="12781">
          <cell r="A12781">
            <v>11511</v>
          </cell>
          <cell r="C12781">
            <v>7.59</v>
          </cell>
        </row>
        <row r="12782">
          <cell r="A12782">
            <v>11516</v>
          </cell>
          <cell r="C12782">
            <v>7.59</v>
          </cell>
        </row>
        <row r="12783">
          <cell r="A12783">
            <v>11084</v>
          </cell>
          <cell r="C12783">
            <v>2.1</v>
          </cell>
        </row>
        <row r="12784">
          <cell r="A12784">
            <v>11100</v>
          </cell>
          <cell r="C12784">
            <v>6.6</v>
          </cell>
        </row>
        <row r="12785">
          <cell r="A12785">
            <v>11117</v>
          </cell>
          <cell r="C12785">
            <v>1.25</v>
          </cell>
        </row>
        <row r="12786">
          <cell r="A12786">
            <v>11083</v>
          </cell>
          <cell r="C12786">
            <v>2.1</v>
          </cell>
        </row>
        <row r="12787">
          <cell r="A12787">
            <v>11099</v>
          </cell>
          <cell r="C12787">
            <v>1.25</v>
          </cell>
        </row>
        <row r="12788">
          <cell r="A12788">
            <v>11505</v>
          </cell>
          <cell r="C12788">
            <v>5.13</v>
          </cell>
        </row>
        <row r="12789">
          <cell r="A12789">
            <v>11000</v>
          </cell>
          <cell r="C12789">
            <v>1.23</v>
          </cell>
        </row>
        <row r="12790">
          <cell r="A12790">
            <v>11077</v>
          </cell>
          <cell r="C12790">
            <v>1.55</v>
          </cell>
        </row>
        <row r="12791">
          <cell r="A12791">
            <v>11104</v>
          </cell>
          <cell r="C12791">
            <v>1.4</v>
          </cell>
        </row>
        <row r="12792">
          <cell r="A12792">
            <v>11080</v>
          </cell>
          <cell r="C12792">
            <v>2.1</v>
          </cell>
        </row>
        <row r="12793">
          <cell r="A12793">
            <v>11050</v>
          </cell>
          <cell r="C12793">
            <v>0.55000000000000004</v>
          </cell>
        </row>
        <row r="12794">
          <cell r="A12794">
            <v>11098</v>
          </cell>
          <cell r="C12794">
            <v>0.99</v>
          </cell>
        </row>
        <row r="12795">
          <cell r="A12795">
            <v>111625</v>
          </cell>
          <cell r="C12795">
            <v>92.63</v>
          </cell>
        </row>
        <row r="12796">
          <cell r="A12796">
            <v>99827</v>
          </cell>
          <cell r="C12796">
            <v>0.09</v>
          </cell>
        </row>
        <row r="12797">
          <cell r="A12797">
            <v>100112</v>
          </cell>
          <cell r="C12797">
            <v>0.13</v>
          </cell>
        </row>
        <row r="12798">
          <cell r="A12798">
            <v>100111</v>
          </cell>
          <cell r="C12798">
            <v>0.15</v>
          </cell>
        </row>
        <row r="12799">
          <cell r="A12799">
            <v>99454</v>
          </cell>
          <cell r="C12799">
            <v>0.21</v>
          </cell>
        </row>
        <row r="12800">
          <cell r="A12800">
            <v>100012</v>
          </cell>
          <cell r="C12800">
            <v>0.25</v>
          </cell>
        </row>
        <row r="12801">
          <cell r="A12801">
            <v>99393</v>
          </cell>
          <cell r="C12801">
            <v>1.17</v>
          </cell>
        </row>
        <row r="12802">
          <cell r="A12802">
            <v>99554</v>
          </cell>
          <cell r="C12802">
            <v>1.48</v>
          </cell>
        </row>
        <row r="12803">
          <cell r="A12803">
            <v>80024</v>
          </cell>
          <cell r="C12803">
            <v>0.16</v>
          </cell>
        </row>
        <row r="12804">
          <cell r="A12804">
            <v>99453</v>
          </cell>
          <cell r="C12804">
            <v>0.19</v>
          </cell>
        </row>
        <row r="12805">
          <cell r="A12805">
            <v>99166</v>
          </cell>
          <cell r="C12805">
            <v>0.76</v>
          </cell>
        </row>
        <row r="12806">
          <cell r="A12806">
            <v>99165</v>
          </cell>
          <cell r="C12806">
            <v>0.76</v>
          </cell>
        </row>
        <row r="12807">
          <cell r="A12807">
            <v>99167</v>
          </cell>
          <cell r="C12807">
            <v>0.76</v>
          </cell>
        </row>
        <row r="12808">
          <cell r="A12808">
            <v>99172</v>
          </cell>
          <cell r="C12808">
            <v>0.76</v>
          </cell>
        </row>
        <row r="12809">
          <cell r="A12809">
            <v>99717</v>
          </cell>
          <cell r="C12809">
            <v>0.03</v>
          </cell>
        </row>
        <row r="12810">
          <cell r="A12810">
            <v>99795</v>
          </cell>
          <cell r="C12810">
            <v>0.04</v>
          </cell>
        </row>
        <row r="12811">
          <cell r="A12811">
            <v>99660</v>
          </cell>
          <cell r="C12811">
            <v>0.06</v>
          </cell>
        </row>
        <row r="12812">
          <cell r="A12812">
            <v>100115</v>
          </cell>
          <cell r="C12812">
            <v>0.08</v>
          </cell>
        </row>
        <row r="12813">
          <cell r="A12813">
            <v>99547</v>
          </cell>
          <cell r="C12813">
            <v>0.08</v>
          </cell>
        </row>
        <row r="12814">
          <cell r="A12814">
            <v>100116</v>
          </cell>
          <cell r="C12814">
            <v>0.1</v>
          </cell>
        </row>
        <row r="12815">
          <cell r="A12815">
            <v>99996</v>
          </cell>
          <cell r="C12815">
            <v>7.0000000000000007E-2</v>
          </cell>
        </row>
        <row r="12816">
          <cell r="A12816">
            <v>99997</v>
          </cell>
          <cell r="C12816">
            <v>0.11</v>
          </cell>
        </row>
        <row r="12817">
          <cell r="A12817">
            <v>99890</v>
          </cell>
          <cell r="C12817">
            <v>1.1000000000000001</v>
          </cell>
        </row>
        <row r="12818">
          <cell r="A12818">
            <v>99860</v>
          </cell>
          <cell r="C12818">
            <v>0.2</v>
          </cell>
        </row>
        <row r="12819">
          <cell r="A12819">
            <v>99853</v>
          </cell>
          <cell r="C12819">
            <v>0.7</v>
          </cell>
        </row>
        <row r="12820">
          <cell r="A12820">
            <v>99861</v>
          </cell>
          <cell r="C12820">
            <v>0.04</v>
          </cell>
        </row>
        <row r="12821">
          <cell r="A12821">
            <v>100118</v>
          </cell>
          <cell r="C12821">
            <v>0.12</v>
          </cell>
        </row>
        <row r="12822">
          <cell r="A12822">
            <v>100117</v>
          </cell>
          <cell r="C12822">
            <v>0.12</v>
          </cell>
        </row>
        <row r="12823">
          <cell r="A12823">
            <v>99264</v>
          </cell>
          <cell r="C12823">
            <v>0.04</v>
          </cell>
        </row>
        <row r="12824">
          <cell r="A12824">
            <v>99592</v>
          </cell>
          <cell r="C12824">
            <v>0.04</v>
          </cell>
        </row>
        <row r="12825">
          <cell r="A12825">
            <v>100316</v>
          </cell>
          <cell r="C12825">
            <v>0.35</v>
          </cell>
        </row>
        <row r="12826">
          <cell r="A12826">
            <v>100265</v>
          </cell>
          <cell r="C12826">
            <v>0.3</v>
          </cell>
        </row>
        <row r="12827">
          <cell r="A12827">
            <v>5985</v>
          </cell>
          <cell r="C12827">
            <v>0.66</v>
          </cell>
        </row>
        <row r="12828">
          <cell r="A12828">
            <v>99569</v>
          </cell>
          <cell r="C12828">
            <v>0.11</v>
          </cell>
        </row>
        <row r="12829">
          <cell r="A12829">
            <v>99868</v>
          </cell>
          <cell r="C12829">
            <v>0.11</v>
          </cell>
        </row>
        <row r="12830">
          <cell r="A12830">
            <v>99551</v>
          </cell>
          <cell r="C12830">
            <v>0.05</v>
          </cell>
        </row>
        <row r="12831">
          <cell r="A12831">
            <v>99552</v>
          </cell>
          <cell r="C12831">
            <v>0.1</v>
          </cell>
        </row>
        <row r="12832">
          <cell r="A12832">
            <v>119005</v>
          </cell>
          <cell r="C12832">
            <v>0.13</v>
          </cell>
        </row>
        <row r="12833">
          <cell r="A12833">
            <v>99327</v>
          </cell>
          <cell r="C12833">
            <v>0.03</v>
          </cell>
        </row>
        <row r="12834">
          <cell r="A12834">
            <v>99858</v>
          </cell>
          <cell r="C12834">
            <v>0.03</v>
          </cell>
        </row>
        <row r="12835">
          <cell r="A12835">
            <v>99915</v>
          </cell>
          <cell r="C12835">
            <v>0.04</v>
          </cell>
        </row>
        <row r="12836">
          <cell r="A12836">
            <v>99662</v>
          </cell>
          <cell r="C12836">
            <v>0.05</v>
          </cell>
        </row>
        <row r="12837">
          <cell r="A12837">
            <v>99666</v>
          </cell>
          <cell r="C12837">
            <v>0.05</v>
          </cell>
        </row>
        <row r="12838">
          <cell r="A12838">
            <v>1100000499</v>
          </cell>
          <cell r="C12838">
            <v>0.06</v>
          </cell>
        </row>
        <row r="12839">
          <cell r="A12839">
            <v>1100000356</v>
          </cell>
          <cell r="C12839">
            <v>0.09</v>
          </cell>
        </row>
        <row r="12840">
          <cell r="A12840">
            <v>1100000348</v>
          </cell>
          <cell r="C12840">
            <v>0.13</v>
          </cell>
        </row>
        <row r="12841">
          <cell r="A12841">
            <v>1100000349</v>
          </cell>
          <cell r="C12841">
            <v>0.13</v>
          </cell>
        </row>
        <row r="12842">
          <cell r="A12842">
            <v>1100000350</v>
          </cell>
          <cell r="C12842">
            <v>0.21</v>
          </cell>
        </row>
        <row r="12843">
          <cell r="A12843">
            <v>1100000351</v>
          </cell>
          <cell r="C12843">
            <v>0.21</v>
          </cell>
        </row>
        <row r="12844">
          <cell r="A12844">
            <v>1100000685</v>
          </cell>
          <cell r="C12844">
            <v>0.21</v>
          </cell>
        </row>
        <row r="12845">
          <cell r="A12845">
            <v>1100001386</v>
          </cell>
          <cell r="C12845">
            <v>0.21</v>
          </cell>
        </row>
        <row r="12846">
          <cell r="A12846">
            <v>1100001233</v>
          </cell>
          <cell r="C12846">
            <v>0.4</v>
          </cell>
        </row>
        <row r="12847">
          <cell r="A12847">
            <v>99778</v>
          </cell>
          <cell r="C12847">
            <v>0.67</v>
          </cell>
        </row>
        <row r="12848">
          <cell r="A12848">
            <v>99455</v>
          </cell>
          <cell r="C12848">
            <v>0.35</v>
          </cell>
        </row>
        <row r="12849">
          <cell r="A12849">
            <v>99213</v>
          </cell>
          <cell r="C12849">
            <v>0.66</v>
          </cell>
        </row>
        <row r="12850">
          <cell r="A12850">
            <v>99180</v>
          </cell>
          <cell r="C12850">
            <v>0.66</v>
          </cell>
        </row>
        <row r="12851">
          <cell r="A12851">
            <v>99159</v>
          </cell>
          <cell r="C12851">
            <v>0.76</v>
          </cell>
        </row>
        <row r="12852">
          <cell r="A12852">
            <v>99214</v>
          </cell>
          <cell r="C12852">
            <v>0.66</v>
          </cell>
        </row>
        <row r="12853">
          <cell r="A12853">
            <v>99169</v>
          </cell>
          <cell r="C12853">
            <v>0.76</v>
          </cell>
        </row>
        <row r="12854">
          <cell r="A12854">
            <v>100403</v>
          </cell>
          <cell r="C12854">
            <v>0.19</v>
          </cell>
        </row>
        <row r="12855">
          <cell r="A12855">
            <v>100404</v>
          </cell>
          <cell r="C12855">
            <v>0.3</v>
          </cell>
        </row>
        <row r="12856">
          <cell r="A12856">
            <v>100034</v>
          </cell>
          <cell r="C12856">
            <v>0.19</v>
          </cell>
        </row>
        <row r="12857">
          <cell r="A12857">
            <v>99348</v>
          </cell>
          <cell r="C12857">
            <v>0.13</v>
          </cell>
        </row>
        <row r="12858">
          <cell r="A12858">
            <v>99347</v>
          </cell>
          <cell r="C12858">
            <v>0.19</v>
          </cell>
        </row>
        <row r="12859">
          <cell r="A12859">
            <v>99555</v>
          </cell>
          <cell r="C12859">
            <v>0.19</v>
          </cell>
        </row>
        <row r="12860">
          <cell r="A12860">
            <v>3530</v>
          </cell>
          <cell r="C12860">
            <v>0.09</v>
          </cell>
        </row>
        <row r="12861">
          <cell r="A12861">
            <v>3532</v>
          </cell>
          <cell r="C12861">
            <v>0.09</v>
          </cell>
        </row>
        <row r="12862">
          <cell r="A12862">
            <v>3534</v>
          </cell>
          <cell r="C12862">
            <v>0.2</v>
          </cell>
        </row>
        <row r="12863">
          <cell r="A12863">
            <v>3531</v>
          </cell>
          <cell r="C12863">
            <v>0.21</v>
          </cell>
        </row>
        <row r="12864">
          <cell r="A12864">
            <v>5989</v>
          </cell>
          <cell r="C12864">
            <v>0.66</v>
          </cell>
        </row>
        <row r="12865">
          <cell r="A12865">
            <v>5990</v>
          </cell>
          <cell r="C12865">
            <v>0.66</v>
          </cell>
        </row>
        <row r="12866">
          <cell r="A12866">
            <v>5995</v>
          </cell>
          <cell r="C12866">
            <v>0.17</v>
          </cell>
        </row>
        <row r="12867">
          <cell r="A12867">
            <v>5996</v>
          </cell>
          <cell r="C12867">
            <v>0.03</v>
          </cell>
        </row>
        <row r="12868">
          <cell r="A12868">
            <v>99812</v>
          </cell>
          <cell r="C12868">
            <v>0.15</v>
          </cell>
        </row>
        <row r="12869">
          <cell r="A12869">
            <v>9010361</v>
          </cell>
          <cell r="C12869">
            <v>0.16</v>
          </cell>
        </row>
        <row r="12870">
          <cell r="A12870">
            <v>7016360</v>
          </cell>
          <cell r="C12870">
            <v>0.16</v>
          </cell>
        </row>
        <row r="12871">
          <cell r="A12871">
            <v>8003360</v>
          </cell>
          <cell r="C12871">
            <v>0.16</v>
          </cell>
        </row>
        <row r="12872">
          <cell r="A12872">
            <v>8017360</v>
          </cell>
          <cell r="C12872">
            <v>0.16</v>
          </cell>
        </row>
        <row r="12873">
          <cell r="A12873">
            <v>8019360</v>
          </cell>
          <cell r="C12873">
            <v>0.16</v>
          </cell>
        </row>
        <row r="12874">
          <cell r="A12874">
            <v>9005360</v>
          </cell>
          <cell r="C12874">
            <v>0.16</v>
          </cell>
        </row>
        <row r="12875">
          <cell r="A12875">
            <v>9006360</v>
          </cell>
          <cell r="C12875">
            <v>0.16</v>
          </cell>
        </row>
        <row r="12876">
          <cell r="A12876">
            <v>9010360</v>
          </cell>
          <cell r="C12876">
            <v>0.16</v>
          </cell>
        </row>
        <row r="12877">
          <cell r="A12877">
            <v>5984</v>
          </cell>
          <cell r="C12877">
            <v>0.55000000000000004</v>
          </cell>
        </row>
        <row r="12878">
          <cell r="A12878">
            <v>5974</v>
          </cell>
          <cell r="C12878">
            <v>0.26</v>
          </cell>
        </row>
        <row r="12879">
          <cell r="A12879">
            <v>5976</v>
          </cell>
          <cell r="C12879">
            <v>0.14000000000000001</v>
          </cell>
        </row>
        <row r="12880">
          <cell r="A12880">
            <v>5977</v>
          </cell>
          <cell r="C12880">
            <v>0.17</v>
          </cell>
        </row>
        <row r="12881">
          <cell r="A12881">
            <v>5979</v>
          </cell>
          <cell r="C12881">
            <v>0.14000000000000001</v>
          </cell>
        </row>
        <row r="12882">
          <cell r="A12882">
            <v>5973</v>
          </cell>
          <cell r="C12882">
            <v>0.23</v>
          </cell>
        </row>
        <row r="12883">
          <cell r="A12883">
            <v>5965</v>
          </cell>
          <cell r="C12883">
            <v>0.12</v>
          </cell>
        </row>
        <row r="12884">
          <cell r="A12884">
            <v>5986</v>
          </cell>
          <cell r="C12884">
            <v>0.62</v>
          </cell>
        </row>
        <row r="12885">
          <cell r="A12885">
            <v>99114</v>
          </cell>
          <cell r="C12885">
            <v>0.41</v>
          </cell>
        </row>
        <row r="12886">
          <cell r="A12886">
            <v>5994</v>
          </cell>
          <cell r="C12886">
            <v>0.06</v>
          </cell>
        </row>
        <row r="12887">
          <cell r="A12887">
            <v>5993</v>
          </cell>
          <cell r="C12887">
            <v>0.06</v>
          </cell>
        </row>
        <row r="12888">
          <cell r="A12888">
            <v>5991</v>
          </cell>
          <cell r="C12888">
            <v>0.06</v>
          </cell>
        </row>
        <row r="12889">
          <cell r="A12889">
            <v>5999</v>
          </cell>
          <cell r="C12889">
            <v>3.1</v>
          </cell>
        </row>
        <row r="12890">
          <cell r="A12890">
            <v>5992</v>
          </cell>
          <cell r="C12890">
            <v>0.08</v>
          </cell>
        </row>
        <row r="12891">
          <cell r="A12891">
            <v>99230</v>
          </cell>
          <cell r="C12891">
            <v>0.2</v>
          </cell>
        </row>
        <row r="12892">
          <cell r="A12892">
            <v>7016370</v>
          </cell>
          <cell r="C12892">
            <v>0.2</v>
          </cell>
        </row>
        <row r="12893">
          <cell r="A12893">
            <v>1100001234</v>
          </cell>
          <cell r="C12893">
            <v>0.27</v>
          </cell>
        </row>
        <row r="12894">
          <cell r="A12894">
            <v>99680</v>
          </cell>
          <cell r="C12894">
            <v>0.02</v>
          </cell>
        </row>
        <row r="12895">
          <cell r="A12895">
            <v>99228</v>
          </cell>
          <cell r="C12895">
            <v>0.15</v>
          </cell>
        </row>
        <row r="12896">
          <cell r="A12896">
            <v>99226</v>
          </cell>
          <cell r="C12896">
            <v>0.2</v>
          </cell>
        </row>
        <row r="12897">
          <cell r="A12897">
            <v>99446</v>
          </cell>
          <cell r="C12897">
            <v>0.1</v>
          </cell>
        </row>
        <row r="12898">
          <cell r="A12898">
            <v>99229</v>
          </cell>
          <cell r="C12898">
            <v>0.2</v>
          </cell>
        </row>
        <row r="12899">
          <cell r="A12899">
            <v>7016371</v>
          </cell>
          <cell r="C12899">
            <v>0.28000000000000003</v>
          </cell>
        </row>
        <row r="12900">
          <cell r="A12900">
            <v>7016369</v>
          </cell>
          <cell r="C12900">
            <v>0.28000000000000003</v>
          </cell>
        </row>
        <row r="12901">
          <cell r="A12901">
            <v>9003368</v>
          </cell>
          <cell r="C12901">
            <v>0.19</v>
          </cell>
        </row>
        <row r="12902">
          <cell r="A12902">
            <v>1100000288</v>
          </cell>
          <cell r="C12902">
            <v>0.27</v>
          </cell>
        </row>
        <row r="12903">
          <cell r="A12903">
            <v>1100000285</v>
          </cell>
          <cell r="C12903">
            <v>0.21</v>
          </cell>
        </row>
        <row r="12904">
          <cell r="A12904">
            <v>1100000286</v>
          </cell>
          <cell r="C12904">
            <v>0.21</v>
          </cell>
        </row>
        <row r="12905">
          <cell r="A12905">
            <v>1100000287</v>
          </cell>
          <cell r="C12905">
            <v>0.21</v>
          </cell>
        </row>
        <row r="12906">
          <cell r="A12906">
            <v>1100000289</v>
          </cell>
          <cell r="C12906">
            <v>0.1</v>
          </cell>
        </row>
        <row r="12907">
          <cell r="A12907">
            <v>1100000290</v>
          </cell>
          <cell r="C12907">
            <v>0.21</v>
          </cell>
        </row>
        <row r="12908">
          <cell r="A12908">
            <v>9974</v>
          </cell>
          <cell r="C12908">
            <v>0.05</v>
          </cell>
        </row>
        <row r="12909">
          <cell r="A12909">
            <v>5997</v>
          </cell>
          <cell r="C12909">
            <v>0.06</v>
          </cell>
        </row>
        <row r="12910">
          <cell r="A12910">
            <v>3133</v>
          </cell>
          <cell r="C12910">
            <v>0.05</v>
          </cell>
        </row>
        <row r="12911">
          <cell r="A12911">
            <v>3539</v>
          </cell>
          <cell r="C12911">
            <v>0.05</v>
          </cell>
        </row>
        <row r="12912">
          <cell r="A12912">
            <v>3169</v>
          </cell>
          <cell r="C12912">
            <v>0.04</v>
          </cell>
        </row>
        <row r="12913">
          <cell r="A12913">
            <v>99077</v>
          </cell>
          <cell r="C12913">
            <v>1.2</v>
          </cell>
        </row>
        <row r="12914">
          <cell r="A12914">
            <v>99832</v>
          </cell>
          <cell r="C12914">
            <v>49.36</v>
          </cell>
        </row>
        <row r="12915">
          <cell r="A12915">
            <v>100110</v>
          </cell>
          <cell r="C12915">
            <v>21.2</v>
          </cell>
        </row>
        <row r="12916">
          <cell r="A12916">
            <v>9005596</v>
          </cell>
          <cell r="C12916">
            <v>2.1</v>
          </cell>
        </row>
        <row r="12917">
          <cell r="A12917">
            <v>2070591</v>
          </cell>
          <cell r="C12917">
            <v>1.93</v>
          </cell>
        </row>
        <row r="12918">
          <cell r="A12918">
            <v>3009591</v>
          </cell>
          <cell r="C12918">
            <v>1.93</v>
          </cell>
        </row>
        <row r="12919">
          <cell r="A12919">
            <v>6005591</v>
          </cell>
          <cell r="C12919">
            <v>1.93</v>
          </cell>
        </row>
        <row r="12920">
          <cell r="A12920">
            <v>7016591</v>
          </cell>
          <cell r="C12920">
            <v>1.66</v>
          </cell>
        </row>
        <row r="12921">
          <cell r="A12921">
            <v>8017591</v>
          </cell>
          <cell r="C12921">
            <v>1.66</v>
          </cell>
        </row>
        <row r="12922">
          <cell r="A12922">
            <v>8019591</v>
          </cell>
          <cell r="C12922">
            <v>1.93</v>
          </cell>
        </row>
        <row r="12923">
          <cell r="A12923">
            <v>9005591</v>
          </cell>
          <cell r="C12923">
            <v>1.93</v>
          </cell>
        </row>
        <row r="12924">
          <cell r="A12924">
            <v>99266</v>
          </cell>
          <cell r="C12924">
            <v>5.09</v>
          </cell>
        </row>
        <row r="12925">
          <cell r="A12925">
            <v>3512</v>
          </cell>
          <cell r="C12925">
            <v>2.2200000000000002</v>
          </cell>
        </row>
        <row r="12926">
          <cell r="A12926">
            <v>3240</v>
          </cell>
          <cell r="C12926">
            <v>1.6</v>
          </cell>
        </row>
        <row r="12927">
          <cell r="A12927">
            <v>3119</v>
          </cell>
          <cell r="C12927">
            <v>3.6</v>
          </cell>
        </row>
        <row r="12928">
          <cell r="A12928">
            <v>3243</v>
          </cell>
          <cell r="C12928">
            <v>17.03</v>
          </cell>
        </row>
        <row r="12929">
          <cell r="A12929">
            <v>3497</v>
          </cell>
          <cell r="C12929">
            <v>1.3</v>
          </cell>
        </row>
        <row r="12930">
          <cell r="A12930">
            <v>9695</v>
          </cell>
          <cell r="C12930">
            <v>1.0900000000000001</v>
          </cell>
        </row>
        <row r="12931">
          <cell r="A12931">
            <v>210133009760</v>
          </cell>
          <cell r="C12931">
            <v>2.25</v>
          </cell>
        </row>
        <row r="12932">
          <cell r="A12932">
            <v>210113009761</v>
          </cell>
          <cell r="C12932">
            <v>2.2000000000000002</v>
          </cell>
        </row>
        <row r="12933">
          <cell r="A12933">
            <v>210123009760</v>
          </cell>
          <cell r="C12933">
            <v>2.25</v>
          </cell>
        </row>
        <row r="12934">
          <cell r="A12934">
            <v>210113009760</v>
          </cell>
          <cell r="C12934">
            <v>2.2000000000000002</v>
          </cell>
        </row>
        <row r="12935">
          <cell r="A12935">
            <v>210113009762</v>
          </cell>
          <cell r="C12935">
            <v>2.2000000000000002</v>
          </cell>
        </row>
        <row r="12936">
          <cell r="A12936">
            <v>210213009760</v>
          </cell>
          <cell r="C12936">
            <v>2.25</v>
          </cell>
        </row>
        <row r="12937">
          <cell r="A12937">
            <v>210213009761</v>
          </cell>
          <cell r="C12937">
            <v>2.2999999999999998</v>
          </cell>
        </row>
        <row r="12938">
          <cell r="A12938">
            <v>210313009760</v>
          </cell>
          <cell r="C12938">
            <v>2.2999999999999998</v>
          </cell>
        </row>
        <row r="12939">
          <cell r="A12939">
            <v>210313009761</v>
          </cell>
          <cell r="C12939">
            <v>2.4</v>
          </cell>
        </row>
        <row r="12940">
          <cell r="A12940">
            <v>210123011760</v>
          </cell>
          <cell r="C12940">
            <v>2.25</v>
          </cell>
        </row>
        <row r="12941">
          <cell r="A12941">
            <v>210113011760</v>
          </cell>
          <cell r="C12941">
            <v>2.25</v>
          </cell>
        </row>
        <row r="12942">
          <cell r="A12942">
            <v>200115010760</v>
          </cell>
          <cell r="C12942">
            <v>2.2000000000000002</v>
          </cell>
        </row>
        <row r="12943">
          <cell r="A12943">
            <v>210115010760</v>
          </cell>
          <cell r="C12943">
            <v>2.2000000000000002</v>
          </cell>
        </row>
        <row r="12944">
          <cell r="A12944">
            <v>200116005760</v>
          </cell>
          <cell r="C12944">
            <v>2.2000000000000002</v>
          </cell>
        </row>
        <row r="12945">
          <cell r="A12945">
            <v>210417016760</v>
          </cell>
          <cell r="C12945">
            <v>2.6</v>
          </cell>
        </row>
        <row r="12946">
          <cell r="A12946">
            <v>210137016760</v>
          </cell>
          <cell r="C12946">
            <v>2.25</v>
          </cell>
        </row>
        <row r="12947">
          <cell r="A12947">
            <v>200117016760</v>
          </cell>
          <cell r="C12947">
            <v>2.2000000000000002</v>
          </cell>
        </row>
        <row r="12948">
          <cell r="A12948">
            <v>200227016760</v>
          </cell>
          <cell r="C12948">
            <v>2.2999999999999998</v>
          </cell>
        </row>
        <row r="12949">
          <cell r="A12949">
            <v>210117016761</v>
          </cell>
          <cell r="C12949">
            <v>2.2000000000000002</v>
          </cell>
        </row>
        <row r="12950">
          <cell r="A12950">
            <v>210117016762</v>
          </cell>
          <cell r="C12950">
            <v>2.2000000000000002</v>
          </cell>
        </row>
        <row r="12951">
          <cell r="A12951">
            <v>210127016760</v>
          </cell>
          <cell r="C12951">
            <v>2.25</v>
          </cell>
        </row>
        <row r="12952">
          <cell r="A12952">
            <v>210127016761</v>
          </cell>
          <cell r="C12952">
            <v>2.25</v>
          </cell>
        </row>
        <row r="12953">
          <cell r="A12953">
            <v>210117016760</v>
          </cell>
          <cell r="C12953">
            <v>2.2000000000000002</v>
          </cell>
        </row>
        <row r="12954">
          <cell r="A12954">
            <v>210217016760</v>
          </cell>
          <cell r="C12954">
            <v>2.25</v>
          </cell>
        </row>
        <row r="12955">
          <cell r="A12955">
            <v>210217016761</v>
          </cell>
          <cell r="C12955">
            <v>2.2999999999999998</v>
          </cell>
        </row>
        <row r="12956">
          <cell r="A12956">
            <v>210317016760</v>
          </cell>
          <cell r="C12956">
            <v>2.2999999999999998</v>
          </cell>
        </row>
        <row r="12957">
          <cell r="A12957">
            <v>210317016761</v>
          </cell>
          <cell r="C12957">
            <v>2.4</v>
          </cell>
        </row>
        <row r="12958">
          <cell r="A12958">
            <v>210118003760</v>
          </cell>
          <cell r="C12958">
            <v>2.2999999999999998</v>
          </cell>
        </row>
        <row r="12959">
          <cell r="A12959">
            <v>210118004761</v>
          </cell>
          <cell r="C12959">
            <v>2.2000000000000002</v>
          </cell>
        </row>
        <row r="12960">
          <cell r="A12960">
            <v>210128004760</v>
          </cell>
          <cell r="C12960">
            <v>2.25</v>
          </cell>
        </row>
        <row r="12961">
          <cell r="A12961">
            <v>210118004760</v>
          </cell>
          <cell r="C12961">
            <v>2.2000000000000002</v>
          </cell>
        </row>
        <row r="12962">
          <cell r="A12962">
            <v>210138017760</v>
          </cell>
          <cell r="C12962">
            <v>2.25</v>
          </cell>
        </row>
        <row r="12963">
          <cell r="A12963">
            <v>200118017760</v>
          </cell>
          <cell r="C12963">
            <v>2.2000000000000002</v>
          </cell>
        </row>
        <row r="12964">
          <cell r="A12964">
            <v>210118017762</v>
          </cell>
          <cell r="C12964">
            <v>2.2000000000000002</v>
          </cell>
        </row>
        <row r="12965">
          <cell r="A12965">
            <v>210118017763</v>
          </cell>
          <cell r="C12965">
            <v>2.2000000000000002</v>
          </cell>
        </row>
        <row r="12966">
          <cell r="A12966">
            <v>200128017760</v>
          </cell>
          <cell r="C12966">
            <v>2.2999999999999998</v>
          </cell>
        </row>
        <row r="12967">
          <cell r="A12967">
            <v>210118017761</v>
          </cell>
          <cell r="C12967">
            <v>2.2000000000000002</v>
          </cell>
        </row>
        <row r="12968">
          <cell r="A12968">
            <v>210128017760</v>
          </cell>
          <cell r="C12968">
            <v>2.25</v>
          </cell>
        </row>
        <row r="12969">
          <cell r="A12969">
            <v>210118017760</v>
          </cell>
          <cell r="C12969">
            <v>2.2000000000000002</v>
          </cell>
        </row>
        <row r="12970">
          <cell r="A12970">
            <v>210218017760</v>
          </cell>
          <cell r="C12970">
            <v>2.25</v>
          </cell>
        </row>
        <row r="12971">
          <cell r="A12971">
            <v>210218017761</v>
          </cell>
          <cell r="C12971">
            <v>2.2999999999999998</v>
          </cell>
        </row>
        <row r="12972">
          <cell r="A12972">
            <v>210318017760</v>
          </cell>
          <cell r="C12972">
            <v>2.2999999999999998</v>
          </cell>
        </row>
        <row r="12973">
          <cell r="A12973">
            <v>210318017761</v>
          </cell>
          <cell r="C12973">
            <v>2.4</v>
          </cell>
        </row>
        <row r="12974">
          <cell r="A12974">
            <v>210118019760</v>
          </cell>
          <cell r="C12974">
            <v>2.25</v>
          </cell>
        </row>
        <row r="12975">
          <cell r="A12975">
            <v>210119002760</v>
          </cell>
          <cell r="C12975">
            <v>2.25</v>
          </cell>
        </row>
        <row r="12976">
          <cell r="A12976">
            <v>210139005760</v>
          </cell>
          <cell r="C12976">
            <v>2.25</v>
          </cell>
        </row>
        <row r="12977">
          <cell r="A12977">
            <v>210119005761</v>
          </cell>
          <cell r="C12977">
            <v>2.2000000000000002</v>
          </cell>
        </row>
        <row r="12978">
          <cell r="A12978">
            <v>210129005760</v>
          </cell>
          <cell r="C12978">
            <v>2.25</v>
          </cell>
        </row>
        <row r="12979">
          <cell r="A12979">
            <v>210119005760</v>
          </cell>
          <cell r="C12979">
            <v>2.2000000000000002</v>
          </cell>
        </row>
        <row r="12980">
          <cell r="A12980">
            <v>210219005760</v>
          </cell>
          <cell r="C12980">
            <v>2.25</v>
          </cell>
        </row>
        <row r="12981">
          <cell r="A12981">
            <v>210219005761</v>
          </cell>
          <cell r="C12981">
            <v>2.2999999999999998</v>
          </cell>
        </row>
        <row r="12982">
          <cell r="A12982">
            <v>210319005760</v>
          </cell>
          <cell r="C12982">
            <v>2.2999999999999998</v>
          </cell>
        </row>
        <row r="12983">
          <cell r="A12983">
            <v>210319005761</v>
          </cell>
          <cell r="C12983">
            <v>2.4</v>
          </cell>
        </row>
        <row r="12984">
          <cell r="A12984">
            <v>210119006760</v>
          </cell>
          <cell r="C12984">
            <v>2.25</v>
          </cell>
        </row>
        <row r="12985">
          <cell r="A12985">
            <v>200119010760</v>
          </cell>
          <cell r="C12985">
            <v>2.2000000000000002</v>
          </cell>
        </row>
        <row r="12986">
          <cell r="A12986">
            <v>210129010760</v>
          </cell>
          <cell r="C12986">
            <v>2.25</v>
          </cell>
        </row>
        <row r="12987">
          <cell r="A12987">
            <v>210119010760</v>
          </cell>
          <cell r="C12987">
            <v>2.25</v>
          </cell>
        </row>
        <row r="12988">
          <cell r="A12988">
            <v>83009760</v>
          </cell>
          <cell r="C12988">
            <v>2.2999999999999998</v>
          </cell>
        </row>
        <row r="12989">
          <cell r="A12989">
            <v>87016760</v>
          </cell>
          <cell r="C12989">
            <v>2.2999999999999998</v>
          </cell>
        </row>
        <row r="12990">
          <cell r="A12990">
            <v>88004760</v>
          </cell>
          <cell r="C12990">
            <v>2.2999999999999998</v>
          </cell>
        </row>
        <row r="12991">
          <cell r="A12991">
            <v>88017760</v>
          </cell>
          <cell r="C12991">
            <v>2.2999999999999998</v>
          </cell>
        </row>
        <row r="12992">
          <cell r="A12992">
            <v>88019760</v>
          </cell>
          <cell r="C12992">
            <v>2.2999999999999998</v>
          </cell>
        </row>
        <row r="12993">
          <cell r="A12993">
            <v>89003760</v>
          </cell>
          <cell r="C12993">
            <v>2.2999999999999998</v>
          </cell>
        </row>
        <row r="12994">
          <cell r="A12994">
            <v>89005760</v>
          </cell>
          <cell r="C12994">
            <v>2.2999999999999998</v>
          </cell>
        </row>
        <row r="12995">
          <cell r="A12995">
            <v>73005760</v>
          </cell>
          <cell r="C12995">
            <v>2.2000000000000002</v>
          </cell>
        </row>
        <row r="12996">
          <cell r="A12996">
            <v>73009760</v>
          </cell>
          <cell r="C12996">
            <v>2.2000000000000002</v>
          </cell>
        </row>
        <row r="12997">
          <cell r="A12997">
            <v>73011760</v>
          </cell>
          <cell r="C12997">
            <v>2.2000000000000002</v>
          </cell>
        </row>
        <row r="12998">
          <cell r="A12998">
            <v>75010760</v>
          </cell>
          <cell r="C12998">
            <v>2.2000000000000002</v>
          </cell>
        </row>
        <row r="12999">
          <cell r="A12999">
            <v>76005760</v>
          </cell>
          <cell r="C12999">
            <v>2.2000000000000002</v>
          </cell>
        </row>
        <row r="13000">
          <cell r="A13000">
            <v>77016760</v>
          </cell>
          <cell r="C13000">
            <v>2.2000000000000002</v>
          </cell>
        </row>
        <row r="13001">
          <cell r="A13001">
            <v>78003760</v>
          </cell>
          <cell r="C13001">
            <v>2.4</v>
          </cell>
        </row>
        <row r="13002">
          <cell r="A13002">
            <v>78004760</v>
          </cell>
          <cell r="C13002">
            <v>2.2000000000000002</v>
          </cell>
        </row>
        <row r="13003">
          <cell r="A13003">
            <v>78017760</v>
          </cell>
          <cell r="C13003">
            <v>2.2000000000000002</v>
          </cell>
        </row>
        <row r="13004">
          <cell r="A13004">
            <v>78019760</v>
          </cell>
          <cell r="C13004">
            <v>2.2000000000000002</v>
          </cell>
        </row>
        <row r="13005">
          <cell r="A13005">
            <v>79002760</v>
          </cell>
          <cell r="C13005">
            <v>2.2000000000000002</v>
          </cell>
        </row>
        <row r="13006">
          <cell r="A13006">
            <v>79003760</v>
          </cell>
          <cell r="C13006">
            <v>2.2000000000000002</v>
          </cell>
        </row>
        <row r="13007">
          <cell r="A13007">
            <v>79005760</v>
          </cell>
          <cell r="C13007">
            <v>2.2000000000000002</v>
          </cell>
        </row>
        <row r="13008">
          <cell r="A13008">
            <v>79006760</v>
          </cell>
          <cell r="C13008">
            <v>2.2000000000000002</v>
          </cell>
        </row>
        <row r="13009">
          <cell r="A13009">
            <v>79007760</v>
          </cell>
          <cell r="C13009">
            <v>2.2000000000000002</v>
          </cell>
        </row>
        <row r="13010">
          <cell r="A13010">
            <v>79010760</v>
          </cell>
          <cell r="C13010">
            <v>2.2000000000000002</v>
          </cell>
        </row>
        <row r="13011">
          <cell r="A13011">
            <v>99005760</v>
          </cell>
          <cell r="C13011">
            <v>2.4</v>
          </cell>
        </row>
        <row r="13012">
          <cell r="A13012">
            <v>98017760</v>
          </cell>
          <cell r="C13012">
            <v>2.4</v>
          </cell>
        </row>
        <row r="13013">
          <cell r="A13013">
            <v>97016760</v>
          </cell>
          <cell r="C13013">
            <v>2.4</v>
          </cell>
        </row>
        <row r="13014">
          <cell r="A13014">
            <v>210128028760</v>
          </cell>
          <cell r="C13014">
            <v>2.25</v>
          </cell>
        </row>
        <row r="13015">
          <cell r="A13015">
            <v>210118028760</v>
          </cell>
          <cell r="C13015">
            <v>2.25</v>
          </cell>
        </row>
        <row r="13016">
          <cell r="A13016">
            <v>200158003760</v>
          </cell>
          <cell r="C13016">
            <v>2.2000000000000002</v>
          </cell>
        </row>
        <row r="13017">
          <cell r="A13017">
            <v>6127</v>
          </cell>
          <cell r="C13017">
            <v>1.85</v>
          </cell>
        </row>
        <row r="13018">
          <cell r="A13018">
            <v>6600</v>
          </cell>
          <cell r="C13018">
            <v>1.9</v>
          </cell>
        </row>
        <row r="13019">
          <cell r="A13019">
            <v>6117</v>
          </cell>
          <cell r="C13019">
            <v>1.5</v>
          </cell>
        </row>
        <row r="13020">
          <cell r="A13020">
            <v>6083</v>
          </cell>
          <cell r="C13020">
            <v>18</v>
          </cell>
        </row>
        <row r="13021">
          <cell r="A13021">
            <v>6092</v>
          </cell>
          <cell r="C13021">
            <v>0.8</v>
          </cell>
        </row>
        <row r="13022">
          <cell r="A13022">
            <v>6087</v>
          </cell>
          <cell r="C13022">
            <v>0.8</v>
          </cell>
        </row>
        <row r="13023">
          <cell r="A13023">
            <v>6901</v>
          </cell>
          <cell r="C13023">
            <v>0.8</v>
          </cell>
        </row>
        <row r="13024">
          <cell r="A13024">
            <v>6291</v>
          </cell>
          <cell r="C13024">
            <v>0.8</v>
          </cell>
        </row>
        <row r="13025">
          <cell r="A13025">
            <v>6844</v>
          </cell>
          <cell r="C13025">
            <v>1.95</v>
          </cell>
        </row>
        <row r="13026">
          <cell r="A13026">
            <v>6084</v>
          </cell>
          <cell r="C13026">
            <v>0.8</v>
          </cell>
        </row>
        <row r="13027">
          <cell r="A13027">
            <v>6288</v>
          </cell>
          <cell r="C13027">
            <v>0.92</v>
          </cell>
        </row>
        <row r="13028">
          <cell r="A13028">
            <v>6080</v>
          </cell>
          <cell r="C13028">
            <v>0.8</v>
          </cell>
        </row>
        <row r="13029">
          <cell r="A13029">
            <v>6134</v>
          </cell>
          <cell r="C13029">
            <v>1.9</v>
          </cell>
        </row>
        <row r="13030">
          <cell r="A13030">
            <v>6695</v>
          </cell>
          <cell r="C13030">
            <v>0.92</v>
          </cell>
        </row>
        <row r="13031">
          <cell r="A13031">
            <v>6139</v>
          </cell>
          <cell r="C13031">
            <v>1.6</v>
          </cell>
        </row>
        <row r="13032">
          <cell r="A13032">
            <v>6085</v>
          </cell>
          <cell r="C13032">
            <v>1.9</v>
          </cell>
        </row>
        <row r="13033">
          <cell r="A13033">
            <v>6081</v>
          </cell>
          <cell r="C13033">
            <v>0.8</v>
          </cell>
        </row>
        <row r="13034">
          <cell r="A13034">
            <v>6741</v>
          </cell>
          <cell r="C13034">
            <v>0.8</v>
          </cell>
        </row>
        <row r="13035">
          <cell r="A13035">
            <v>3242</v>
          </cell>
          <cell r="C13035">
            <v>16.739999999999998</v>
          </cell>
        </row>
        <row r="13036">
          <cell r="A13036">
            <v>3498</v>
          </cell>
          <cell r="C13036">
            <v>14.6</v>
          </cell>
        </row>
        <row r="13037">
          <cell r="A13037">
            <v>3503</v>
          </cell>
          <cell r="C13037">
            <v>13.6</v>
          </cell>
        </row>
        <row r="13038">
          <cell r="A13038">
            <v>3499</v>
          </cell>
          <cell r="C13038">
            <v>12.8</v>
          </cell>
        </row>
        <row r="13039">
          <cell r="A13039">
            <v>3260</v>
          </cell>
          <cell r="C13039">
            <v>13.8</v>
          </cell>
        </row>
        <row r="13040">
          <cell r="A13040">
            <v>99439</v>
          </cell>
          <cell r="C13040">
            <v>20</v>
          </cell>
        </row>
        <row r="13041">
          <cell r="A13041">
            <v>11123</v>
          </cell>
          <cell r="C13041">
            <v>0.55000000000000004</v>
          </cell>
        </row>
        <row r="13042">
          <cell r="A13042">
            <v>11126</v>
          </cell>
          <cell r="C13042">
            <v>0.55000000000000004</v>
          </cell>
        </row>
        <row r="13043">
          <cell r="A13043">
            <v>11063</v>
          </cell>
          <cell r="C13043">
            <v>0.55000000000000004</v>
          </cell>
        </row>
        <row r="13044">
          <cell r="A13044">
            <v>11064</v>
          </cell>
          <cell r="C13044">
            <v>0.55000000000000004</v>
          </cell>
        </row>
        <row r="13045">
          <cell r="A13045">
            <v>1230090201</v>
          </cell>
          <cell r="C13045">
            <v>125</v>
          </cell>
        </row>
        <row r="13046">
          <cell r="A13046">
            <v>1270160201</v>
          </cell>
          <cell r="C13046">
            <v>125</v>
          </cell>
        </row>
        <row r="13047">
          <cell r="A13047">
            <v>1270240201</v>
          </cell>
          <cell r="C13047">
            <v>125</v>
          </cell>
        </row>
        <row r="13048">
          <cell r="A13048">
            <v>1280040201</v>
          </cell>
          <cell r="C13048">
            <v>125</v>
          </cell>
        </row>
        <row r="13049">
          <cell r="A13049">
            <v>1280170201</v>
          </cell>
          <cell r="C13049">
            <v>125</v>
          </cell>
        </row>
        <row r="13050">
          <cell r="A13050">
            <v>1280190201</v>
          </cell>
          <cell r="C13050">
            <v>125</v>
          </cell>
        </row>
        <row r="13051">
          <cell r="A13051">
            <v>1290050201</v>
          </cell>
          <cell r="C13051">
            <v>125</v>
          </cell>
        </row>
        <row r="13052">
          <cell r="A13052">
            <v>1290060201</v>
          </cell>
          <cell r="C13052">
            <v>125</v>
          </cell>
        </row>
        <row r="13053">
          <cell r="A13053">
            <v>1290100201</v>
          </cell>
          <cell r="C13053">
            <v>125</v>
          </cell>
        </row>
        <row r="13054">
          <cell r="A13054">
            <v>1230090210</v>
          </cell>
          <cell r="C13054">
            <v>97.5</v>
          </cell>
        </row>
        <row r="13055">
          <cell r="A13055">
            <v>1270160210</v>
          </cell>
          <cell r="C13055">
            <v>97.5</v>
          </cell>
        </row>
        <row r="13056">
          <cell r="A13056">
            <v>1270240210</v>
          </cell>
          <cell r="C13056">
            <v>97.5</v>
          </cell>
        </row>
        <row r="13057">
          <cell r="A13057">
            <v>1280040210</v>
          </cell>
          <cell r="C13057">
            <v>97.5</v>
          </cell>
        </row>
        <row r="13058">
          <cell r="A13058">
            <v>1280170210</v>
          </cell>
          <cell r="C13058">
            <v>97.5</v>
          </cell>
        </row>
        <row r="13059">
          <cell r="A13059">
            <v>1280190210</v>
          </cell>
          <cell r="C13059">
            <v>97.5</v>
          </cell>
        </row>
        <row r="13060">
          <cell r="A13060">
            <v>1290050210</v>
          </cell>
          <cell r="C13060">
            <v>97.5</v>
          </cell>
        </row>
        <row r="13061">
          <cell r="A13061">
            <v>1290060210</v>
          </cell>
          <cell r="C13061">
            <v>97.5</v>
          </cell>
        </row>
        <row r="13062">
          <cell r="A13062">
            <v>1290100210</v>
          </cell>
          <cell r="C13062">
            <v>97.5</v>
          </cell>
        </row>
        <row r="13063">
          <cell r="A13063">
            <v>1230090310</v>
          </cell>
          <cell r="C13063">
            <v>137.80000000000001</v>
          </cell>
        </row>
        <row r="13064">
          <cell r="A13064">
            <v>1270160310</v>
          </cell>
          <cell r="C13064">
            <v>137.80000000000001</v>
          </cell>
        </row>
        <row r="13065">
          <cell r="A13065">
            <v>1270240310</v>
          </cell>
          <cell r="C13065">
            <v>137.80000000000001</v>
          </cell>
        </row>
        <row r="13066">
          <cell r="A13066">
            <v>1280040310</v>
          </cell>
          <cell r="C13066">
            <v>137.80000000000001</v>
          </cell>
        </row>
        <row r="13067">
          <cell r="A13067">
            <v>1280170310</v>
          </cell>
          <cell r="C13067">
            <v>137.80000000000001</v>
          </cell>
        </row>
        <row r="13068">
          <cell r="A13068">
            <v>1280190310</v>
          </cell>
          <cell r="C13068">
            <v>137.80000000000001</v>
          </cell>
        </row>
        <row r="13069">
          <cell r="A13069">
            <v>1290050310</v>
          </cell>
          <cell r="C13069">
            <v>137.80000000000001</v>
          </cell>
        </row>
        <row r="13070">
          <cell r="A13070">
            <v>1290060310</v>
          </cell>
          <cell r="C13070">
            <v>137.80000000000001</v>
          </cell>
        </row>
        <row r="13071">
          <cell r="A13071">
            <v>1290100310</v>
          </cell>
          <cell r="C13071">
            <v>137.80000000000001</v>
          </cell>
        </row>
        <row r="13072">
          <cell r="A13072">
            <v>1230090301</v>
          </cell>
          <cell r="C13072">
            <v>175</v>
          </cell>
        </row>
        <row r="13073">
          <cell r="A13073">
            <v>1270160301</v>
          </cell>
          <cell r="C13073">
            <v>175</v>
          </cell>
        </row>
        <row r="13074">
          <cell r="A13074">
            <v>1270240301</v>
          </cell>
          <cell r="C13074">
            <v>175</v>
          </cell>
        </row>
        <row r="13075">
          <cell r="A13075">
            <v>1280030301</v>
          </cell>
          <cell r="C13075">
            <v>200</v>
          </cell>
        </row>
        <row r="13076">
          <cell r="A13076">
            <v>1280040301</v>
          </cell>
          <cell r="C13076">
            <v>175</v>
          </cell>
        </row>
        <row r="13077">
          <cell r="A13077">
            <v>1280170301</v>
          </cell>
          <cell r="C13077">
            <v>175</v>
          </cell>
        </row>
        <row r="13078">
          <cell r="A13078">
            <v>1280190301</v>
          </cell>
          <cell r="C13078">
            <v>175</v>
          </cell>
        </row>
        <row r="13079">
          <cell r="A13079">
            <v>1290050301</v>
          </cell>
          <cell r="C13079">
            <v>175</v>
          </cell>
        </row>
        <row r="13080">
          <cell r="A13080">
            <v>1290060301</v>
          </cell>
          <cell r="C13080">
            <v>175</v>
          </cell>
        </row>
        <row r="13081">
          <cell r="A13081">
            <v>1290100301</v>
          </cell>
          <cell r="C13081">
            <v>175</v>
          </cell>
        </row>
        <row r="13082">
          <cell r="A13082">
            <v>99987</v>
          </cell>
          <cell r="C13082">
            <v>1.21</v>
          </cell>
        </row>
        <row r="13083">
          <cell r="A13083">
            <v>99973</v>
          </cell>
          <cell r="C13083">
            <v>0.92</v>
          </cell>
        </row>
        <row r="13084">
          <cell r="A13084">
            <v>111651</v>
          </cell>
          <cell r="C13084">
            <v>4.22</v>
          </cell>
        </row>
        <row r="13085">
          <cell r="A13085">
            <v>200000018</v>
          </cell>
        </row>
        <row r="13086">
          <cell r="A13086">
            <v>60011</v>
          </cell>
          <cell r="C13086">
            <v>4.71</v>
          </cell>
        </row>
        <row r="13087">
          <cell r="A13087">
            <v>60020</v>
          </cell>
          <cell r="C13087">
            <v>5.79</v>
          </cell>
        </row>
        <row r="13088">
          <cell r="A13088">
            <v>62018</v>
          </cell>
          <cell r="C13088">
            <v>5.79</v>
          </cell>
        </row>
        <row r="13089">
          <cell r="A13089">
            <v>60025</v>
          </cell>
          <cell r="C13089">
            <v>6.52</v>
          </cell>
        </row>
        <row r="13090">
          <cell r="A13090">
            <v>60026</v>
          </cell>
          <cell r="C13090">
            <v>6.65</v>
          </cell>
        </row>
        <row r="13091">
          <cell r="A13091">
            <v>60041</v>
          </cell>
          <cell r="C13091">
            <v>8.61</v>
          </cell>
        </row>
        <row r="13092">
          <cell r="A13092">
            <v>13664</v>
          </cell>
        </row>
        <row r="13093">
          <cell r="A13093">
            <v>13607</v>
          </cell>
          <cell r="C13093">
            <v>11.2</v>
          </cell>
        </row>
        <row r="13094">
          <cell r="A13094">
            <v>13627</v>
          </cell>
          <cell r="C13094">
            <v>11.2</v>
          </cell>
        </row>
        <row r="13095">
          <cell r="A13095">
            <v>13647</v>
          </cell>
          <cell r="C13095">
            <v>11.2</v>
          </cell>
        </row>
        <row r="13096">
          <cell r="A13096">
            <v>13307</v>
          </cell>
          <cell r="C13096">
            <v>5.7</v>
          </cell>
        </row>
        <row r="13097">
          <cell r="A13097">
            <v>13327</v>
          </cell>
          <cell r="C13097">
            <v>5.7</v>
          </cell>
        </row>
        <row r="13098">
          <cell r="A13098">
            <v>13347</v>
          </cell>
          <cell r="C13098">
            <v>5.7</v>
          </cell>
        </row>
        <row r="13099">
          <cell r="A13099">
            <v>13367</v>
          </cell>
          <cell r="C13099">
            <v>5.7</v>
          </cell>
        </row>
        <row r="13100">
          <cell r="A13100">
            <v>13387</v>
          </cell>
          <cell r="C13100">
            <v>5.7</v>
          </cell>
        </row>
        <row r="13101">
          <cell r="A13101">
            <v>13407</v>
          </cell>
          <cell r="C13101">
            <v>5.7</v>
          </cell>
        </row>
        <row r="13102">
          <cell r="A13102">
            <v>13007</v>
          </cell>
          <cell r="C13102">
            <v>5.6</v>
          </cell>
        </row>
        <row r="13103">
          <cell r="A13103">
            <v>13027</v>
          </cell>
          <cell r="C13103">
            <v>5.6</v>
          </cell>
        </row>
        <row r="13104">
          <cell r="A13104">
            <v>13047</v>
          </cell>
          <cell r="C13104">
            <v>5.6</v>
          </cell>
        </row>
        <row r="13105">
          <cell r="A13105">
            <v>13067</v>
          </cell>
          <cell r="C13105">
            <v>5.6</v>
          </cell>
        </row>
        <row r="13106">
          <cell r="A13106">
            <v>13087</v>
          </cell>
          <cell r="C13106">
            <v>5.6</v>
          </cell>
        </row>
        <row r="13107">
          <cell r="A13107">
            <v>13107</v>
          </cell>
          <cell r="C13107">
            <v>5.6</v>
          </cell>
        </row>
        <row r="13108">
          <cell r="A13108">
            <v>13127</v>
          </cell>
          <cell r="C13108">
            <v>5.6</v>
          </cell>
        </row>
        <row r="13109">
          <cell r="A13109">
            <v>13147</v>
          </cell>
          <cell r="C13109">
            <v>5.6</v>
          </cell>
        </row>
        <row r="13110">
          <cell r="A13110">
            <v>13167</v>
          </cell>
          <cell r="C13110">
            <v>5.6</v>
          </cell>
        </row>
        <row r="13111">
          <cell r="A13111">
            <v>13187</v>
          </cell>
          <cell r="C13111">
            <v>5.6</v>
          </cell>
        </row>
        <row r="13112">
          <cell r="A13112">
            <v>13507</v>
          </cell>
          <cell r="C13112">
            <v>5.8</v>
          </cell>
        </row>
        <row r="13113">
          <cell r="A13113">
            <v>13527</v>
          </cell>
          <cell r="C13113">
            <v>5.8</v>
          </cell>
        </row>
        <row r="13114">
          <cell r="A13114">
            <v>13547</v>
          </cell>
          <cell r="C13114">
            <v>5.8</v>
          </cell>
        </row>
        <row r="13115">
          <cell r="A13115">
            <v>4260</v>
          </cell>
          <cell r="C13115">
            <v>10.59</v>
          </cell>
        </row>
        <row r="13116">
          <cell r="A13116">
            <v>4263</v>
          </cell>
          <cell r="C13116">
            <v>14.49</v>
          </cell>
        </row>
        <row r="13117">
          <cell r="A13117">
            <v>4618</v>
          </cell>
          <cell r="C13117">
            <v>17.899999999999999</v>
          </cell>
        </row>
        <row r="13118">
          <cell r="A13118">
            <v>4606</v>
          </cell>
          <cell r="C13118">
            <v>22.2</v>
          </cell>
        </row>
        <row r="13119">
          <cell r="A13119">
            <v>4623</v>
          </cell>
          <cell r="C13119">
            <v>19.73</v>
          </cell>
        </row>
        <row r="13120">
          <cell r="A13120">
            <v>4631</v>
          </cell>
          <cell r="C13120">
            <v>18.5</v>
          </cell>
        </row>
        <row r="13121">
          <cell r="A13121">
            <v>4635</v>
          </cell>
          <cell r="C13121">
            <v>18.5</v>
          </cell>
        </row>
        <row r="13122">
          <cell r="A13122">
            <v>4605</v>
          </cell>
          <cell r="C13122">
            <v>18.5</v>
          </cell>
        </row>
        <row r="13123">
          <cell r="A13123">
            <v>4632</v>
          </cell>
          <cell r="C13123">
            <v>17.21</v>
          </cell>
        </row>
        <row r="13124">
          <cell r="A13124">
            <v>4264</v>
          </cell>
          <cell r="C13124">
            <v>12.7</v>
          </cell>
        </row>
        <row r="13125">
          <cell r="A13125">
            <v>4627</v>
          </cell>
          <cell r="C13125">
            <v>14.41</v>
          </cell>
        </row>
        <row r="13126">
          <cell r="A13126">
            <v>13303</v>
          </cell>
        </row>
        <row r="13127">
          <cell r="A13127">
            <v>13323</v>
          </cell>
        </row>
        <row r="13128">
          <cell r="A13128">
            <v>13343</v>
          </cell>
        </row>
        <row r="13129">
          <cell r="A13129">
            <v>13363</v>
          </cell>
        </row>
        <row r="13130">
          <cell r="A13130">
            <v>13383</v>
          </cell>
        </row>
        <row r="13131">
          <cell r="A13131">
            <v>13403</v>
          </cell>
        </row>
        <row r="13132">
          <cell r="A13132">
            <v>13003</v>
          </cell>
        </row>
        <row r="13133">
          <cell r="A13133">
            <v>13023</v>
          </cell>
        </row>
        <row r="13134">
          <cell r="A13134">
            <v>13043</v>
          </cell>
        </row>
        <row r="13135">
          <cell r="A13135">
            <v>13063</v>
          </cell>
        </row>
        <row r="13136">
          <cell r="A13136">
            <v>13083</v>
          </cell>
        </row>
        <row r="13137">
          <cell r="A13137">
            <v>13103</v>
          </cell>
        </row>
        <row r="13138">
          <cell r="A13138">
            <v>13123</v>
          </cell>
        </row>
        <row r="13139">
          <cell r="A13139">
            <v>13143</v>
          </cell>
        </row>
        <row r="13140">
          <cell r="A13140">
            <v>13163</v>
          </cell>
        </row>
        <row r="13141">
          <cell r="A13141">
            <v>13183</v>
          </cell>
        </row>
        <row r="13142">
          <cell r="A13142">
            <v>13503</v>
          </cell>
        </row>
        <row r="13143">
          <cell r="A13143">
            <v>13523</v>
          </cell>
        </row>
        <row r="13144">
          <cell r="A13144">
            <v>13543</v>
          </cell>
        </row>
        <row r="13145">
          <cell r="A13145">
            <v>13300</v>
          </cell>
          <cell r="C13145">
            <v>18.3</v>
          </cell>
        </row>
        <row r="13146">
          <cell r="A13146">
            <v>13320</v>
          </cell>
          <cell r="C13146">
            <v>18.3</v>
          </cell>
        </row>
        <row r="13147">
          <cell r="A13147">
            <v>13340</v>
          </cell>
          <cell r="C13147">
            <v>18.3</v>
          </cell>
        </row>
        <row r="13148">
          <cell r="A13148">
            <v>13360</v>
          </cell>
          <cell r="C13148">
            <v>18.3</v>
          </cell>
        </row>
        <row r="13149">
          <cell r="A13149">
            <v>13380</v>
          </cell>
          <cell r="C13149">
            <v>18.3</v>
          </cell>
        </row>
        <row r="13150">
          <cell r="A13150">
            <v>13400</v>
          </cell>
          <cell r="C13150">
            <v>18.3</v>
          </cell>
        </row>
        <row r="13151">
          <cell r="A13151">
            <v>13000</v>
          </cell>
          <cell r="C13151">
            <v>17.899999999999999</v>
          </cell>
        </row>
        <row r="13152">
          <cell r="A13152">
            <v>13020</v>
          </cell>
          <cell r="C13152">
            <v>17.899999999999999</v>
          </cell>
        </row>
        <row r="13153">
          <cell r="A13153">
            <v>13040</v>
          </cell>
          <cell r="C13153">
            <v>17.899999999999999</v>
          </cell>
        </row>
        <row r="13154">
          <cell r="A13154">
            <v>13060</v>
          </cell>
          <cell r="C13154">
            <v>17.899999999999999</v>
          </cell>
        </row>
        <row r="13155">
          <cell r="A13155">
            <v>13080</v>
          </cell>
          <cell r="C13155">
            <v>17.899999999999999</v>
          </cell>
        </row>
        <row r="13156">
          <cell r="A13156">
            <v>13100</v>
          </cell>
          <cell r="C13156">
            <v>17.899999999999999</v>
          </cell>
        </row>
        <row r="13157">
          <cell r="A13157">
            <v>13120</v>
          </cell>
          <cell r="C13157">
            <v>17.899999999999999</v>
          </cell>
        </row>
        <row r="13158">
          <cell r="A13158">
            <v>13140</v>
          </cell>
          <cell r="C13158">
            <v>17.899999999999999</v>
          </cell>
        </row>
        <row r="13159">
          <cell r="A13159">
            <v>13160</v>
          </cell>
          <cell r="C13159">
            <v>17.899999999999999</v>
          </cell>
        </row>
        <row r="13160">
          <cell r="A13160">
            <v>13180</v>
          </cell>
          <cell r="C13160">
            <v>17.899999999999999</v>
          </cell>
        </row>
        <row r="13161">
          <cell r="A13161">
            <v>13500</v>
          </cell>
          <cell r="C13161">
            <v>18.7</v>
          </cell>
        </row>
        <row r="13162">
          <cell r="A13162">
            <v>13520</v>
          </cell>
          <cell r="C13162">
            <v>18.7</v>
          </cell>
        </row>
        <row r="13163">
          <cell r="A13163">
            <v>13540</v>
          </cell>
          <cell r="C13163">
            <v>18.7</v>
          </cell>
        </row>
        <row r="13164">
          <cell r="A13164">
            <v>13301</v>
          </cell>
          <cell r="C13164">
            <v>16.899999999999999</v>
          </cell>
        </row>
        <row r="13165">
          <cell r="A13165">
            <v>13321</v>
          </cell>
          <cell r="C13165">
            <v>16.899999999999999</v>
          </cell>
        </row>
        <row r="13166">
          <cell r="A13166">
            <v>13341</v>
          </cell>
          <cell r="C13166">
            <v>16.899999999999999</v>
          </cell>
        </row>
        <row r="13167">
          <cell r="A13167">
            <v>13361</v>
          </cell>
          <cell r="C13167">
            <v>16.899999999999999</v>
          </cell>
        </row>
        <row r="13168">
          <cell r="A13168">
            <v>13381</v>
          </cell>
          <cell r="C13168">
            <v>16.899999999999999</v>
          </cell>
        </row>
        <row r="13169">
          <cell r="A13169">
            <v>13401</v>
          </cell>
          <cell r="C13169">
            <v>16.899999999999999</v>
          </cell>
        </row>
        <row r="13170">
          <cell r="A13170">
            <v>13001</v>
          </cell>
          <cell r="C13170">
            <v>16.5</v>
          </cell>
        </row>
        <row r="13171">
          <cell r="A13171">
            <v>13021</v>
          </cell>
          <cell r="C13171">
            <v>16.5</v>
          </cell>
        </row>
        <row r="13172">
          <cell r="A13172">
            <v>13041</v>
          </cell>
          <cell r="C13172">
            <v>16.5</v>
          </cell>
        </row>
        <row r="13173">
          <cell r="A13173">
            <v>13061</v>
          </cell>
          <cell r="C13173">
            <v>16.5</v>
          </cell>
        </row>
        <row r="13174">
          <cell r="A13174">
            <v>13081</v>
          </cell>
          <cell r="C13174">
            <v>16.5</v>
          </cell>
        </row>
        <row r="13175">
          <cell r="A13175">
            <v>13101</v>
          </cell>
          <cell r="C13175">
            <v>16.5</v>
          </cell>
        </row>
        <row r="13176">
          <cell r="A13176">
            <v>13121</v>
          </cell>
          <cell r="C13176">
            <v>16.5</v>
          </cell>
        </row>
        <row r="13177">
          <cell r="A13177">
            <v>13141</v>
          </cell>
          <cell r="C13177">
            <v>16.5</v>
          </cell>
        </row>
        <row r="13178">
          <cell r="A13178">
            <v>13161</v>
          </cell>
          <cell r="C13178">
            <v>16.5</v>
          </cell>
        </row>
        <row r="13179">
          <cell r="A13179">
            <v>13181</v>
          </cell>
          <cell r="C13179">
            <v>16.5</v>
          </cell>
        </row>
        <row r="13180">
          <cell r="A13180">
            <v>13501</v>
          </cell>
          <cell r="C13180">
            <v>17.3</v>
          </cell>
        </row>
        <row r="13181">
          <cell r="A13181">
            <v>13521</v>
          </cell>
          <cell r="C13181">
            <v>17.3</v>
          </cell>
        </row>
        <row r="13182">
          <cell r="A13182">
            <v>13541</v>
          </cell>
          <cell r="C13182">
            <v>17.3</v>
          </cell>
        </row>
        <row r="13183">
          <cell r="A13183">
            <v>13302</v>
          </cell>
          <cell r="C13183">
            <v>15.9</v>
          </cell>
        </row>
        <row r="13184">
          <cell r="A13184">
            <v>13322</v>
          </cell>
          <cell r="C13184">
            <v>15.9</v>
          </cell>
        </row>
        <row r="13185">
          <cell r="A13185">
            <v>13342</v>
          </cell>
          <cell r="C13185">
            <v>15.9</v>
          </cell>
        </row>
        <row r="13186">
          <cell r="A13186">
            <v>13362</v>
          </cell>
          <cell r="C13186">
            <v>15.9</v>
          </cell>
        </row>
        <row r="13187">
          <cell r="A13187">
            <v>13382</v>
          </cell>
          <cell r="C13187">
            <v>15.9</v>
          </cell>
        </row>
        <row r="13188">
          <cell r="A13188">
            <v>13402</v>
          </cell>
          <cell r="C13188">
            <v>15.9</v>
          </cell>
        </row>
        <row r="13189">
          <cell r="A13189">
            <v>13002</v>
          </cell>
          <cell r="C13189">
            <v>15.5</v>
          </cell>
        </row>
        <row r="13190">
          <cell r="A13190">
            <v>13022</v>
          </cell>
          <cell r="C13190">
            <v>15.5</v>
          </cell>
        </row>
        <row r="13191">
          <cell r="A13191">
            <v>13042</v>
          </cell>
          <cell r="C13191">
            <v>15.5</v>
          </cell>
        </row>
        <row r="13192">
          <cell r="A13192">
            <v>13062</v>
          </cell>
          <cell r="C13192">
            <v>15.5</v>
          </cell>
        </row>
        <row r="13193">
          <cell r="A13193">
            <v>13082</v>
          </cell>
          <cell r="C13193">
            <v>15.5</v>
          </cell>
        </row>
        <row r="13194">
          <cell r="A13194">
            <v>13102</v>
          </cell>
          <cell r="C13194">
            <v>15.5</v>
          </cell>
        </row>
        <row r="13195">
          <cell r="A13195">
            <v>13122</v>
          </cell>
          <cell r="C13195">
            <v>15.5</v>
          </cell>
        </row>
        <row r="13196">
          <cell r="A13196">
            <v>13142</v>
          </cell>
          <cell r="C13196">
            <v>15.5</v>
          </cell>
        </row>
        <row r="13197">
          <cell r="A13197">
            <v>13162</v>
          </cell>
          <cell r="C13197">
            <v>15.5</v>
          </cell>
        </row>
        <row r="13198">
          <cell r="A13198">
            <v>13182</v>
          </cell>
          <cell r="C13198">
            <v>15.5</v>
          </cell>
        </row>
        <row r="13199">
          <cell r="A13199">
            <v>13502</v>
          </cell>
          <cell r="C13199">
            <v>16.3</v>
          </cell>
        </row>
        <row r="13200">
          <cell r="A13200">
            <v>13522</v>
          </cell>
          <cell r="C13200">
            <v>16.3</v>
          </cell>
        </row>
        <row r="13201">
          <cell r="A13201">
            <v>13542</v>
          </cell>
          <cell r="C13201">
            <v>16.3</v>
          </cell>
        </row>
        <row r="13202">
          <cell r="A13202">
            <v>4628</v>
          </cell>
          <cell r="C13202">
            <v>70.45</v>
          </cell>
        </row>
        <row r="13203">
          <cell r="A13203">
            <v>4624</v>
          </cell>
          <cell r="C13203">
            <v>25.67</v>
          </cell>
        </row>
        <row r="13204">
          <cell r="A13204">
            <v>4257</v>
          </cell>
          <cell r="C13204">
            <v>19.03</v>
          </cell>
        </row>
        <row r="13205">
          <cell r="A13205">
            <v>4615</v>
          </cell>
          <cell r="C13205">
            <v>15.5</v>
          </cell>
        </row>
        <row r="13206">
          <cell r="A13206">
            <v>4619</v>
          </cell>
          <cell r="C13206">
            <v>31</v>
          </cell>
        </row>
        <row r="13207">
          <cell r="A13207">
            <v>13603</v>
          </cell>
        </row>
        <row r="13208">
          <cell r="A13208">
            <v>13623</v>
          </cell>
        </row>
        <row r="13209">
          <cell r="A13209">
            <v>13643</v>
          </cell>
        </row>
        <row r="13210">
          <cell r="A13210">
            <v>13600</v>
          </cell>
          <cell r="C13210">
            <v>39.4</v>
          </cell>
        </row>
        <row r="13211">
          <cell r="A13211">
            <v>13620</v>
          </cell>
          <cell r="C13211">
            <v>39.4</v>
          </cell>
        </row>
        <row r="13212">
          <cell r="A13212">
            <v>13640</v>
          </cell>
          <cell r="C13212">
            <v>39.4</v>
          </cell>
        </row>
        <row r="13213">
          <cell r="A13213">
            <v>13601</v>
          </cell>
          <cell r="C13213">
            <v>35.9</v>
          </cell>
        </row>
        <row r="13214">
          <cell r="A13214">
            <v>13621</v>
          </cell>
          <cell r="C13214">
            <v>35.9</v>
          </cell>
        </row>
        <row r="13215">
          <cell r="A13215">
            <v>13641</v>
          </cell>
          <cell r="C13215">
            <v>35.9</v>
          </cell>
        </row>
        <row r="13216">
          <cell r="A13216">
            <v>13602</v>
          </cell>
          <cell r="C13216">
            <v>33.200000000000003</v>
          </cell>
        </row>
        <row r="13217">
          <cell r="A13217">
            <v>13622</v>
          </cell>
          <cell r="C13217">
            <v>33.200000000000003</v>
          </cell>
        </row>
        <row r="13218">
          <cell r="A13218">
            <v>13642</v>
          </cell>
          <cell r="C13218">
            <v>33.200000000000003</v>
          </cell>
        </row>
        <row r="13219">
          <cell r="A13219">
            <v>13660</v>
          </cell>
        </row>
        <row r="13220">
          <cell r="A13220">
            <v>4620</v>
          </cell>
          <cell r="C13220">
            <v>29.5</v>
          </cell>
        </row>
        <row r="13221">
          <cell r="A13221">
            <v>13669</v>
          </cell>
        </row>
        <row r="13222">
          <cell r="A13222">
            <v>13612</v>
          </cell>
          <cell r="C13222">
            <v>9.5</v>
          </cell>
        </row>
        <row r="13223">
          <cell r="A13223">
            <v>13632</v>
          </cell>
          <cell r="C13223">
            <v>9.5</v>
          </cell>
        </row>
        <row r="13224">
          <cell r="A13224">
            <v>13652</v>
          </cell>
          <cell r="C13224">
            <v>9.5</v>
          </cell>
        </row>
        <row r="13225">
          <cell r="A13225">
            <v>13312</v>
          </cell>
          <cell r="C13225">
            <v>5</v>
          </cell>
        </row>
        <row r="13226">
          <cell r="A13226">
            <v>13332</v>
          </cell>
          <cell r="C13226">
            <v>5</v>
          </cell>
        </row>
        <row r="13227">
          <cell r="A13227">
            <v>13352</v>
          </cell>
          <cell r="C13227">
            <v>5</v>
          </cell>
        </row>
        <row r="13228">
          <cell r="A13228">
            <v>13372</v>
          </cell>
          <cell r="C13228">
            <v>5</v>
          </cell>
        </row>
        <row r="13229">
          <cell r="A13229">
            <v>13392</v>
          </cell>
          <cell r="C13229">
            <v>5</v>
          </cell>
        </row>
        <row r="13230">
          <cell r="A13230">
            <v>13412</v>
          </cell>
          <cell r="C13230">
            <v>5</v>
          </cell>
        </row>
        <row r="13231">
          <cell r="A13231">
            <v>13012</v>
          </cell>
          <cell r="C13231">
            <v>4.9000000000000004</v>
          </cell>
        </row>
        <row r="13232">
          <cell r="A13232">
            <v>13032</v>
          </cell>
          <cell r="C13232">
            <v>4.9000000000000004</v>
          </cell>
        </row>
        <row r="13233">
          <cell r="A13233">
            <v>13052</v>
          </cell>
          <cell r="C13233">
            <v>4.9000000000000004</v>
          </cell>
        </row>
        <row r="13234">
          <cell r="A13234">
            <v>13072</v>
          </cell>
          <cell r="C13234">
            <v>4.9000000000000004</v>
          </cell>
        </row>
        <row r="13235">
          <cell r="A13235">
            <v>13092</v>
          </cell>
          <cell r="C13235">
            <v>4.9000000000000004</v>
          </cell>
        </row>
        <row r="13236">
          <cell r="A13236">
            <v>13112</v>
          </cell>
          <cell r="C13236">
            <v>4.9000000000000004</v>
          </cell>
        </row>
        <row r="13237">
          <cell r="A13237">
            <v>13132</v>
          </cell>
          <cell r="C13237">
            <v>4.9000000000000004</v>
          </cell>
        </row>
        <row r="13238">
          <cell r="A13238">
            <v>13152</v>
          </cell>
          <cell r="C13238">
            <v>4.9000000000000004</v>
          </cell>
        </row>
        <row r="13239">
          <cell r="A13239">
            <v>13172</v>
          </cell>
          <cell r="C13239">
            <v>4.9000000000000004</v>
          </cell>
        </row>
        <row r="13240">
          <cell r="A13240">
            <v>13192</v>
          </cell>
          <cell r="C13240">
            <v>4.9000000000000004</v>
          </cell>
        </row>
        <row r="13241">
          <cell r="A13241">
            <v>13512</v>
          </cell>
          <cell r="C13241">
            <v>5.0999999999999996</v>
          </cell>
        </row>
        <row r="13242">
          <cell r="A13242">
            <v>13532</v>
          </cell>
          <cell r="C13242">
            <v>5.0999999999999996</v>
          </cell>
        </row>
        <row r="13243">
          <cell r="A13243">
            <v>13552</v>
          </cell>
          <cell r="C13243">
            <v>5.0999999999999996</v>
          </cell>
        </row>
        <row r="13244">
          <cell r="A13244">
            <v>13668</v>
          </cell>
        </row>
        <row r="13245">
          <cell r="A13245">
            <v>13611</v>
          </cell>
          <cell r="C13245">
            <v>9.5</v>
          </cell>
        </row>
        <row r="13246">
          <cell r="A13246">
            <v>13631</v>
          </cell>
          <cell r="C13246">
            <v>9.5</v>
          </cell>
        </row>
        <row r="13247">
          <cell r="A13247">
            <v>13651</v>
          </cell>
          <cell r="C13247">
            <v>9.5</v>
          </cell>
        </row>
        <row r="13248">
          <cell r="A13248">
            <v>13311</v>
          </cell>
          <cell r="C13248">
            <v>5</v>
          </cell>
        </row>
        <row r="13249">
          <cell r="A13249">
            <v>13331</v>
          </cell>
          <cell r="C13249">
            <v>5</v>
          </cell>
        </row>
        <row r="13250">
          <cell r="A13250">
            <v>13351</v>
          </cell>
          <cell r="C13250">
            <v>5</v>
          </cell>
        </row>
        <row r="13251">
          <cell r="A13251">
            <v>13371</v>
          </cell>
          <cell r="C13251">
            <v>5</v>
          </cell>
        </row>
        <row r="13252">
          <cell r="A13252">
            <v>13391</v>
          </cell>
          <cell r="C13252">
            <v>5</v>
          </cell>
        </row>
        <row r="13253">
          <cell r="A13253">
            <v>13411</v>
          </cell>
          <cell r="C13253">
            <v>5</v>
          </cell>
        </row>
        <row r="13254">
          <cell r="A13254">
            <v>13011</v>
          </cell>
          <cell r="C13254">
            <v>4.9000000000000004</v>
          </cell>
        </row>
        <row r="13255">
          <cell r="A13255">
            <v>13031</v>
          </cell>
          <cell r="C13255">
            <v>4.9000000000000004</v>
          </cell>
        </row>
        <row r="13256">
          <cell r="A13256">
            <v>13051</v>
          </cell>
          <cell r="C13256">
            <v>4.9000000000000004</v>
          </cell>
        </row>
        <row r="13257">
          <cell r="A13257">
            <v>13071</v>
          </cell>
          <cell r="C13257">
            <v>4.9000000000000004</v>
          </cell>
        </row>
        <row r="13258">
          <cell r="A13258">
            <v>13091</v>
          </cell>
          <cell r="C13258">
            <v>4.9000000000000004</v>
          </cell>
        </row>
        <row r="13259">
          <cell r="A13259">
            <v>13111</v>
          </cell>
          <cell r="C13259">
            <v>4.9000000000000004</v>
          </cell>
        </row>
        <row r="13260">
          <cell r="A13260">
            <v>13131</v>
          </cell>
          <cell r="C13260">
            <v>4.9000000000000004</v>
          </cell>
        </row>
        <row r="13261">
          <cell r="A13261">
            <v>13151</v>
          </cell>
          <cell r="C13261">
            <v>4.9000000000000004</v>
          </cell>
        </row>
        <row r="13262">
          <cell r="A13262">
            <v>13171</v>
          </cell>
          <cell r="C13262">
            <v>4.9000000000000004</v>
          </cell>
        </row>
        <row r="13263">
          <cell r="A13263">
            <v>13191</v>
          </cell>
          <cell r="C13263">
            <v>4.9000000000000004</v>
          </cell>
        </row>
        <row r="13264">
          <cell r="A13264">
            <v>13511</v>
          </cell>
          <cell r="C13264">
            <v>5.0999999999999996</v>
          </cell>
        </row>
        <row r="13265">
          <cell r="A13265">
            <v>13531</v>
          </cell>
          <cell r="C13265">
            <v>5.0999999999999996</v>
          </cell>
        </row>
        <row r="13266">
          <cell r="A13266">
            <v>13551</v>
          </cell>
          <cell r="C13266">
            <v>5.0999999999999996</v>
          </cell>
        </row>
        <row r="13267">
          <cell r="A13267">
            <v>13667</v>
          </cell>
        </row>
        <row r="13268">
          <cell r="A13268">
            <v>13610</v>
          </cell>
          <cell r="C13268">
            <v>4.5999999999999996</v>
          </cell>
        </row>
        <row r="13269">
          <cell r="A13269">
            <v>13630</v>
          </cell>
          <cell r="C13269">
            <v>4.5999999999999996</v>
          </cell>
        </row>
        <row r="13270">
          <cell r="A13270">
            <v>13650</v>
          </cell>
          <cell r="C13270">
            <v>4.5999999999999996</v>
          </cell>
        </row>
        <row r="13271">
          <cell r="A13271">
            <v>13310</v>
          </cell>
          <cell r="C13271">
            <v>3</v>
          </cell>
        </row>
        <row r="13272">
          <cell r="A13272">
            <v>13330</v>
          </cell>
          <cell r="C13272">
            <v>3</v>
          </cell>
        </row>
        <row r="13273">
          <cell r="A13273">
            <v>13350</v>
          </cell>
          <cell r="C13273">
            <v>3</v>
          </cell>
        </row>
        <row r="13274">
          <cell r="A13274">
            <v>13370</v>
          </cell>
          <cell r="C13274">
            <v>3</v>
          </cell>
        </row>
        <row r="13275">
          <cell r="A13275">
            <v>13390</v>
          </cell>
          <cell r="C13275">
            <v>3</v>
          </cell>
        </row>
        <row r="13276">
          <cell r="A13276">
            <v>13410</v>
          </cell>
          <cell r="C13276">
            <v>3</v>
          </cell>
        </row>
        <row r="13277">
          <cell r="A13277">
            <v>13010</v>
          </cell>
          <cell r="C13277">
            <v>2.9</v>
          </cell>
        </row>
        <row r="13278">
          <cell r="A13278">
            <v>13030</v>
          </cell>
          <cell r="C13278">
            <v>2.9</v>
          </cell>
        </row>
        <row r="13279">
          <cell r="A13279">
            <v>13050</v>
          </cell>
          <cell r="C13279">
            <v>2.9</v>
          </cell>
        </row>
        <row r="13280">
          <cell r="A13280">
            <v>13070</v>
          </cell>
          <cell r="C13280">
            <v>2.9</v>
          </cell>
        </row>
        <row r="13281">
          <cell r="A13281">
            <v>13090</v>
          </cell>
          <cell r="C13281">
            <v>2.9</v>
          </cell>
        </row>
        <row r="13282">
          <cell r="A13282">
            <v>13110</v>
          </cell>
          <cell r="C13282">
            <v>2.9</v>
          </cell>
        </row>
        <row r="13283">
          <cell r="A13283">
            <v>13130</v>
          </cell>
          <cell r="C13283">
            <v>2.9</v>
          </cell>
        </row>
        <row r="13284">
          <cell r="A13284">
            <v>13150</v>
          </cell>
          <cell r="C13284">
            <v>2.9</v>
          </cell>
        </row>
        <row r="13285">
          <cell r="A13285">
            <v>13170</v>
          </cell>
          <cell r="C13285">
            <v>2.9</v>
          </cell>
        </row>
        <row r="13286">
          <cell r="A13286">
            <v>13190</v>
          </cell>
          <cell r="C13286">
            <v>2.9</v>
          </cell>
        </row>
        <row r="13287">
          <cell r="A13287">
            <v>13510</v>
          </cell>
          <cell r="C13287">
            <v>3.1</v>
          </cell>
        </row>
        <row r="13288">
          <cell r="A13288">
            <v>13530</v>
          </cell>
          <cell r="C13288">
            <v>3.1</v>
          </cell>
        </row>
        <row r="13289">
          <cell r="A13289">
            <v>13550</v>
          </cell>
          <cell r="C13289">
            <v>3.1</v>
          </cell>
        </row>
        <row r="13290">
          <cell r="A13290">
            <v>13663</v>
          </cell>
        </row>
        <row r="13291">
          <cell r="A13291">
            <v>13606</v>
          </cell>
          <cell r="C13291">
            <v>4.5999999999999996</v>
          </cell>
        </row>
        <row r="13292">
          <cell r="A13292">
            <v>13626</v>
          </cell>
          <cell r="C13292">
            <v>4.5999999999999996</v>
          </cell>
        </row>
        <row r="13293">
          <cell r="A13293">
            <v>13646</v>
          </cell>
          <cell r="C13293">
            <v>4.5999999999999996</v>
          </cell>
        </row>
        <row r="13294">
          <cell r="A13294">
            <v>13306</v>
          </cell>
          <cell r="C13294">
            <v>3</v>
          </cell>
        </row>
        <row r="13295">
          <cell r="A13295">
            <v>13326</v>
          </cell>
          <cell r="C13295">
            <v>3</v>
          </cell>
        </row>
        <row r="13296">
          <cell r="A13296">
            <v>13346</v>
          </cell>
          <cell r="C13296">
            <v>3</v>
          </cell>
        </row>
        <row r="13297">
          <cell r="A13297">
            <v>13366</v>
          </cell>
          <cell r="C13297">
            <v>3</v>
          </cell>
        </row>
        <row r="13298">
          <cell r="A13298">
            <v>13386</v>
          </cell>
          <cell r="C13298">
            <v>3</v>
          </cell>
        </row>
        <row r="13299">
          <cell r="A13299">
            <v>13406</v>
          </cell>
          <cell r="C13299">
            <v>3</v>
          </cell>
        </row>
        <row r="13300">
          <cell r="A13300">
            <v>13006</v>
          </cell>
          <cell r="C13300">
            <v>2.9</v>
          </cell>
        </row>
        <row r="13301">
          <cell r="A13301">
            <v>13026</v>
          </cell>
          <cell r="C13301">
            <v>2.9</v>
          </cell>
        </row>
        <row r="13302">
          <cell r="A13302">
            <v>13046</v>
          </cell>
          <cell r="C13302">
            <v>2.9</v>
          </cell>
        </row>
        <row r="13303">
          <cell r="A13303">
            <v>13066</v>
          </cell>
          <cell r="C13303">
            <v>2.9</v>
          </cell>
        </row>
        <row r="13304">
          <cell r="A13304">
            <v>13086</v>
          </cell>
          <cell r="C13304">
            <v>2.9</v>
          </cell>
        </row>
        <row r="13305">
          <cell r="A13305">
            <v>13106</v>
          </cell>
          <cell r="C13305">
            <v>2.9</v>
          </cell>
        </row>
        <row r="13306">
          <cell r="A13306">
            <v>13126</v>
          </cell>
          <cell r="C13306">
            <v>2.9</v>
          </cell>
        </row>
        <row r="13307">
          <cell r="A13307">
            <v>13146</v>
          </cell>
          <cell r="C13307">
            <v>2.9</v>
          </cell>
        </row>
        <row r="13308">
          <cell r="A13308">
            <v>13166</v>
          </cell>
          <cell r="C13308">
            <v>2.9</v>
          </cell>
        </row>
        <row r="13309">
          <cell r="A13309">
            <v>13186</v>
          </cell>
          <cell r="C13309">
            <v>2.9</v>
          </cell>
        </row>
        <row r="13310">
          <cell r="A13310">
            <v>13506</v>
          </cell>
          <cell r="C13310">
            <v>3.1</v>
          </cell>
        </row>
        <row r="13311">
          <cell r="A13311">
            <v>13526</v>
          </cell>
          <cell r="C13311">
            <v>3.1</v>
          </cell>
        </row>
        <row r="13312">
          <cell r="A13312">
            <v>13546</v>
          </cell>
          <cell r="C13312">
            <v>3.1</v>
          </cell>
        </row>
        <row r="13313">
          <cell r="A13313">
            <v>13662</v>
          </cell>
        </row>
        <row r="13314">
          <cell r="A13314">
            <v>13605</v>
          </cell>
          <cell r="C13314">
            <v>5.2</v>
          </cell>
        </row>
        <row r="13315">
          <cell r="A13315">
            <v>13625</v>
          </cell>
          <cell r="C13315">
            <v>5.2</v>
          </cell>
        </row>
        <row r="13316">
          <cell r="A13316">
            <v>13645</v>
          </cell>
          <cell r="C13316">
            <v>5.2</v>
          </cell>
        </row>
        <row r="13317">
          <cell r="A13317">
            <v>13305</v>
          </cell>
          <cell r="C13317">
            <v>3.2</v>
          </cell>
        </row>
        <row r="13318">
          <cell r="A13318">
            <v>13325</v>
          </cell>
          <cell r="C13318">
            <v>3.2</v>
          </cell>
        </row>
        <row r="13319">
          <cell r="A13319">
            <v>13345</v>
          </cell>
          <cell r="C13319">
            <v>3.2</v>
          </cell>
        </row>
        <row r="13320">
          <cell r="A13320">
            <v>13365</v>
          </cell>
          <cell r="C13320">
            <v>3.2</v>
          </cell>
        </row>
        <row r="13321">
          <cell r="A13321">
            <v>13385</v>
          </cell>
          <cell r="C13321">
            <v>3.2</v>
          </cell>
        </row>
        <row r="13322">
          <cell r="A13322">
            <v>13405</v>
          </cell>
          <cell r="C13322">
            <v>3.2</v>
          </cell>
        </row>
        <row r="13323">
          <cell r="A13323">
            <v>13005</v>
          </cell>
          <cell r="C13323">
            <v>3.1</v>
          </cell>
        </row>
        <row r="13324">
          <cell r="A13324">
            <v>13025</v>
          </cell>
          <cell r="C13324">
            <v>3.1</v>
          </cell>
        </row>
        <row r="13325">
          <cell r="A13325">
            <v>13045</v>
          </cell>
          <cell r="C13325">
            <v>3.1</v>
          </cell>
        </row>
        <row r="13326">
          <cell r="A13326">
            <v>13065</v>
          </cell>
          <cell r="C13326">
            <v>3.1</v>
          </cell>
        </row>
        <row r="13327">
          <cell r="A13327">
            <v>13085</v>
          </cell>
          <cell r="C13327">
            <v>3.1</v>
          </cell>
        </row>
        <row r="13328">
          <cell r="A13328">
            <v>13105</v>
          </cell>
          <cell r="C13328">
            <v>3.1</v>
          </cell>
        </row>
        <row r="13329">
          <cell r="A13329">
            <v>13125</v>
          </cell>
          <cell r="C13329">
            <v>3.1</v>
          </cell>
        </row>
        <row r="13330">
          <cell r="A13330">
            <v>13145</v>
          </cell>
          <cell r="C13330">
            <v>3.1</v>
          </cell>
        </row>
        <row r="13331">
          <cell r="A13331">
            <v>13165</v>
          </cell>
          <cell r="C13331">
            <v>3.1</v>
          </cell>
        </row>
        <row r="13332">
          <cell r="A13332">
            <v>13185</v>
          </cell>
          <cell r="C13332">
            <v>3.1</v>
          </cell>
        </row>
        <row r="13333">
          <cell r="A13333">
            <v>13505</v>
          </cell>
          <cell r="C13333">
            <v>3.3</v>
          </cell>
        </row>
        <row r="13334">
          <cell r="A13334">
            <v>13525</v>
          </cell>
          <cell r="C13334">
            <v>3.3</v>
          </cell>
        </row>
        <row r="13335">
          <cell r="A13335">
            <v>13545</v>
          </cell>
          <cell r="C13335">
            <v>3.3</v>
          </cell>
        </row>
        <row r="13336">
          <cell r="A13336">
            <v>13661</v>
          </cell>
        </row>
        <row r="13337">
          <cell r="A13337">
            <v>13604</v>
          </cell>
          <cell r="C13337">
            <v>3.8</v>
          </cell>
        </row>
        <row r="13338">
          <cell r="A13338">
            <v>13624</v>
          </cell>
          <cell r="C13338">
            <v>3.8</v>
          </cell>
        </row>
        <row r="13339">
          <cell r="A13339">
            <v>13644</v>
          </cell>
          <cell r="C13339">
            <v>3.8</v>
          </cell>
        </row>
        <row r="13340">
          <cell r="A13340">
            <v>13304</v>
          </cell>
          <cell r="C13340">
            <v>2.6</v>
          </cell>
        </row>
        <row r="13341">
          <cell r="A13341">
            <v>13324</v>
          </cell>
          <cell r="C13341">
            <v>2.6</v>
          </cell>
        </row>
        <row r="13342">
          <cell r="A13342">
            <v>13344</v>
          </cell>
          <cell r="C13342">
            <v>2.6</v>
          </cell>
        </row>
        <row r="13343">
          <cell r="A13343">
            <v>13364</v>
          </cell>
          <cell r="C13343">
            <v>2.6</v>
          </cell>
        </row>
        <row r="13344">
          <cell r="A13344">
            <v>13384</v>
          </cell>
          <cell r="C13344">
            <v>2.6</v>
          </cell>
        </row>
        <row r="13345">
          <cell r="A13345">
            <v>13404</v>
          </cell>
          <cell r="C13345">
            <v>2.6</v>
          </cell>
        </row>
        <row r="13346">
          <cell r="A13346">
            <v>13004</v>
          </cell>
          <cell r="C13346">
            <v>2.5</v>
          </cell>
        </row>
        <row r="13347">
          <cell r="A13347">
            <v>13024</v>
          </cell>
          <cell r="C13347">
            <v>2.5</v>
          </cell>
        </row>
        <row r="13348">
          <cell r="A13348">
            <v>13044</v>
          </cell>
          <cell r="C13348">
            <v>2.5</v>
          </cell>
        </row>
        <row r="13349">
          <cell r="A13349">
            <v>13064</v>
          </cell>
          <cell r="C13349">
            <v>2.5</v>
          </cell>
        </row>
        <row r="13350">
          <cell r="A13350">
            <v>13084</v>
          </cell>
          <cell r="C13350">
            <v>2.5</v>
          </cell>
        </row>
        <row r="13351">
          <cell r="A13351">
            <v>13104</v>
          </cell>
          <cell r="C13351">
            <v>2.5</v>
          </cell>
        </row>
        <row r="13352">
          <cell r="A13352">
            <v>13124</v>
          </cell>
          <cell r="C13352">
            <v>2.5</v>
          </cell>
        </row>
        <row r="13353">
          <cell r="A13353">
            <v>13144</v>
          </cell>
          <cell r="C13353">
            <v>2.5</v>
          </cell>
        </row>
        <row r="13354">
          <cell r="A13354">
            <v>13164</v>
          </cell>
          <cell r="C13354">
            <v>2.5</v>
          </cell>
        </row>
        <row r="13355">
          <cell r="A13355">
            <v>13184</v>
          </cell>
          <cell r="C13355">
            <v>2.5</v>
          </cell>
        </row>
        <row r="13356">
          <cell r="A13356">
            <v>13504</v>
          </cell>
          <cell r="C13356">
            <v>2.7</v>
          </cell>
        </row>
        <row r="13357">
          <cell r="A13357">
            <v>13524</v>
          </cell>
          <cell r="C13357">
            <v>2.7</v>
          </cell>
        </row>
        <row r="13358">
          <cell r="A13358">
            <v>13544</v>
          </cell>
          <cell r="C13358">
            <v>2.7</v>
          </cell>
        </row>
        <row r="13359">
          <cell r="A13359">
            <v>13666</v>
          </cell>
        </row>
        <row r="13360">
          <cell r="A13360">
            <v>13609</v>
          </cell>
          <cell r="C13360">
            <v>7.59</v>
          </cell>
        </row>
        <row r="13361">
          <cell r="A13361">
            <v>13629</v>
          </cell>
          <cell r="C13361">
            <v>7.59</v>
          </cell>
        </row>
        <row r="13362">
          <cell r="A13362">
            <v>13649</v>
          </cell>
          <cell r="C13362">
            <v>7.59</v>
          </cell>
        </row>
        <row r="13363">
          <cell r="A13363">
            <v>13309</v>
          </cell>
          <cell r="C13363">
            <v>4.2</v>
          </cell>
        </row>
        <row r="13364">
          <cell r="A13364">
            <v>13329</v>
          </cell>
          <cell r="C13364">
            <v>4.2</v>
          </cell>
        </row>
        <row r="13365">
          <cell r="A13365">
            <v>13349</v>
          </cell>
          <cell r="C13365">
            <v>4.2</v>
          </cell>
        </row>
        <row r="13366">
          <cell r="A13366">
            <v>13369</v>
          </cell>
          <cell r="C13366">
            <v>4.2</v>
          </cell>
        </row>
        <row r="13367">
          <cell r="A13367">
            <v>13389</v>
          </cell>
          <cell r="C13367">
            <v>4.2</v>
          </cell>
        </row>
        <row r="13368">
          <cell r="A13368">
            <v>13409</v>
          </cell>
          <cell r="C13368">
            <v>4.2</v>
          </cell>
        </row>
        <row r="13369">
          <cell r="A13369">
            <v>13009</v>
          </cell>
          <cell r="C13369">
            <v>4.0999999999999996</v>
          </cell>
        </row>
        <row r="13370">
          <cell r="A13370">
            <v>13029</v>
          </cell>
          <cell r="C13370">
            <v>4.0999999999999996</v>
          </cell>
        </row>
        <row r="13371">
          <cell r="A13371">
            <v>13049</v>
          </cell>
          <cell r="C13371">
            <v>4.0999999999999996</v>
          </cell>
        </row>
        <row r="13372">
          <cell r="A13372">
            <v>13069</v>
          </cell>
          <cell r="C13372">
            <v>4.0999999999999996</v>
          </cell>
        </row>
        <row r="13373">
          <cell r="A13373">
            <v>13089</v>
          </cell>
          <cell r="C13373">
            <v>4.0999999999999996</v>
          </cell>
        </row>
        <row r="13374">
          <cell r="A13374">
            <v>13109</v>
          </cell>
          <cell r="C13374">
            <v>4.0999999999999996</v>
          </cell>
        </row>
        <row r="13375">
          <cell r="A13375">
            <v>13129</v>
          </cell>
          <cell r="C13375">
            <v>4.0999999999999996</v>
          </cell>
        </row>
        <row r="13376">
          <cell r="A13376">
            <v>13149</v>
          </cell>
          <cell r="C13376">
            <v>4.0999999999999996</v>
          </cell>
        </row>
        <row r="13377">
          <cell r="A13377">
            <v>13169</v>
          </cell>
          <cell r="C13377">
            <v>4.0999999999999996</v>
          </cell>
        </row>
        <row r="13378">
          <cell r="A13378">
            <v>13189</v>
          </cell>
          <cell r="C13378">
            <v>4.0999999999999996</v>
          </cell>
        </row>
        <row r="13379">
          <cell r="A13379">
            <v>13509</v>
          </cell>
          <cell r="C13379">
            <v>4.3</v>
          </cell>
        </row>
        <row r="13380">
          <cell r="A13380">
            <v>13529</v>
          </cell>
          <cell r="C13380">
            <v>4.3</v>
          </cell>
        </row>
        <row r="13381">
          <cell r="A13381">
            <v>13549</v>
          </cell>
          <cell r="C13381">
            <v>4.3</v>
          </cell>
        </row>
        <row r="13382">
          <cell r="A13382">
            <v>13665</v>
          </cell>
        </row>
        <row r="13383">
          <cell r="A13383">
            <v>13608</v>
          </cell>
          <cell r="C13383">
            <v>11.2</v>
          </cell>
        </row>
        <row r="13384">
          <cell r="A13384">
            <v>13628</v>
          </cell>
          <cell r="C13384">
            <v>11.2</v>
          </cell>
        </row>
        <row r="13385">
          <cell r="A13385">
            <v>13648</v>
          </cell>
          <cell r="C13385">
            <v>11.2</v>
          </cell>
        </row>
        <row r="13386">
          <cell r="A13386">
            <v>13308</v>
          </cell>
          <cell r="C13386">
            <v>5.7</v>
          </cell>
        </row>
        <row r="13387">
          <cell r="A13387">
            <v>13328</v>
          </cell>
          <cell r="C13387">
            <v>5.7</v>
          </cell>
        </row>
        <row r="13388">
          <cell r="A13388">
            <v>13348</v>
          </cell>
          <cell r="C13388">
            <v>5.7</v>
          </cell>
        </row>
        <row r="13389">
          <cell r="A13389">
            <v>13368</v>
          </cell>
          <cell r="C13389">
            <v>5.7</v>
          </cell>
        </row>
        <row r="13390">
          <cell r="A13390">
            <v>13388</v>
          </cell>
          <cell r="C13390">
            <v>5.7</v>
          </cell>
        </row>
        <row r="13391">
          <cell r="A13391">
            <v>13408</v>
          </cell>
          <cell r="C13391">
            <v>5.7</v>
          </cell>
        </row>
        <row r="13392">
          <cell r="A13392">
            <v>13008</v>
          </cell>
          <cell r="C13392">
            <v>5.6</v>
          </cell>
        </row>
        <row r="13393">
          <cell r="A13393">
            <v>13028</v>
          </cell>
          <cell r="C13393">
            <v>5.6</v>
          </cell>
        </row>
        <row r="13394">
          <cell r="A13394">
            <v>13048</v>
          </cell>
          <cell r="C13394">
            <v>5.6</v>
          </cell>
        </row>
        <row r="13395">
          <cell r="A13395">
            <v>13068</v>
          </cell>
          <cell r="C13395">
            <v>5.6</v>
          </cell>
        </row>
        <row r="13396">
          <cell r="A13396">
            <v>13088</v>
          </cell>
          <cell r="C13396">
            <v>5.6</v>
          </cell>
        </row>
        <row r="13397">
          <cell r="A13397">
            <v>13108</v>
          </cell>
          <cell r="C13397">
            <v>5.6</v>
          </cell>
        </row>
        <row r="13398">
          <cell r="A13398">
            <v>13128</v>
          </cell>
          <cell r="C13398">
            <v>5.6</v>
          </cell>
        </row>
        <row r="13399">
          <cell r="A13399">
            <v>13148</v>
          </cell>
          <cell r="C13399">
            <v>5.6</v>
          </cell>
        </row>
        <row r="13400">
          <cell r="A13400">
            <v>13168</v>
          </cell>
          <cell r="C13400">
            <v>5.6</v>
          </cell>
        </row>
        <row r="13401">
          <cell r="A13401">
            <v>13188</v>
          </cell>
          <cell r="C13401">
            <v>5.6</v>
          </cell>
        </row>
        <row r="13402">
          <cell r="A13402">
            <v>13508</v>
          </cell>
          <cell r="C13402">
            <v>5.8</v>
          </cell>
        </row>
        <row r="13403">
          <cell r="A13403">
            <v>13528</v>
          </cell>
          <cell r="C13403">
            <v>5.8</v>
          </cell>
        </row>
        <row r="13404">
          <cell r="A13404">
            <v>13548</v>
          </cell>
          <cell r="C13404">
            <v>5.8</v>
          </cell>
        </row>
        <row r="13405">
          <cell r="A13405">
            <v>10186</v>
          </cell>
          <cell r="C13405">
            <v>168.1</v>
          </cell>
        </row>
        <row r="13406">
          <cell r="A13406">
            <v>100066</v>
          </cell>
          <cell r="C13406">
            <v>10.6</v>
          </cell>
        </row>
        <row r="13407">
          <cell r="A13407">
            <v>104010071</v>
          </cell>
        </row>
        <row r="13408">
          <cell r="A13408">
            <v>104010072</v>
          </cell>
        </row>
        <row r="13409">
          <cell r="A13409">
            <v>296159260</v>
          </cell>
          <cell r="C13409">
            <v>29.7</v>
          </cell>
        </row>
        <row r="13410">
          <cell r="A13410">
            <v>247002001</v>
          </cell>
          <cell r="C13410">
            <v>17.899999999999999</v>
          </cell>
        </row>
        <row r="13411">
          <cell r="A13411">
            <v>247002002</v>
          </cell>
          <cell r="C13411">
            <v>24.8</v>
          </cell>
        </row>
        <row r="13412">
          <cell r="A13412">
            <v>247002003</v>
          </cell>
          <cell r="C13412">
            <v>30.7</v>
          </cell>
        </row>
        <row r="13413">
          <cell r="A13413">
            <v>247002004</v>
          </cell>
          <cell r="C13413">
            <v>37.200000000000003</v>
          </cell>
        </row>
        <row r="13414">
          <cell r="A13414">
            <v>247002005</v>
          </cell>
          <cell r="C13414">
            <v>44.7</v>
          </cell>
        </row>
        <row r="13415">
          <cell r="A13415">
            <v>247002006</v>
          </cell>
          <cell r="C13415">
            <v>52.1</v>
          </cell>
        </row>
        <row r="13416">
          <cell r="A13416">
            <v>6749</v>
          </cell>
          <cell r="C13416">
            <v>15.2</v>
          </cell>
        </row>
        <row r="13417">
          <cell r="A13417">
            <v>6751</v>
          </cell>
          <cell r="C13417">
            <v>21.2</v>
          </cell>
        </row>
        <row r="13418">
          <cell r="A13418">
            <v>6752</v>
          </cell>
          <cell r="C13418">
            <v>26.2</v>
          </cell>
        </row>
        <row r="13419">
          <cell r="A13419">
            <v>6758</v>
          </cell>
          <cell r="C13419">
            <v>32.200000000000003</v>
          </cell>
        </row>
        <row r="13420">
          <cell r="A13420">
            <v>7189</v>
          </cell>
          <cell r="C13420">
            <v>32.200000000000003</v>
          </cell>
        </row>
        <row r="13421">
          <cell r="A13421">
            <v>6956</v>
          </cell>
          <cell r="C13421">
            <v>24.12</v>
          </cell>
        </row>
        <row r="13422">
          <cell r="A13422">
            <v>103070031</v>
          </cell>
        </row>
        <row r="13423">
          <cell r="A13423">
            <v>103070063</v>
          </cell>
        </row>
        <row r="13424">
          <cell r="A13424">
            <v>200000033</v>
          </cell>
        </row>
        <row r="13425">
          <cell r="A13425">
            <v>1100000134</v>
          </cell>
          <cell r="C13425">
            <v>0.15</v>
          </cell>
        </row>
        <row r="13426">
          <cell r="A13426">
            <v>1100000785</v>
          </cell>
          <cell r="C13426">
            <v>0.17</v>
          </cell>
        </row>
        <row r="13427">
          <cell r="A13427">
            <v>1100000704</v>
          </cell>
          <cell r="C13427">
            <v>0.36</v>
          </cell>
        </row>
        <row r="13428">
          <cell r="A13428">
            <v>1100000961</v>
          </cell>
          <cell r="C13428">
            <v>1.55</v>
          </cell>
        </row>
        <row r="13429">
          <cell r="A13429">
            <v>1100000705</v>
          </cell>
          <cell r="C13429">
            <v>0.26</v>
          </cell>
        </row>
        <row r="13430">
          <cell r="A13430">
            <v>1100000992</v>
          </cell>
          <cell r="C13430">
            <v>0.36</v>
          </cell>
        </row>
        <row r="13431">
          <cell r="A13431">
            <v>1100000695</v>
          </cell>
          <cell r="C13431">
            <v>0.36</v>
          </cell>
        </row>
        <row r="13432">
          <cell r="A13432">
            <v>1100000696</v>
          </cell>
          <cell r="C13432">
            <v>0.45</v>
          </cell>
        </row>
        <row r="13433">
          <cell r="A13433">
            <v>1100000697</v>
          </cell>
          <cell r="C13433">
            <v>0.45</v>
          </cell>
        </row>
        <row r="13434">
          <cell r="A13434">
            <v>1100000135</v>
          </cell>
          <cell r="C13434">
            <v>0.54</v>
          </cell>
        </row>
        <row r="13435">
          <cell r="A13435">
            <v>1100000197</v>
          </cell>
          <cell r="C13435">
            <v>0.63</v>
          </cell>
        </row>
        <row r="13436">
          <cell r="A13436">
            <v>1100001016</v>
          </cell>
          <cell r="C13436">
            <v>2.4300000000000002</v>
          </cell>
        </row>
        <row r="13437">
          <cell r="A13437">
            <v>210133009341</v>
          </cell>
          <cell r="C13437">
            <v>6.2</v>
          </cell>
        </row>
        <row r="13438">
          <cell r="A13438">
            <v>210123009341</v>
          </cell>
          <cell r="C13438">
            <v>6.2</v>
          </cell>
        </row>
        <row r="13439">
          <cell r="A13439">
            <v>210113009341</v>
          </cell>
          <cell r="C13439">
            <v>6</v>
          </cell>
        </row>
        <row r="13440">
          <cell r="A13440">
            <v>210213009341</v>
          </cell>
          <cell r="C13440">
            <v>6.25</v>
          </cell>
        </row>
        <row r="13441">
          <cell r="A13441">
            <v>210313009341</v>
          </cell>
          <cell r="C13441">
            <v>6.7</v>
          </cell>
        </row>
        <row r="13442">
          <cell r="A13442">
            <v>210123011341</v>
          </cell>
          <cell r="C13442">
            <v>6.2</v>
          </cell>
        </row>
        <row r="13443">
          <cell r="A13443">
            <v>210113011341</v>
          </cell>
          <cell r="C13443">
            <v>6.2</v>
          </cell>
        </row>
        <row r="13444">
          <cell r="A13444">
            <v>200115010341</v>
          </cell>
          <cell r="C13444">
            <v>6</v>
          </cell>
        </row>
        <row r="13445">
          <cell r="A13445">
            <v>210115010341</v>
          </cell>
          <cell r="C13445">
            <v>6</v>
          </cell>
        </row>
        <row r="13446">
          <cell r="A13446">
            <v>200116005341</v>
          </cell>
          <cell r="C13446">
            <v>6</v>
          </cell>
        </row>
        <row r="13447">
          <cell r="A13447">
            <v>210417016341</v>
          </cell>
          <cell r="C13447">
            <v>7.2</v>
          </cell>
        </row>
        <row r="13448">
          <cell r="A13448">
            <v>210137016341</v>
          </cell>
          <cell r="C13448">
            <v>6.2</v>
          </cell>
        </row>
        <row r="13449">
          <cell r="A13449">
            <v>200117016341</v>
          </cell>
          <cell r="C13449">
            <v>6</v>
          </cell>
        </row>
        <row r="13450">
          <cell r="A13450">
            <v>200227016341</v>
          </cell>
          <cell r="C13450">
            <v>6.2</v>
          </cell>
        </row>
        <row r="13451">
          <cell r="A13451">
            <v>210127016341</v>
          </cell>
          <cell r="C13451">
            <v>6.2</v>
          </cell>
        </row>
        <row r="13452">
          <cell r="A13452">
            <v>210117016341</v>
          </cell>
          <cell r="C13452">
            <v>6</v>
          </cell>
        </row>
        <row r="13453">
          <cell r="A13453">
            <v>210217016341</v>
          </cell>
          <cell r="C13453">
            <v>6.25</v>
          </cell>
        </row>
        <row r="13454">
          <cell r="A13454">
            <v>210317016341</v>
          </cell>
          <cell r="C13454">
            <v>6.7</v>
          </cell>
        </row>
        <row r="13455">
          <cell r="A13455">
            <v>210118003341</v>
          </cell>
          <cell r="C13455">
            <v>6.7</v>
          </cell>
        </row>
        <row r="13456">
          <cell r="A13456">
            <v>210128004341</v>
          </cell>
          <cell r="C13456">
            <v>6.2</v>
          </cell>
        </row>
        <row r="13457">
          <cell r="A13457">
            <v>210118004341</v>
          </cell>
          <cell r="C13457">
            <v>6</v>
          </cell>
        </row>
        <row r="13458">
          <cell r="A13458">
            <v>210138017341</v>
          </cell>
          <cell r="C13458">
            <v>6.2</v>
          </cell>
        </row>
        <row r="13459">
          <cell r="A13459">
            <v>200118017341</v>
          </cell>
          <cell r="C13459">
            <v>6</v>
          </cell>
        </row>
        <row r="13460">
          <cell r="A13460">
            <v>200128017341</v>
          </cell>
          <cell r="C13460">
            <v>6.2</v>
          </cell>
        </row>
        <row r="13461">
          <cell r="A13461">
            <v>210128017341</v>
          </cell>
          <cell r="C13461">
            <v>6.2</v>
          </cell>
        </row>
        <row r="13462">
          <cell r="A13462">
            <v>210118017341</v>
          </cell>
          <cell r="C13462">
            <v>6</v>
          </cell>
        </row>
        <row r="13463">
          <cell r="A13463">
            <v>210218017341</v>
          </cell>
          <cell r="C13463">
            <v>6.25</v>
          </cell>
        </row>
        <row r="13464">
          <cell r="A13464">
            <v>210318017341</v>
          </cell>
          <cell r="C13464">
            <v>6.7</v>
          </cell>
        </row>
        <row r="13465">
          <cell r="A13465">
            <v>210118019341</v>
          </cell>
          <cell r="C13465">
            <v>6.2</v>
          </cell>
        </row>
        <row r="13466">
          <cell r="A13466">
            <v>210119002341</v>
          </cell>
          <cell r="C13466">
            <v>6.2</v>
          </cell>
        </row>
        <row r="13467">
          <cell r="A13467">
            <v>210139005341</v>
          </cell>
          <cell r="C13467">
            <v>6.2</v>
          </cell>
        </row>
        <row r="13468">
          <cell r="A13468">
            <v>210129005341</v>
          </cell>
          <cell r="C13468">
            <v>6.2</v>
          </cell>
        </row>
        <row r="13469">
          <cell r="A13469">
            <v>210119005341</v>
          </cell>
          <cell r="C13469">
            <v>6</v>
          </cell>
        </row>
        <row r="13470">
          <cell r="A13470">
            <v>210219005341</v>
          </cell>
          <cell r="C13470">
            <v>6.25</v>
          </cell>
        </row>
        <row r="13471">
          <cell r="A13471">
            <v>210319005341</v>
          </cell>
          <cell r="C13471">
            <v>6.7</v>
          </cell>
        </row>
        <row r="13472">
          <cell r="A13472">
            <v>210119006341</v>
          </cell>
          <cell r="C13472">
            <v>6.2</v>
          </cell>
        </row>
        <row r="13473">
          <cell r="A13473">
            <v>200119010341</v>
          </cell>
          <cell r="C13473">
            <v>6</v>
          </cell>
        </row>
        <row r="13474">
          <cell r="A13474">
            <v>210129010341</v>
          </cell>
          <cell r="C13474">
            <v>6.2</v>
          </cell>
        </row>
        <row r="13475">
          <cell r="A13475">
            <v>210119010341</v>
          </cell>
          <cell r="C13475">
            <v>6.2</v>
          </cell>
        </row>
        <row r="13476">
          <cell r="A13476">
            <v>83009341</v>
          </cell>
          <cell r="C13476">
            <v>6.4</v>
          </cell>
        </row>
        <row r="13477">
          <cell r="A13477">
            <v>87016341</v>
          </cell>
          <cell r="C13477">
            <v>6.4</v>
          </cell>
        </row>
        <row r="13478">
          <cell r="A13478">
            <v>88017341</v>
          </cell>
          <cell r="C13478">
            <v>6.4</v>
          </cell>
        </row>
        <row r="13479">
          <cell r="A13479">
            <v>89005341</v>
          </cell>
          <cell r="C13479">
            <v>6.4</v>
          </cell>
        </row>
        <row r="13480">
          <cell r="A13480">
            <v>73009341</v>
          </cell>
          <cell r="C13480">
            <v>6.2</v>
          </cell>
        </row>
        <row r="13481">
          <cell r="A13481">
            <v>77016341</v>
          </cell>
          <cell r="C13481">
            <v>6.2</v>
          </cell>
        </row>
        <row r="13482">
          <cell r="A13482">
            <v>78017341</v>
          </cell>
          <cell r="C13482">
            <v>6.2</v>
          </cell>
        </row>
        <row r="13483">
          <cell r="A13483">
            <v>79002341</v>
          </cell>
          <cell r="C13483">
            <v>6.2</v>
          </cell>
        </row>
        <row r="13484">
          <cell r="A13484">
            <v>79006341</v>
          </cell>
          <cell r="C13484">
            <v>6.2</v>
          </cell>
        </row>
        <row r="13485">
          <cell r="A13485">
            <v>98017341</v>
          </cell>
          <cell r="C13485">
            <v>6.7</v>
          </cell>
        </row>
        <row r="13486">
          <cell r="A13486">
            <v>97016341</v>
          </cell>
          <cell r="C13486">
            <v>6.7</v>
          </cell>
        </row>
        <row r="13487">
          <cell r="A13487">
            <v>210128028341</v>
          </cell>
          <cell r="C13487">
            <v>6.2</v>
          </cell>
        </row>
        <row r="13488">
          <cell r="A13488">
            <v>210118028341</v>
          </cell>
          <cell r="C13488">
            <v>6.2</v>
          </cell>
        </row>
        <row r="13489">
          <cell r="A13489">
            <v>200158003341</v>
          </cell>
          <cell r="C13489">
            <v>6.4</v>
          </cell>
        </row>
        <row r="13490">
          <cell r="A13490">
            <v>210133009340</v>
          </cell>
          <cell r="C13490">
            <v>3.1</v>
          </cell>
        </row>
        <row r="13491">
          <cell r="A13491">
            <v>210123009340</v>
          </cell>
          <cell r="C13491">
            <v>3.1</v>
          </cell>
        </row>
        <row r="13492">
          <cell r="A13492">
            <v>210113009340</v>
          </cell>
          <cell r="C13492">
            <v>3</v>
          </cell>
        </row>
        <row r="13493">
          <cell r="A13493">
            <v>210213009340</v>
          </cell>
          <cell r="C13493">
            <v>3.15</v>
          </cell>
        </row>
        <row r="13494">
          <cell r="A13494">
            <v>210313009340</v>
          </cell>
          <cell r="C13494">
            <v>3.35</v>
          </cell>
        </row>
        <row r="13495">
          <cell r="A13495">
            <v>210123011340</v>
          </cell>
          <cell r="C13495">
            <v>3.1</v>
          </cell>
        </row>
        <row r="13496">
          <cell r="A13496">
            <v>210113011340</v>
          </cell>
          <cell r="C13496">
            <v>3.1</v>
          </cell>
        </row>
        <row r="13497">
          <cell r="A13497">
            <v>200115010340</v>
          </cell>
          <cell r="C13497">
            <v>3</v>
          </cell>
        </row>
        <row r="13498">
          <cell r="A13498">
            <v>210115010340</v>
          </cell>
          <cell r="C13498">
            <v>3</v>
          </cell>
        </row>
        <row r="13499">
          <cell r="A13499">
            <v>200116005340</v>
          </cell>
          <cell r="C13499">
            <v>3</v>
          </cell>
        </row>
        <row r="13500">
          <cell r="A13500">
            <v>210417016340</v>
          </cell>
          <cell r="C13500">
            <v>3.6</v>
          </cell>
        </row>
        <row r="13501">
          <cell r="A13501">
            <v>210137016340</v>
          </cell>
          <cell r="C13501">
            <v>3.1</v>
          </cell>
        </row>
        <row r="13502">
          <cell r="A13502">
            <v>200117016340</v>
          </cell>
          <cell r="C13502">
            <v>3</v>
          </cell>
        </row>
        <row r="13503">
          <cell r="A13503">
            <v>200227016340</v>
          </cell>
          <cell r="C13503">
            <v>3.1</v>
          </cell>
        </row>
        <row r="13504">
          <cell r="A13504">
            <v>210127016340</v>
          </cell>
          <cell r="C13504">
            <v>3.1</v>
          </cell>
        </row>
        <row r="13505">
          <cell r="A13505">
            <v>210117016340</v>
          </cell>
          <cell r="C13505">
            <v>3</v>
          </cell>
        </row>
        <row r="13506">
          <cell r="A13506">
            <v>210217016340</v>
          </cell>
          <cell r="C13506">
            <v>3.15</v>
          </cell>
        </row>
        <row r="13507">
          <cell r="A13507">
            <v>210317016340</v>
          </cell>
          <cell r="C13507">
            <v>3.35</v>
          </cell>
        </row>
        <row r="13508">
          <cell r="A13508">
            <v>210118003340</v>
          </cell>
          <cell r="C13508">
            <v>3.35</v>
          </cell>
        </row>
        <row r="13509">
          <cell r="A13509">
            <v>210128004340</v>
          </cell>
          <cell r="C13509">
            <v>3.1</v>
          </cell>
        </row>
        <row r="13510">
          <cell r="A13510">
            <v>210118004340</v>
          </cell>
          <cell r="C13510">
            <v>3</v>
          </cell>
        </row>
        <row r="13511">
          <cell r="A13511">
            <v>210138017340</v>
          </cell>
          <cell r="C13511">
            <v>3.1</v>
          </cell>
        </row>
        <row r="13512">
          <cell r="A13512">
            <v>200118017340</v>
          </cell>
          <cell r="C13512">
            <v>3</v>
          </cell>
        </row>
        <row r="13513">
          <cell r="A13513">
            <v>200128017340</v>
          </cell>
          <cell r="C13513">
            <v>3.1</v>
          </cell>
        </row>
        <row r="13514">
          <cell r="A13514">
            <v>210128017340</v>
          </cell>
          <cell r="C13514">
            <v>3.1</v>
          </cell>
        </row>
        <row r="13515">
          <cell r="A13515">
            <v>210118017340</v>
          </cell>
          <cell r="C13515">
            <v>3</v>
          </cell>
        </row>
        <row r="13516">
          <cell r="A13516">
            <v>210218017340</v>
          </cell>
          <cell r="C13516">
            <v>3.15</v>
          </cell>
        </row>
        <row r="13517">
          <cell r="A13517">
            <v>210318017340</v>
          </cell>
          <cell r="C13517">
            <v>3.35</v>
          </cell>
        </row>
        <row r="13518">
          <cell r="A13518">
            <v>210118019340</v>
          </cell>
          <cell r="C13518">
            <v>3.1</v>
          </cell>
        </row>
        <row r="13519">
          <cell r="A13519">
            <v>210119002340</v>
          </cell>
          <cell r="C13519">
            <v>3.1</v>
          </cell>
        </row>
        <row r="13520">
          <cell r="A13520">
            <v>210139005340</v>
          </cell>
          <cell r="C13520">
            <v>3.1</v>
          </cell>
        </row>
        <row r="13521">
          <cell r="A13521">
            <v>210129005340</v>
          </cell>
          <cell r="C13521">
            <v>3.1</v>
          </cell>
        </row>
        <row r="13522">
          <cell r="A13522">
            <v>210119005340</v>
          </cell>
          <cell r="C13522">
            <v>3</v>
          </cell>
        </row>
        <row r="13523">
          <cell r="A13523">
            <v>210219005340</v>
          </cell>
          <cell r="C13523">
            <v>3.15</v>
          </cell>
        </row>
        <row r="13524">
          <cell r="A13524">
            <v>210319005340</v>
          </cell>
          <cell r="C13524">
            <v>3.35</v>
          </cell>
        </row>
        <row r="13525">
          <cell r="A13525">
            <v>210119006340</v>
          </cell>
          <cell r="C13525">
            <v>3.1</v>
          </cell>
        </row>
        <row r="13526">
          <cell r="A13526">
            <v>200119010340</v>
          </cell>
          <cell r="C13526">
            <v>3</v>
          </cell>
        </row>
        <row r="13527">
          <cell r="A13527">
            <v>210129010340</v>
          </cell>
          <cell r="C13527">
            <v>3.1</v>
          </cell>
        </row>
        <row r="13528">
          <cell r="A13528">
            <v>210119010340</v>
          </cell>
          <cell r="C13528">
            <v>3.1</v>
          </cell>
        </row>
        <row r="13529">
          <cell r="A13529">
            <v>83009340</v>
          </cell>
          <cell r="C13529">
            <v>3.2</v>
          </cell>
        </row>
        <row r="13530">
          <cell r="A13530">
            <v>87016340</v>
          </cell>
          <cell r="C13530">
            <v>3.2</v>
          </cell>
        </row>
        <row r="13531">
          <cell r="A13531">
            <v>88004340</v>
          </cell>
          <cell r="C13531">
            <v>3.2</v>
          </cell>
        </row>
        <row r="13532">
          <cell r="A13532">
            <v>88017340</v>
          </cell>
          <cell r="C13532">
            <v>3.2</v>
          </cell>
        </row>
        <row r="13533">
          <cell r="A13533">
            <v>88019340</v>
          </cell>
          <cell r="C13533">
            <v>3.2</v>
          </cell>
        </row>
        <row r="13534">
          <cell r="A13534">
            <v>89003340</v>
          </cell>
          <cell r="C13534">
            <v>3.2</v>
          </cell>
        </row>
        <row r="13535">
          <cell r="A13535">
            <v>89005340</v>
          </cell>
          <cell r="C13535">
            <v>3.2</v>
          </cell>
        </row>
        <row r="13536">
          <cell r="A13536">
            <v>73005340</v>
          </cell>
          <cell r="C13536">
            <v>3.1</v>
          </cell>
        </row>
        <row r="13537">
          <cell r="A13537">
            <v>73009340</v>
          </cell>
          <cell r="C13537">
            <v>3.1</v>
          </cell>
        </row>
        <row r="13538">
          <cell r="A13538">
            <v>73011340</v>
          </cell>
          <cell r="C13538">
            <v>3.1</v>
          </cell>
        </row>
        <row r="13539">
          <cell r="A13539">
            <v>76005340</v>
          </cell>
          <cell r="C13539">
            <v>3.1</v>
          </cell>
        </row>
        <row r="13540">
          <cell r="A13540">
            <v>77016340</v>
          </cell>
          <cell r="C13540">
            <v>3.1</v>
          </cell>
        </row>
        <row r="13541">
          <cell r="A13541">
            <v>78003340</v>
          </cell>
          <cell r="C13541">
            <v>3.1</v>
          </cell>
        </row>
        <row r="13542">
          <cell r="A13542">
            <v>78004340</v>
          </cell>
          <cell r="C13542">
            <v>3.1</v>
          </cell>
        </row>
        <row r="13543">
          <cell r="A13543">
            <v>78011340</v>
          </cell>
          <cell r="C13543">
            <v>3.1</v>
          </cell>
        </row>
        <row r="13544">
          <cell r="A13544">
            <v>78017340</v>
          </cell>
          <cell r="C13544">
            <v>3.1</v>
          </cell>
        </row>
        <row r="13545">
          <cell r="A13545">
            <v>78019340</v>
          </cell>
          <cell r="C13545">
            <v>3.1</v>
          </cell>
        </row>
        <row r="13546">
          <cell r="A13546">
            <v>79002340</v>
          </cell>
          <cell r="C13546">
            <v>3.1</v>
          </cell>
        </row>
        <row r="13547">
          <cell r="A13547">
            <v>79003340</v>
          </cell>
          <cell r="C13547">
            <v>3.1</v>
          </cell>
        </row>
        <row r="13548">
          <cell r="A13548">
            <v>79005340</v>
          </cell>
          <cell r="C13548">
            <v>3.1</v>
          </cell>
        </row>
        <row r="13549">
          <cell r="A13549">
            <v>79006340</v>
          </cell>
          <cell r="C13549">
            <v>3.1</v>
          </cell>
        </row>
        <row r="13550">
          <cell r="A13550">
            <v>79010340</v>
          </cell>
          <cell r="C13550">
            <v>3.1</v>
          </cell>
        </row>
        <row r="13551">
          <cell r="A13551">
            <v>99005340</v>
          </cell>
          <cell r="C13551">
            <v>3.35</v>
          </cell>
        </row>
        <row r="13552">
          <cell r="A13552">
            <v>98017340</v>
          </cell>
          <cell r="C13552">
            <v>3.35</v>
          </cell>
        </row>
        <row r="13553">
          <cell r="A13553">
            <v>97016340</v>
          </cell>
          <cell r="C13553">
            <v>3.35</v>
          </cell>
        </row>
        <row r="13554">
          <cell r="A13554">
            <v>210128028340</v>
          </cell>
          <cell r="C13554">
            <v>3.1</v>
          </cell>
        </row>
        <row r="13555">
          <cell r="A13555">
            <v>210118028340</v>
          </cell>
          <cell r="C13555">
            <v>3.1</v>
          </cell>
        </row>
        <row r="13556">
          <cell r="A13556">
            <v>200158003340</v>
          </cell>
          <cell r="C13556">
            <v>3.2</v>
          </cell>
        </row>
        <row r="13557">
          <cell r="A13557">
            <v>5987</v>
          </cell>
          <cell r="C13557">
            <v>8.09</v>
          </cell>
        </row>
        <row r="13558">
          <cell r="A13558">
            <v>1600000016</v>
          </cell>
          <cell r="C13558">
            <v>4.62</v>
          </cell>
        </row>
        <row r="13559">
          <cell r="A13559">
            <v>2221</v>
          </cell>
          <cell r="C13559">
            <v>16</v>
          </cell>
        </row>
        <row r="13560">
          <cell r="A13560">
            <v>2222</v>
          </cell>
          <cell r="C13560">
            <v>20</v>
          </cell>
        </row>
        <row r="13561">
          <cell r="A13561">
            <v>2231</v>
          </cell>
          <cell r="C13561">
            <v>22.5</v>
          </cell>
        </row>
        <row r="13562">
          <cell r="A13562">
            <v>2230</v>
          </cell>
          <cell r="C13562">
            <v>15.46</v>
          </cell>
        </row>
        <row r="13563">
          <cell r="A13563">
            <v>2232</v>
          </cell>
          <cell r="C13563">
            <v>22</v>
          </cell>
        </row>
        <row r="13564">
          <cell r="A13564">
            <v>2210</v>
          </cell>
          <cell r="C13564">
            <v>29</v>
          </cell>
        </row>
        <row r="13565">
          <cell r="A13565">
            <v>2211</v>
          </cell>
          <cell r="C13565">
            <v>26.4</v>
          </cell>
        </row>
        <row r="13566">
          <cell r="A13566">
            <v>2220</v>
          </cell>
          <cell r="C13566">
            <v>29.7</v>
          </cell>
        </row>
        <row r="13567">
          <cell r="A13567">
            <v>2223</v>
          </cell>
          <cell r="C13567">
            <v>37.11</v>
          </cell>
        </row>
        <row r="13568">
          <cell r="A13568">
            <v>100091</v>
          </cell>
          <cell r="C13568">
            <v>200</v>
          </cell>
        </row>
        <row r="13569">
          <cell r="A13569">
            <v>103030037</v>
          </cell>
        </row>
        <row r="13570">
          <cell r="A13570">
            <v>103030007</v>
          </cell>
        </row>
        <row r="13571">
          <cell r="A13571">
            <v>103030011</v>
          </cell>
        </row>
        <row r="13572">
          <cell r="A13572">
            <v>103030010</v>
          </cell>
        </row>
        <row r="13573">
          <cell r="A13573">
            <v>103030006</v>
          </cell>
        </row>
        <row r="13574">
          <cell r="A13574">
            <v>111645</v>
          </cell>
          <cell r="C13574">
            <v>26.27</v>
          </cell>
        </row>
        <row r="13575">
          <cell r="A13575">
            <v>111526</v>
          </cell>
          <cell r="C13575">
            <v>14.15</v>
          </cell>
        </row>
        <row r="13576">
          <cell r="A13576">
            <v>100003</v>
          </cell>
          <cell r="C13576">
            <v>8.25</v>
          </cell>
        </row>
        <row r="13577">
          <cell r="A13577">
            <v>111646</v>
          </cell>
          <cell r="C13577">
            <v>3</v>
          </cell>
        </row>
        <row r="13578">
          <cell r="A13578">
            <v>6221</v>
          </cell>
          <cell r="C13578">
            <v>7.7</v>
          </cell>
        </row>
        <row r="13579">
          <cell r="A13579">
            <v>330</v>
          </cell>
          <cell r="C13579">
            <v>7.72</v>
          </cell>
        </row>
        <row r="13580">
          <cell r="A13580">
            <v>101030004</v>
          </cell>
        </row>
        <row r="13581">
          <cell r="A13581">
            <v>11022</v>
          </cell>
          <cell r="C13581">
            <v>2.95</v>
          </cell>
        </row>
        <row r="13582">
          <cell r="A13582">
            <v>11021</v>
          </cell>
          <cell r="C13582">
            <v>2.95</v>
          </cell>
        </row>
        <row r="13583">
          <cell r="A13583">
            <v>3130</v>
          </cell>
          <cell r="C13583">
            <v>0.6</v>
          </cell>
        </row>
        <row r="13584">
          <cell r="A13584">
            <v>3528</v>
          </cell>
          <cell r="C13584">
            <v>1.5</v>
          </cell>
        </row>
        <row r="13585">
          <cell r="A13585">
            <v>99573</v>
          </cell>
          <cell r="C13585">
            <v>281.95999999999998</v>
          </cell>
        </row>
        <row r="13586">
          <cell r="A13586">
            <v>99575</v>
          </cell>
          <cell r="C13586">
            <v>740</v>
          </cell>
        </row>
        <row r="13587">
          <cell r="A13587">
            <v>99611</v>
          </cell>
          <cell r="C13587">
            <v>270</v>
          </cell>
        </row>
        <row r="13588">
          <cell r="A13588">
            <v>99759</v>
          </cell>
          <cell r="C13588">
            <v>23.7</v>
          </cell>
        </row>
        <row r="13589">
          <cell r="A13589">
            <v>3223</v>
          </cell>
          <cell r="C13589">
            <v>37</v>
          </cell>
        </row>
        <row r="13590">
          <cell r="A13590">
            <v>3224</v>
          </cell>
          <cell r="C13590">
            <v>36.5</v>
          </cell>
        </row>
        <row r="13591">
          <cell r="A13591">
            <v>3236</v>
          </cell>
          <cell r="C13591">
            <v>36.5</v>
          </cell>
        </row>
        <row r="13592">
          <cell r="A13592">
            <v>103070008</v>
          </cell>
        </row>
        <row r="13593">
          <cell r="A13593">
            <v>99900</v>
          </cell>
          <cell r="C13593">
            <v>9.1300000000000008</v>
          </cell>
        </row>
        <row r="13594">
          <cell r="A13594">
            <v>99894</v>
          </cell>
          <cell r="C13594">
            <v>2</v>
          </cell>
        </row>
        <row r="13595">
          <cell r="A13595">
            <v>99880</v>
          </cell>
          <cell r="C13595">
            <v>43.2</v>
          </cell>
        </row>
        <row r="13596">
          <cell r="A13596">
            <v>210133009421</v>
          </cell>
          <cell r="C13596">
            <v>11.4</v>
          </cell>
        </row>
        <row r="13597">
          <cell r="A13597">
            <v>210123009421</v>
          </cell>
          <cell r="C13597">
            <v>11.4</v>
          </cell>
        </row>
        <row r="13598">
          <cell r="A13598">
            <v>210113009421</v>
          </cell>
          <cell r="C13598">
            <v>11.2</v>
          </cell>
        </row>
        <row r="13599">
          <cell r="A13599">
            <v>210213009421</v>
          </cell>
          <cell r="C13599">
            <v>12.1</v>
          </cell>
        </row>
        <row r="13600">
          <cell r="A13600">
            <v>210313009421</v>
          </cell>
          <cell r="C13600">
            <v>13.4</v>
          </cell>
        </row>
        <row r="13601">
          <cell r="A13601">
            <v>210123011421</v>
          </cell>
          <cell r="C13601">
            <v>11.4</v>
          </cell>
        </row>
        <row r="13602">
          <cell r="A13602">
            <v>210113011421</v>
          </cell>
          <cell r="C13602">
            <v>11.4</v>
          </cell>
        </row>
        <row r="13603">
          <cell r="A13603">
            <v>200115010421</v>
          </cell>
          <cell r="C13603">
            <v>11</v>
          </cell>
        </row>
        <row r="13604">
          <cell r="A13604">
            <v>210115010421</v>
          </cell>
          <cell r="C13604">
            <v>11.2</v>
          </cell>
        </row>
        <row r="13605">
          <cell r="A13605">
            <v>200116005421</v>
          </cell>
          <cell r="C13605">
            <v>11</v>
          </cell>
        </row>
        <row r="13606">
          <cell r="A13606">
            <v>210417016421</v>
          </cell>
          <cell r="C13606">
            <v>15</v>
          </cell>
        </row>
        <row r="13607">
          <cell r="A13607">
            <v>210137016421</v>
          </cell>
          <cell r="C13607">
            <v>11.4</v>
          </cell>
        </row>
        <row r="13608">
          <cell r="A13608">
            <v>200117016421</v>
          </cell>
          <cell r="C13608">
            <v>11</v>
          </cell>
        </row>
        <row r="13609">
          <cell r="A13609">
            <v>200227016421</v>
          </cell>
          <cell r="C13609">
            <v>11.4</v>
          </cell>
        </row>
        <row r="13610">
          <cell r="A13610">
            <v>210127016421</v>
          </cell>
          <cell r="C13610">
            <v>11.4</v>
          </cell>
        </row>
        <row r="13611">
          <cell r="A13611">
            <v>210117016421</v>
          </cell>
          <cell r="C13611">
            <v>11.2</v>
          </cell>
        </row>
        <row r="13612">
          <cell r="A13612">
            <v>210217016421</v>
          </cell>
          <cell r="C13612">
            <v>12.1</v>
          </cell>
        </row>
        <row r="13613">
          <cell r="A13613">
            <v>210317016421</v>
          </cell>
          <cell r="C13613">
            <v>13.4</v>
          </cell>
        </row>
        <row r="13614">
          <cell r="A13614">
            <v>210118003421</v>
          </cell>
          <cell r="C13614">
            <v>13</v>
          </cell>
        </row>
        <row r="13615">
          <cell r="A13615">
            <v>210128004421</v>
          </cell>
          <cell r="C13615">
            <v>11.4</v>
          </cell>
        </row>
        <row r="13616">
          <cell r="A13616">
            <v>210118004421</v>
          </cell>
          <cell r="C13616">
            <v>11.2</v>
          </cell>
        </row>
        <row r="13617">
          <cell r="A13617">
            <v>210138017421</v>
          </cell>
          <cell r="C13617">
            <v>11.4</v>
          </cell>
        </row>
        <row r="13618">
          <cell r="A13618">
            <v>200118017421</v>
          </cell>
          <cell r="C13618">
            <v>11</v>
          </cell>
        </row>
        <row r="13619">
          <cell r="A13619">
            <v>200128017421</v>
          </cell>
          <cell r="C13619">
            <v>11.4</v>
          </cell>
        </row>
        <row r="13620">
          <cell r="A13620">
            <v>210128017421</v>
          </cell>
          <cell r="C13620">
            <v>11.4</v>
          </cell>
        </row>
        <row r="13621">
          <cell r="A13621">
            <v>210118017421</v>
          </cell>
          <cell r="C13621">
            <v>11.2</v>
          </cell>
        </row>
        <row r="13622">
          <cell r="A13622">
            <v>210218017421</v>
          </cell>
          <cell r="C13622">
            <v>12.1</v>
          </cell>
        </row>
        <row r="13623">
          <cell r="A13623">
            <v>210318017421</v>
          </cell>
          <cell r="C13623">
            <v>13.4</v>
          </cell>
        </row>
        <row r="13624">
          <cell r="A13624">
            <v>210118019421</v>
          </cell>
          <cell r="C13624">
            <v>11.4</v>
          </cell>
        </row>
        <row r="13625">
          <cell r="A13625">
            <v>210119002421</v>
          </cell>
          <cell r="C13625">
            <v>11.4</v>
          </cell>
        </row>
        <row r="13626">
          <cell r="A13626">
            <v>210139005421</v>
          </cell>
          <cell r="C13626">
            <v>11.4</v>
          </cell>
        </row>
        <row r="13627">
          <cell r="A13627">
            <v>210129005421</v>
          </cell>
          <cell r="C13627">
            <v>11.4</v>
          </cell>
        </row>
        <row r="13628">
          <cell r="A13628">
            <v>210119005421</v>
          </cell>
          <cell r="C13628">
            <v>11.2</v>
          </cell>
        </row>
        <row r="13629">
          <cell r="A13629">
            <v>210219005421</v>
          </cell>
          <cell r="C13629">
            <v>12.1</v>
          </cell>
        </row>
        <row r="13630">
          <cell r="A13630">
            <v>210319005421</v>
          </cell>
          <cell r="C13630">
            <v>13.4</v>
          </cell>
        </row>
        <row r="13631">
          <cell r="A13631">
            <v>210119006421</v>
          </cell>
          <cell r="C13631">
            <v>11.4</v>
          </cell>
        </row>
        <row r="13632">
          <cell r="A13632">
            <v>200119010421</v>
          </cell>
          <cell r="C13632">
            <v>11</v>
          </cell>
        </row>
        <row r="13633">
          <cell r="A13633">
            <v>210129010421</v>
          </cell>
          <cell r="C13633">
            <v>11.4</v>
          </cell>
        </row>
        <row r="13634">
          <cell r="A13634">
            <v>210119010421</v>
          </cell>
          <cell r="C13634">
            <v>11.4</v>
          </cell>
        </row>
        <row r="13635">
          <cell r="A13635">
            <v>87016421</v>
          </cell>
          <cell r="C13635">
            <v>12.2</v>
          </cell>
        </row>
        <row r="13636">
          <cell r="A13636">
            <v>88004421</v>
          </cell>
          <cell r="C13636">
            <v>12.2</v>
          </cell>
        </row>
        <row r="13637">
          <cell r="A13637">
            <v>88017421</v>
          </cell>
          <cell r="C13637">
            <v>12.2</v>
          </cell>
        </row>
        <row r="13638">
          <cell r="A13638">
            <v>88019421</v>
          </cell>
          <cell r="C13638">
            <v>12.2</v>
          </cell>
        </row>
        <row r="13639">
          <cell r="A13639">
            <v>89005421</v>
          </cell>
          <cell r="C13639">
            <v>12.2</v>
          </cell>
        </row>
        <row r="13640">
          <cell r="A13640">
            <v>73009421</v>
          </cell>
          <cell r="C13640">
            <v>12</v>
          </cell>
        </row>
        <row r="13641">
          <cell r="A13641">
            <v>76020421</v>
          </cell>
          <cell r="C13641">
            <v>12</v>
          </cell>
        </row>
        <row r="13642">
          <cell r="A13642">
            <v>77016421</v>
          </cell>
          <cell r="C13642">
            <v>12</v>
          </cell>
        </row>
        <row r="13643">
          <cell r="A13643">
            <v>78004421</v>
          </cell>
          <cell r="C13643">
            <v>12</v>
          </cell>
        </row>
        <row r="13644">
          <cell r="A13644">
            <v>78011421</v>
          </cell>
          <cell r="C13644">
            <v>12</v>
          </cell>
        </row>
        <row r="13645">
          <cell r="A13645">
            <v>78017421</v>
          </cell>
          <cell r="C13645">
            <v>12</v>
          </cell>
        </row>
        <row r="13646">
          <cell r="A13646">
            <v>79005421</v>
          </cell>
          <cell r="C13646">
            <v>12</v>
          </cell>
        </row>
        <row r="13647">
          <cell r="A13647">
            <v>79006421</v>
          </cell>
          <cell r="C13647">
            <v>12</v>
          </cell>
        </row>
        <row r="13648">
          <cell r="A13648">
            <v>79007421</v>
          </cell>
          <cell r="C13648">
            <v>12</v>
          </cell>
        </row>
        <row r="13649">
          <cell r="A13649">
            <v>99005421</v>
          </cell>
          <cell r="C13649">
            <v>12.6</v>
          </cell>
        </row>
        <row r="13650">
          <cell r="A13650">
            <v>98017421</v>
          </cell>
          <cell r="C13650">
            <v>12.6</v>
          </cell>
        </row>
        <row r="13651">
          <cell r="A13651">
            <v>97016421</v>
          </cell>
          <cell r="C13651">
            <v>12.6</v>
          </cell>
        </row>
        <row r="13652">
          <cell r="A13652">
            <v>210128028421</v>
          </cell>
          <cell r="C13652">
            <v>11.4</v>
          </cell>
        </row>
        <row r="13653">
          <cell r="A13653">
            <v>210118028421</v>
          </cell>
          <cell r="C13653">
            <v>11.4</v>
          </cell>
        </row>
        <row r="13654">
          <cell r="A13654">
            <v>200158003421</v>
          </cell>
          <cell r="C13654">
            <v>12.2</v>
          </cell>
        </row>
        <row r="13655">
          <cell r="A13655">
            <v>210133009420</v>
          </cell>
          <cell r="C13655">
            <v>5.7</v>
          </cell>
        </row>
        <row r="13656">
          <cell r="A13656">
            <v>210123009420</v>
          </cell>
          <cell r="C13656">
            <v>5.7</v>
          </cell>
        </row>
        <row r="13657">
          <cell r="A13657">
            <v>210113009420</v>
          </cell>
          <cell r="C13657">
            <v>5.6</v>
          </cell>
        </row>
        <row r="13658">
          <cell r="A13658">
            <v>210213009420</v>
          </cell>
          <cell r="C13658">
            <v>6.05</v>
          </cell>
        </row>
        <row r="13659">
          <cell r="A13659">
            <v>210313009420</v>
          </cell>
          <cell r="C13659">
            <v>6.7</v>
          </cell>
        </row>
        <row r="13660">
          <cell r="A13660">
            <v>210123011420</v>
          </cell>
          <cell r="C13660">
            <v>5.7</v>
          </cell>
        </row>
        <row r="13661">
          <cell r="A13661">
            <v>210113011420</v>
          </cell>
          <cell r="C13661">
            <v>5.7</v>
          </cell>
        </row>
        <row r="13662">
          <cell r="A13662">
            <v>200115010420</v>
          </cell>
          <cell r="C13662">
            <v>5.5</v>
          </cell>
        </row>
        <row r="13663">
          <cell r="A13663">
            <v>210115010420</v>
          </cell>
          <cell r="C13663">
            <v>5.6</v>
          </cell>
        </row>
        <row r="13664">
          <cell r="A13664">
            <v>200116005420</v>
          </cell>
          <cell r="C13664">
            <v>5.5</v>
          </cell>
        </row>
        <row r="13665">
          <cell r="A13665">
            <v>210417016420</v>
          </cell>
          <cell r="C13665">
            <v>7.5</v>
          </cell>
        </row>
        <row r="13666">
          <cell r="A13666">
            <v>210137016420</v>
          </cell>
          <cell r="C13666">
            <v>5.7</v>
          </cell>
        </row>
        <row r="13667">
          <cell r="A13667">
            <v>200117016420</v>
          </cell>
          <cell r="C13667">
            <v>5.5</v>
          </cell>
        </row>
        <row r="13668">
          <cell r="A13668">
            <v>200227016420</v>
          </cell>
          <cell r="C13668">
            <v>5.7</v>
          </cell>
        </row>
        <row r="13669">
          <cell r="A13669">
            <v>210127016420</v>
          </cell>
          <cell r="C13669">
            <v>5.7</v>
          </cell>
        </row>
        <row r="13670">
          <cell r="A13670">
            <v>210117016420</v>
          </cell>
          <cell r="C13670">
            <v>5.6</v>
          </cell>
        </row>
        <row r="13671">
          <cell r="A13671">
            <v>210217016420</v>
          </cell>
          <cell r="C13671">
            <v>6.05</v>
          </cell>
        </row>
        <row r="13672">
          <cell r="A13672">
            <v>210317016420</v>
          </cell>
          <cell r="C13672">
            <v>6.7</v>
          </cell>
        </row>
        <row r="13673">
          <cell r="A13673">
            <v>210118003420</v>
          </cell>
          <cell r="C13673">
            <v>6.5</v>
          </cell>
        </row>
        <row r="13674">
          <cell r="A13674">
            <v>210128004420</v>
          </cell>
          <cell r="C13674">
            <v>5.7</v>
          </cell>
        </row>
        <row r="13675">
          <cell r="A13675">
            <v>210118004420</v>
          </cell>
          <cell r="C13675">
            <v>5.6</v>
          </cell>
        </row>
        <row r="13676">
          <cell r="A13676">
            <v>210138017420</v>
          </cell>
          <cell r="C13676">
            <v>5.7</v>
          </cell>
        </row>
        <row r="13677">
          <cell r="A13677">
            <v>200118017420</v>
          </cell>
          <cell r="C13677">
            <v>5.5</v>
          </cell>
        </row>
        <row r="13678">
          <cell r="A13678">
            <v>200128017420</v>
          </cell>
          <cell r="C13678">
            <v>5.7</v>
          </cell>
        </row>
        <row r="13679">
          <cell r="A13679">
            <v>210128017420</v>
          </cell>
          <cell r="C13679">
            <v>5.7</v>
          </cell>
        </row>
        <row r="13680">
          <cell r="A13680">
            <v>210118017420</v>
          </cell>
          <cell r="C13680">
            <v>5.6</v>
          </cell>
        </row>
        <row r="13681">
          <cell r="A13681">
            <v>210218017420</v>
          </cell>
          <cell r="C13681">
            <v>6.05</v>
          </cell>
        </row>
        <row r="13682">
          <cell r="A13682">
            <v>210318017420</v>
          </cell>
          <cell r="C13682">
            <v>6.7</v>
          </cell>
        </row>
        <row r="13683">
          <cell r="A13683">
            <v>210118019420</v>
          </cell>
          <cell r="C13683">
            <v>5.7</v>
          </cell>
        </row>
        <row r="13684">
          <cell r="A13684">
            <v>210119002420</v>
          </cell>
          <cell r="C13684">
            <v>5.7</v>
          </cell>
        </row>
        <row r="13685">
          <cell r="A13685">
            <v>210139005420</v>
          </cell>
          <cell r="C13685">
            <v>5.7</v>
          </cell>
        </row>
        <row r="13686">
          <cell r="A13686">
            <v>210129005420</v>
          </cell>
          <cell r="C13686">
            <v>5.7</v>
          </cell>
        </row>
        <row r="13687">
          <cell r="A13687">
            <v>210119005420</v>
          </cell>
          <cell r="C13687">
            <v>5.6</v>
          </cell>
        </row>
        <row r="13688">
          <cell r="A13688">
            <v>210219005420</v>
          </cell>
          <cell r="C13688">
            <v>6.05</v>
          </cell>
        </row>
        <row r="13689">
          <cell r="A13689">
            <v>210319005420</v>
          </cell>
          <cell r="C13689">
            <v>6.7</v>
          </cell>
        </row>
        <row r="13690">
          <cell r="A13690">
            <v>210119006420</v>
          </cell>
          <cell r="C13690">
            <v>5.7</v>
          </cell>
        </row>
        <row r="13691">
          <cell r="A13691">
            <v>200119010420</v>
          </cell>
          <cell r="C13691">
            <v>5.5</v>
          </cell>
        </row>
        <row r="13692">
          <cell r="A13692">
            <v>210129010420</v>
          </cell>
          <cell r="C13692">
            <v>5.7</v>
          </cell>
        </row>
        <row r="13693">
          <cell r="A13693">
            <v>210119010420</v>
          </cell>
          <cell r="C13693">
            <v>5.7</v>
          </cell>
        </row>
        <row r="13694">
          <cell r="A13694">
            <v>83009420</v>
          </cell>
          <cell r="C13694">
            <v>6.1</v>
          </cell>
        </row>
        <row r="13695">
          <cell r="A13695">
            <v>87016420</v>
          </cell>
          <cell r="C13695">
            <v>6.1</v>
          </cell>
        </row>
        <row r="13696">
          <cell r="A13696">
            <v>88004420</v>
          </cell>
          <cell r="C13696">
            <v>6.1</v>
          </cell>
        </row>
        <row r="13697">
          <cell r="A13697">
            <v>88017420</v>
          </cell>
          <cell r="C13697">
            <v>6.1</v>
          </cell>
        </row>
        <row r="13698">
          <cell r="A13698">
            <v>88019420</v>
          </cell>
          <cell r="C13698">
            <v>6.1</v>
          </cell>
        </row>
        <row r="13699">
          <cell r="A13699">
            <v>89003420</v>
          </cell>
          <cell r="C13699">
            <v>6.1</v>
          </cell>
        </row>
        <row r="13700">
          <cell r="A13700">
            <v>89005420</v>
          </cell>
          <cell r="C13700">
            <v>6.1</v>
          </cell>
        </row>
        <row r="13701">
          <cell r="A13701">
            <v>73005420</v>
          </cell>
          <cell r="C13701">
            <v>6</v>
          </cell>
        </row>
        <row r="13702">
          <cell r="A13702">
            <v>73009420</v>
          </cell>
          <cell r="C13702">
            <v>6</v>
          </cell>
        </row>
        <row r="13703">
          <cell r="A13703">
            <v>73011420</v>
          </cell>
          <cell r="C13703">
            <v>6</v>
          </cell>
        </row>
        <row r="13704">
          <cell r="A13704">
            <v>75010420</v>
          </cell>
          <cell r="C13704">
            <v>6</v>
          </cell>
        </row>
        <row r="13705">
          <cell r="A13705">
            <v>76005420</v>
          </cell>
          <cell r="C13705">
            <v>6</v>
          </cell>
        </row>
        <row r="13706">
          <cell r="A13706">
            <v>76020420</v>
          </cell>
          <cell r="C13706">
            <v>6</v>
          </cell>
        </row>
        <row r="13707">
          <cell r="A13707">
            <v>77016420</v>
          </cell>
          <cell r="C13707">
            <v>6</v>
          </cell>
        </row>
        <row r="13708">
          <cell r="A13708">
            <v>78003420</v>
          </cell>
          <cell r="C13708">
            <v>6</v>
          </cell>
        </row>
        <row r="13709">
          <cell r="A13709">
            <v>78004420</v>
          </cell>
          <cell r="C13709">
            <v>6</v>
          </cell>
        </row>
        <row r="13710">
          <cell r="A13710">
            <v>78011420</v>
          </cell>
          <cell r="C13710">
            <v>6</v>
          </cell>
        </row>
        <row r="13711">
          <cell r="A13711">
            <v>78017420</v>
          </cell>
          <cell r="C13711">
            <v>6</v>
          </cell>
        </row>
        <row r="13712">
          <cell r="A13712">
            <v>78019420</v>
          </cell>
          <cell r="C13712">
            <v>6</v>
          </cell>
        </row>
        <row r="13713">
          <cell r="A13713">
            <v>79002420</v>
          </cell>
          <cell r="C13713">
            <v>6</v>
          </cell>
        </row>
        <row r="13714">
          <cell r="A13714">
            <v>79003420</v>
          </cell>
          <cell r="C13714">
            <v>6</v>
          </cell>
        </row>
        <row r="13715">
          <cell r="A13715">
            <v>79005420</v>
          </cell>
          <cell r="C13715">
            <v>6</v>
          </cell>
        </row>
        <row r="13716">
          <cell r="A13716">
            <v>79006420</v>
          </cell>
          <cell r="C13716">
            <v>6</v>
          </cell>
        </row>
        <row r="13717">
          <cell r="A13717">
            <v>79007420</v>
          </cell>
          <cell r="C13717">
            <v>6</v>
          </cell>
        </row>
        <row r="13718">
          <cell r="A13718">
            <v>79010420</v>
          </cell>
          <cell r="C13718">
            <v>6</v>
          </cell>
        </row>
        <row r="13719">
          <cell r="A13719">
            <v>99005420</v>
          </cell>
          <cell r="C13719">
            <v>6.3</v>
          </cell>
        </row>
        <row r="13720">
          <cell r="A13720">
            <v>98017420</v>
          </cell>
          <cell r="C13720">
            <v>6.3</v>
          </cell>
        </row>
        <row r="13721">
          <cell r="A13721">
            <v>97016420</v>
          </cell>
          <cell r="C13721">
            <v>6.3</v>
          </cell>
        </row>
        <row r="13722">
          <cell r="A13722">
            <v>210128028420</v>
          </cell>
          <cell r="C13722">
            <v>5.7</v>
          </cell>
        </row>
        <row r="13723">
          <cell r="A13723">
            <v>210118028420</v>
          </cell>
          <cell r="C13723">
            <v>5.7</v>
          </cell>
        </row>
        <row r="13724">
          <cell r="A13724">
            <v>200158003420</v>
          </cell>
          <cell r="C13724">
            <v>6.1</v>
          </cell>
        </row>
        <row r="13725">
          <cell r="A13725">
            <v>100114</v>
          </cell>
          <cell r="C13725">
            <v>18.34</v>
          </cell>
        </row>
        <row r="13726">
          <cell r="A13726">
            <v>8227</v>
          </cell>
          <cell r="C13726">
            <v>6.63</v>
          </cell>
        </row>
        <row r="13727">
          <cell r="A13727">
            <v>6495</v>
          </cell>
          <cell r="C13727">
            <v>6.27</v>
          </cell>
        </row>
        <row r="13728">
          <cell r="A13728">
            <v>6496</v>
          </cell>
          <cell r="C13728">
            <v>7.84</v>
          </cell>
        </row>
        <row r="13729">
          <cell r="A13729">
            <v>99808</v>
          </cell>
          <cell r="C13729">
            <v>12.54</v>
          </cell>
        </row>
        <row r="13730">
          <cell r="A13730">
            <v>103070052</v>
          </cell>
        </row>
        <row r="13731">
          <cell r="A13731">
            <v>103070053</v>
          </cell>
        </row>
        <row r="13732">
          <cell r="A13732">
            <v>103070032</v>
          </cell>
        </row>
        <row r="13733">
          <cell r="A13733">
            <v>10147</v>
          </cell>
          <cell r="C13733">
            <v>10.220000000000001</v>
          </cell>
        </row>
        <row r="13734">
          <cell r="A13734">
            <v>10144</v>
          </cell>
          <cell r="C13734">
            <v>11.7</v>
          </cell>
        </row>
        <row r="13735">
          <cell r="A13735">
            <v>10152</v>
          </cell>
          <cell r="C13735">
            <v>205.86</v>
          </cell>
        </row>
        <row r="13736">
          <cell r="A13736">
            <v>10150</v>
          </cell>
          <cell r="C13736">
            <v>39.5</v>
          </cell>
        </row>
        <row r="13737">
          <cell r="A13737">
            <v>10157</v>
          </cell>
          <cell r="C13737">
            <v>1</v>
          </cell>
        </row>
        <row r="13738">
          <cell r="A13738">
            <v>10156</v>
          </cell>
          <cell r="C13738">
            <v>350</v>
          </cell>
        </row>
        <row r="13739">
          <cell r="A13739">
            <v>10143</v>
          </cell>
          <cell r="C13739">
            <v>3.5</v>
          </cell>
        </row>
        <row r="13740">
          <cell r="A13740">
            <v>100157</v>
          </cell>
          <cell r="C13740">
            <v>283.16000000000003</v>
          </cell>
        </row>
        <row r="13741">
          <cell r="A13741">
            <v>1200003002</v>
          </cell>
          <cell r="C13741">
            <v>109</v>
          </cell>
        </row>
        <row r="13742">
          <cell r="A13742">
            <v>8350</v>
          </cell>
          <cell r="C13742">
            <v>49.5</v>
          </cell>
        </row>
        <row r="13743">
          <cell r="A13743">
            <v>1230092012</v>
          </cell>
          <cell r="C13743">
            <v>36</v>
          </cell>
        </row>
        <row r="13744">
          <cell r="A13744">
            <v>1270162008</v>
          </cell>
          <cell r="C13744">
            <v>109</v>
          </cell>
        </row>
        <row r="13745">
          <cell r="A13745">
            <v>1230093002</v>
          </cell>
          <cell r="C13745">
            <v>109</v>
          </cell>
        </row>
        <row r="13746">
          <cell r="A13746">
            <v>1270163002</v>
          </cell>
          <cell r="C13746">
            <v>109</v>
          </cell>
        </row>
        <row r="13747">
          <cell r="A13747">
            <v>1270243002</v>
          </cell>
          <cell r="C13747">
            <v>109</v>
          </cell>
        </row>
        <row r="13748">
          <cell r="A13748">
            <v>1280043002</v>
          </cell>
          <cell r="C13748">
            <v>109</v>
          </cell>
        </row>
        <row r="13749">
          <cell r="A13749">
            <v>1280173002</v>
          </cell>
          <cell r="C13749">
            <v>125</v>
          </cell>
        </row>
        <row r="13750">
          <cell r="A13750">
            <v>1280193002</v>
          </cell>
          <cell r="C13750">
            <v>109</v>
          </cell>
        </row>
        <row r="13751">
          <cell r="A13751">
            <v>1290053002</v>
          </cell>
          <cell r="C13751">
            <v>109</v>
          </cell>
        </row>
        <row r="13752">
          <cell r="A13752">
            <v>1290063002</v>
          </cell>
          <cell r="C13752">
            <v>109</v>
          </cell>
        </row>
        <row r="13753">
          <cell r="A13753">
            <v>1290103002</v>
          </cell>
          <cell r="C13753">
            <v>109</v>
          </cell>
        </row>
        <row r="13754">
          <cell r="A13754">
            <v>1200003001</v>
          </cell>
          <cell r="C13754">
            <v>68</v>
          </cell>
        </row>
        <row r="13755">
          <cell r="A13755">
            <v>1230093001</v>
          </cell>
          <cell r="C13755">
            <v>68</v>
          </cell>
        </row>
        <row r="13756">
          <cell r="A13756">
            <v>1270163001</v>
          </cell>
          <cell r="C13756">
            <v>68</v>
          </cell>
        </row>
        <row r="13757">
          <cell r="A13757">
            <v>1270243001</v>
          </cell>
          <cell r="C13757">
            <v>68</v>
          </cell>
        </row>
        <row r="13758">
          <cell r="A13758">
            <v>1280043001</v>
          </cell>
          <cell r="C13758">
            <v>68</v>
          </cell>
        </row>
        <row r="13759">
          <cell r="A13759">
            <v>1280173001</v>
          </cell>
          <cell r="C13759">
            <v>68</v>
          </cell>
        </row>
        <row r="13760">
          <cell r="A13760">
            <v>1280193001</v>
          </cell>
          <cell r="C13760">
            <v>68</v>
          </cell>
        </row>
        <row r="13761">
          <cell r="A13761">
            <v>1290053001</v>
          </cell>
          <cell r="C13761">
            <v>68</v>
          </cell>
        </row>
        <row r="13762">
          <cell r="A13762">
            <v>1290063001</v>
          </cell>
          <cell r="C13762">
            <v>68</v>
          </cell>
        </row>
        <row r="13763">
          <cell r="A13763">
            <v>1290103001</v>
          </cell>
          <cell r="C13763">
            <v>68</v>
          </cell>
        </row>
        <row r="13764">
          <cell r="A13764">
            <v>1300002006</v>
          </cell>
          <cell r="C13764">
            <v>68</v>
          </cell>
        </row>
        <row r="13765">
          <cell r="A13765">
            <v>1200004010</v>
          </cell>
          <cell r="C13765">
            <v>51</v>
          </cell>
        </row>
        <row r="13766">
          <cell r="A13766">
            <v>1230094010</v>
          </cell>
          <cell r="C13766">
            <v>51</v>
          </cell>
        </row>
        <row r="13767">
          <cell r="A13767">
            <v>1270164010</v>
          </cell>
          <cell r="C13767">
            <v>51</v>
          </cell>
        </row>
        <row r="13768">
          <cell r="A13768">
            <v>1270244010</v>
          </cell>
          <cell r="C13768">
            <v>51</v>
          </cell>
        </row>
        <row r="13769">
          <cell r="A13769">
            <v>1280044010</v>
          </cell>
          <cell r="C13769">
            <v>51</v>
          </cell>
        </row>
        <row r="13770">
          <cell r="A13770">
            <v>1280174010</v>
          </cell>
          <cell r="C13770">
            <v>51</v>
          </cell>
        </row>
        <row r="13771">
          <cell r="A13771">
            <v>1280194010</v>
          </cell>
          <cell r="C13771">
            <v>51</v>
          </cell>
        </row>
        <row r="13772">
          <cell r="A13772">
            <v>1290054010</v>
          </cell>
          <cell r="C13772">
            <v>51</v>
          </cell>
        </row>
        <row r="13773">
          <cell r="A13773">
            <v>1290064010</v>
          </cell>
          <cell r="C13773">
            <v>51</v>
          </cell>
        </row>
        <row r="13774">
          <cell r="A13774">
            <v>1290104010</v>
          </cell>
          <cell r="C13774">
            <v>51</v>
          </cell>
        </row>
        <row r="13775">
          <cell r="A13775">
            <v>1200004110</v>
          </cell>
          <cell r="C13775">
            <v>60</v>
          </cell>
        </row>
        <row r="13776">
          <cell r="A13776">
            <v>1230094110</v>
          </cell>
          <cell r="C13776">
            <v>60</v>
          </cell>
        </row>
        <row r="13777">
          <cell r="A13777">
            <v>1270164110</v>
          </cell>
          <cell r="C13777">
            <v>60</v>
          </cell>
        </row>
        <row r="13778">
          <cell r="A13778">
            <v>1270244110</v>
          </cell>
          <cell r="C13778">
            <v>60</v>
          </cell>
        </row>
        <row r="13779">
          <cell r="A13779">
            <v>1280044110</v>
          </cell>
          <cell r="C13779">
            <v>60</v>
          </cell>
        </row>
        <row r="13780">
          <cell r="A13780">
            <v>1280174110</v>
          </cell>
          <cell r="C13780">
            <v>60</v>
          </cell>
        </row>
        <row r="13781">
          <cell r="A13781">
            <v>1280194110</v>
          </cell>
          <cell r="C13781">
            <v>60</v>
          </cell>
        </row>
        <row r="13782">
          <cell r="A13782">
            <v>1290054110</v>
          </cell>
          <cell r="C13782">
            <v>60</v>
          </cell>
        </row>
        <row r="13783">
          <cell r="A13783">
            <v>1290064110</v>
          </cell>
          <cell r="C13783">
            <v>60</v>
          </cell>
        </row>
        <row r="13784">
          <cell r="A13784">
            <v>1290104110</v>
          </cell>
          <cell r="C13784">
            <v>60</v>
          </cell>
        </row>
        <row r="13785">
          <cell r="A13785">
            <v>1280044116</v>
          </cell>
          <cell r="C13785">
            <v>60</v>
          </cell>
        </row>
        <row r="13786">
          <cell r="A13786">
            <v>99574</v>
          </cell>
          <cell r="C13786">
            <v>277.7</v>
          </cell>
        </row>
        <row r="13787">
          <cell r="A13787">
            <v>6310</v>
          </cell>
          <cell r="C13787">
            <v>284.17</v>
          </cell>
        </row>
        <row r="13788">
          <cell r="A13788">
            <v>6300</v>
          </cell>
          <cell r="C13788">
            <v>155</v>
          </cell>
        </row>
        <row r="13789">
          <cell r="A13789">
            <v>6338</v>
          </cell>
          <cell r="C13789">
            <v>397.5</v>
          </cell>
        </row>
        <row r="13790">
          <cell r="A13790">
            <v>6675</v>
          </cell>
          <cell r="C13790">
            <v>374.55</v>
          </cell>
        </row>
        <row r="13791">
          <cell r="A13791">
            <v>6709</v>
          </cell>
          <cell r="C13791">
            <v>400</v>
          </cell>
        </row>
        <row r="13792">
          <cell r="A13792">
            <v>6336</v>
          </cell>
          <cell r="C13792">
            <v>499.17</v>
          </cell>
        </row>
        <row r="13793">
          <cell r="A13793">
            <v>6335</v>
          </cell>
          <cell r="C13793">
            <v>798.33</v>
          </cell>
        </row>
        <row r="13794">
          <cell r="A13794">
            <v>6677</v>
          </cell>
          <cell r="C13794">
            <v>263.33</v>
          </cell>
        </row>
        <row r="13795">
          <cell r="A13795">
            <v>6678</v>
          </cell>
          <cell r="C13795">
            <v>283.33</v>
          </cell>
        </row>
        <row r="13796">
          <cell r="A13796">
            <v>6498</v>
          </cell>
          <cell r="C13796">
            <v>578.23</v>
          </cell>
        </row>
        <row r="13797">
          <cell r="A13797">
            <v>6328</v>
          </cell>
          <cell r="C13797">
            <v>244.17</v>
          </cell>
        </row>
        <row r="13798">
          <cell r="A13798">
            <v>6325</v>
          </cell>
          <cell r="C13798">
            <v>256.67</v>
          </cell>
        </row>
        <row r="13799">
          <cell r="A13799">
            <v>6318</v>
          </cell>
          <cell r="C13799">
            <v>283.33</v>
          </cell>
        </row>
        <row r="13800">
          <cell r="A13800">
            <v>6316</v>
          </cell>
          <cell r="C13800">
            <v>298.33</v>
          </cell>
        </row>
        <row r="13801">
          <cell r="A13801">
            <v>6972</v>
          </cell>
          <cell r="C13801">
            <v>298.33</v>
          </cell>
        </row>
        <row r="13802">
          <cell r="A13802">
            <v>6534</v>
          </cell>
          <cell r="C13802">
            <v>752.93</v>
          </cell>
        </row>
        <row r="13803">
          <cell r="A13803">
            <v>6992</v>
          </cell>
          <cell r="C13803">
            <v>654.16999999999996</v>
          </cell>
        </row>
        <row r="13804">
          <cell r="A13804">
            <v>6341</v>
          </cell>
          <cell r="C13804">
            <v>654.16999999999996</v>
          </cell>
        </row>
        <row r="13805">
          <cell r="A13805">
            <v>7118</v>
          </cell>
          <cell r="C13805">
            <v>654.16999999999996</v>
          </cell>
        </row>
        <row r="13806">
          <cell r="A13806">
            <v>6852</v>
          </cell>
          <cell r="C13806">
            <v>654.16999999999996</v>
          </cell>
        </row>
        <row r="13807">
          <cell r="A13807">
            <v>6533</v>
          </cell>
          <cell r="C13807">
            <v>438.08</v>
          </cell>
        </row>
        <row r="13808">
          <cell r="A13808">
            <v>6499</v>
          </cell>
          <cell r="C13808">
            <v>752.93</v>
          </cell>
        </row>
        <row r="13809">
          <cell r="A13809">
            <v>6331</v>
          </cell>
          <cell r="C13809">
            <v>245.83</v>
          </cell>
        </row>
        <row r="13810">
          <cell r="A13810">
            <v>6324</v>
          </cell>
          <cell r="C13810">
            <v>272.5</v>
          </cell>
        </row>
        <row r="13811">
          <cell r="A13811">
            <v>6344</v>
          </cell>
          <cell r="C13811">
            <v>259.2</v>
          </cell>
        </row>
        <row r="13812">
          <cell r="A13812">
            <v>6334</v>
          </cell>
          <cell r="C13812">
            <v>280</v>
          </cell>
        </row>
        <row r="13813">
          <cell r="A13813">
            <v>6346</v>
          </cell>
          <cell r="C13813">
            <v>170</v>
          </cell>
        </row>
        <row r="13814">
          <cell r="A13814">
            <v>6382</v>
          </cell>
          <cell r="C13814">
            <v>179</v>
          </cell>
        </row>
        <row r="13815">
          <cell r="A13815">
            <v>6349</v>
          </cell>
          <cell r="C13815">
            <v>238</v>
          </cell>
        </row>
        <row r="13816">
          <cell r="A13816">
            <v>6792</v>
          </cell>
          <cell r="C13816">
            <v>260</v>
          </cell>
        </row>
        <row r="13817">
          <cell r="A13817">
            <v>265430110</v>
          </cell>
          <cell r="C13817">
            <v>47.2</v>
          </cell>
        </row>
        <row r="13818">
          <cell r="A13818">
            <v>3234</v>
          </cell>
          <cell r="C13818">
            <v>42</v>
          </cell>
        </row>
        <row r="13819">
          <cell r="A13819">
            <v>3222</v>
          </cell>
          <cell r="C13819">
            <v>42</v>
          </cell>
        </row>
        <row r="13820">
          <cell r="A13820">
            <v>3232</v>
          </cell>
          <cell r="C13820">
            <v>31</v>
          </cell>
        </row>
        <row r="13821">
          <cell r="A13821">
            <v>3235</v>
          </cell>
          <cell r="C13821">
            <v>31</v>
          </cell>
        </row>
        <row r="13822">
          <cell r="A13822">
            <v>3233</v>
          </cell>
          <cell r="C13822">
            <v>51</v>
          </cell>
        </row>
        <row r="13823">
          <cell r="A13823">
            <v>99426</v>
          </cell>
          <cell r="C13823">
            <v>36.96</v>
          </cell>
        </row>
        <row r="13824">
          <cell r="A13824">
            <v>2150</v>
          </cell>
          <cell r="C13824">
            <v>36</v>
          </cell>
        </row>
        <row r="13825">
          <cell r="A13825">
            <v>2151</v>
          </cell>
          <cell r="C13825">
            <v>36</v>
          </cell>
        </row>
        <row r="13826">
          <cell r="A13826">
            <v>2152</v>
          </cell>
          <cell r="C13826">
            <v>36</v>
          </cell>
        </row>
        <row r="13827">
          <cell r="A13827">
            <v>2153</v>
          </cell>
          <cell r="C13827">
            <v>36</v>
          </cell>
        </row>
        <row r="13828">
          <cell r="A13828">
            <v>2154</v>
          </cell>
          <cell r="C13828">
            <v>36</v>
          </cell>
        </row>
        <row r="13829">
          <cell r="A13829">
            <v>2155</v>
          </cell>
          <cell r="C13829">
            <v>36</v>
          </cell>
        </row>
        <row r="13830">
          <cell r="A13830">
            <v>2156</v>
          </cell>
          <cell r="C13830">
            <v>36</v>
          </cell>
        </row>
        <row r="13831">
          <cell r="A13831">
            <v>2157</v>
          </cell>
          <cell r="C13831">
            <v>36</v>
          </cell>
        </row>
        <row r="13832">
          <cell r="A13832">
            <v>2158</v>
          </cell>
          <cell r="C13832">
            <v>36</v>
          </cell>
        </row>
        <row r="13833">
          <cell r="A13833">
            <v>100263</v>
          </cell>
          <cell r="C13833">
            <v>42</v>
          </cell>
        </row>
        <row r="13834">
          <cell r="A13834">
            <v>100088</v>
          </cell>
          <cell r="C13834">
            <v>170</v>
          </cell>
        </row>
        <row r="13835">
          <cell r="A13835">
            <v>99560</v>
          </cell>
          <cell r="C13835">
            <v>15.8</v>
          </cell>
        </row>
        <row r="13836">
          <cell r="A13836">
            <v>4250</v>
          </cell>
          <cell r="C13836">
            <v>90</v>
          </cell>
        </row>
        <row r="13837">
          <cell r="A13837">
            <v>4251</v>
          </cell>
          <cell r="C13837">
            <v>126</v>
          </cell>
        </row>
        <row r="13838">
          <cell r="A13838">
            <v>4252</v>
          </cell>
          <cell r="C13838">
            <v>141</v>
          </cell>
        </row>
        <row r="13839">
          <cell r="A13839">
            <v>4253</v>
          </cell>
          <cell r="C13839">
            <v>126</v>
          </cell>
        </row>
        <row r="13840">
          <cell r="A13840">
            <v>4254</v>
          </cell>
          <cell r="C13840">
            <v>126</v>
          </cell>
        </row>
        <row r="13841">
          <cell r="A13841">
            <v>4255</v>
          </cell>
          <cell r="C13841">
            <v>120</v>
          </cell>
        </row>
        <row r="13842">
          <cell r="A13842">
            <v>4256</v>
          </cell>
          <cell r="C13842">
            <v>126</v>
          </cell>
        </row>
        <row r="13843">
          <cell r="A13843">
            <v>3930</v>
          </cell>
          <cell r="C13843">
            <v>76.290000000000006</v>
          </cell>
        </row>
        <row r="13844">
          <cell r="A13844">
            <v>4232</v>
          </cell>
          <cell r="C13844">
            <v>76.290000000000006</v>
          </cell>
        </row>
        <row r="13845">
          <cell r="A13845">
            <v>3932</v>
          </cell>
          <cell r="C13845">
            <v>76.290000000000006</v>
          </cell>
        </row>
        <row r="13846">
          <cell r="A13846">
            <v>3935</v>
          </cell>
          <cell r="C13846">
            <v>82.68</v>
          </cell>
        </row>
        <row r="13847">
          <cell r="A13847">
            <v>4231</v>
          </cell>
          <cell r="C13847">
            <v>88.99</v>
          </cell>
        </row>
        <row r="13848">
          <cell r="A13848">
            <v>4249</v>
          </cell>
          <cell r="C13848">
            <v>82.68</v>
          </cell>
        </row>
        <row r="13849">
          <cell r="A13849">
            <v>3937</v>
          </cell>
          <cell r="C13849">
            <v>82.68</v>
          </cell>
        </row>
        <row r="13850">
          <cell r="A13850">
            <v>3933</v>
          </cell>
          <cell r="C13850">
            <v>76.290000000000006</v>
          </cell>
        </row>
        <row r="13851">
          <cell r="A13851">
            <v>4224</v>
          </cell>
          <cell r="C13851">
            <v>76.290000000000006</v>
          </cell>
        </row>
        <row r="13852">
          <cell r="A13852">
            <v>3934</v>
          </cell>
          <cell r="C13852">
            <v>76.290000000000006</v>
          </cell>
        </row>
        <row r="13853">
          <cell r="A13853">
            <v>4217</v>
          </cell>
          <cell r="C13853">
            <v>82.68</v>
          </cell>
        </row>
        <row r="13854">
          <cell r="A13854">
            <v>4228</v>
          </cell>
          <cell r="C13854">
            <v>82.68</v>
          </cell>
        </row>
        <row r="13855">
          <cell r="A13855">
            <v>3939</v>
          </cell>
          <cell r="C13855">
            <v>82.68</v>
          </cell>
        </row>
        <row r="13856">
          <cell r="A13856">
            <v>3936</v>
          </cell>
          <cell r="C13856">
            <v>82.68</v>
          </cell>
        </row>
        <row r="13857">
          <cell r="A13857">
            <v>3938</v>
          </cell>
          <cell r="C13857">
            <v>88.99</v>
          </cell>
        </row>
        <row r="13858">
          <cell r="A13858">
            <v>99398</v>
          </cell>
          <cell r="C13858">
            <v>150</v>
          </cell>
        </row>
        <row r="13859">
          <cell r="A13859">
            <v>99548</v>
          </cell>
          <cell r="C13859">
            <v>8.1999999999999993</v>
          </cell>
        </row>
        <row r="13860">
          <cell r="A13860">
            <v>4225</v>
          </cell>
          <cell r="C13860">
            <v>0.75</v>
          </cell>
        </row>
        <row r="13861">
          <cell r="A13861">
            <v>103030043</v>
          </cell>
        </row>
        <row r="13862">
          <cell r="A13862">
            <v>103030009</v>
          </cell>
        </row>
        <row r="13863">
          <cell r="A13863">
            <v>6018454</v>
          </cell>
          <cell r="C13863">
            <v>6.75</v>
          </cell>
        </row>
        <row r="13864">
          <cell r="A13864">
            <v>9006456</v>
          </cell>
          <cell r="C13864">
            <v>6.75</v>
          </cell>
        </row>
        <row r="13865">
          <cell r="A13865">
            <v>99428</v>
          </cell>
          <cell r="C13865">
            <v>17.98</v>
          </cell>
        </row>
        <row r="13866">
          <cell r="A13866">
            <v>103070055</v>
          </cell>
        </row>
        <row r="13867">
          <cell r="A13867">
            <v>6482</v>
          </cell>
          <cell r="C13867">
            <v>423.33</v>
          </cell>
        </row>
        <row r="13868">
          <cell r="A13868">
            <v>6315</v>
          </cell>
          <cell r="C13868">
            <v>423.33</v>
          </cell>
        </row>
        <row r="13869">
          <cell r="A13869">
            <v>3217</v>
          </cell>
          <cell r="C13869">
            <v>19.32</v>
          </cell>
        </row>
        <row r="13870">
          <cell r="A13870">
            <v>3197</v>
          </cell>
          <cell r="C13870">
            <v>12.1</v>
          </cell>
        </row>
        <row r="13871">
          <cell r="A13871">
            <v>3194</v>
          </cell>
          <cell r="C13871">
            <v>10.49</v>
          </cell>
        </row>
        <row r="13872">
          <cell r="A13872">
            <v>6776</v>
          </cell>
          <cell r="C13872">
            <v>21.63</v>
          </cell>
        </row>
        <row r="13873">
          <cell r="A13873">
            <v>269100000</v>
          </cell>
          <cell r="C13873">
            <v>20.85</v>
          </cell>
        </row>
        <row r="13874">
          <cell r="A13874">
            <v>6774</v>
          </cell>
          <cell r="C13874">
            <v>42.57</v>
          </cell>
        </row>
        <row r="13875">
          <cell r="A13875">
            <v>269100110</v>
          </cell>
          <cell r="C13875">
            <v>21.75</v>
          </cell>
        </row>
        <row r="13876">
          <cell r="A13876">
            <v>269100125</v>
          </cell>
          <cell r="C13876">
            <v>18.62</v>
          </cell>
        </row>
        <row r="13877">
          <cell r="A13877">
            <v>269100160</v>
          </cell>
          <cell r="C13877">
            <v>18.62</v>
          </cell>
        </row>
        <row r="13878">
          <cell r="A13878">
            <v>269100063</v>
          </cell>
          <cell r="C13878">
            <v>18.62</v>
          </cell>
        </row>
        <row r="13879">
          <cell r="A13879">
            <v>269100075</v>
          </cell>
          <cell r="C13879">
            <v>18.62</v>
          </cell>
        </row>
        <row r="13880">
          <cell r="A13880">
            <v>269100090</v>
          </cell>
          <cell r="C13880">
            <v>18.62</v>
          </cell>
        </row>
        <row r="13881">
          <cell r="A13881">
            <v>6775</v>
          </cell>
          <cell r="C13881">
            <v>18.62</v>
          </cell>
        </row>
        <row r="13882">
          <cell r="A13882">
            <v>6418</v>
          </cell>
          <cell r="C13882">
            <v>2.78</v>
          </cell>
        </row>
        <row r="13883">
          <cell r="A13883">
            <v>7119</v>
          </cell>
          <cell r="C13883">
            <v>2.78</v>
          </cell>
        </row>
        <row r="13884">
          <cell r="A13884">
            <v>3300</v>
          </cell>
          <cell r="C13884">
            <v>7.77</v>
          </cell>
        </row>
        <row r="13885">
          <cell r="A13885">
            <v>3295</v>
          </cell>
          <cell r="C13885">
            <v>7.77</v>
          </cell>
        </row>
        <row r="13886">
          <cell r="A13886">
            <v>7181</v>
          </cell>
          <cell r="C13886">
            <v>39</v>
          </cell>
        </row>
        <row r="13887">
          <cell r="A13887">
            <v>3316</v>
          </cell>
          <cell r="C13887">
            <v>15.84</v>
          </cell>
        </row>
        <row r="13888">
          <cell r="A13888">
            <v>3330</v>
          </cell>
          <cell r="C13888">
            <v>13.56</v>
          </cell>
        </row>
        <row r="13889">
          <cell r="A13889">
            <v>3229</v>
          </cell>
          <cell r="C13889">
            <v>8.9</v>
          </cell>
        </row>
        <row r="13890">
          <cell r="A13890">
            <v>104010029</v>
          </cell>
        </row>
        <row r="13891">
          <cell r="A13891">
            <v>104010043</v>
          </cell>
        </row>
        <row r="13892">
          <cell r="A13892">
            <v>99391</v>
          </cell>
          <cell r="C13892">
            <v>17.5</v>
          </cell>
        </row>
        <row r="13893">
          <cell r="A13893">
            <v>7184</v>
          </cell>
          <cell r="C13893">
            <v>18.8</v>
          </cell>
        </row>
        <row r="13894">
          <cell r="A13894">
            <v>6769</v>
          </cell>
          <cell r="C13894">
            <v>8.39</v>
          </cell>
        </row>
        <row r="13895">
          <cell r="A13895">
            <v>5998</v>
          </cell>
          <cell r="C13895">
            <v>16.5</v>
          </cell>
        </row>
        <row r="13896">
          <cell r="A13896">
            <v>1100000272</v>
          </cell>
          <cell r="C13896">
            <v>10.62</v>
          </cell>
        </row>
        <row r="13897">
          <cell r="A13897">
            <v>104010044</v>
          </cell>
        </row>
        <row r="13898">
          <cell r="A13898">
            <v>104010085</v>
          </cell>
        </row>
        <row r="13899">
          <cell r="A13899">
            <v>100355</v>
          </cell>
          <cell r="C13899">
            <v>0.3</v>
          </cell>
        </row>
        <row r="13900">
          <cell r="A13900">
            <v>100356</v>
          </cell>
          <cell r="C13900">
            <v>0.3</v>
          </cell>
        </row>
        <row r="13901">
          <cell r="A13901">
            <v>100357</v>
          </cell>
          <cell r="C13901">
            <v>0.3</v>
          </cell>
        </row>
        <row r="13902">
          <cell r="A13902">
            <v>100106</v>
          </cell>
          <cell r="C13902">
            <v>0.3</v>
          </cell>
        </row>
        <row r="13903">
          <cell r="A13903">
            <v>11042</v>
          </cell>
          <cell r="C13903">
            <v>0.23</v>
          </cell>
        </row>
        <row r="13904">
          <cell r="A13904">
            <v>100393</v>
          </cell>
          <cell r="C13904">
            <v>1.75</v>
          </cell>
        </row>
        <row r="13905">
          <cell r="A13905">
            <v>100394</v>
          </cell>
          <cell r="C13905">
            <v>0.65</v>
          </cell>
        </row>
        <row r="13906">
          <cell r="A13906">
            <v>6825</v>
          </cell>
          <cell r="C13906">
            <v>12.82</v>
          </cell>
        </row>
        <row r="13907">
          <cell r="A13907">
            <v>100392</v>
          </cell>
          <cell r="C13907">
            <v>0.45</v>
          </cell>
        </row>
        <row r="13908">
          <cell r="A13908">
            <v>100290</v>
          </cell>
          <cell r="C13908">
            <v>3.9</v>
          </cell>
        </row>
        <row r="13909">
          <cell r="A13909">
            <v>100299</v>
          </cell>
          <cell r="C13909">
            <v>3.2</v>
          </cell>
        </row>
        <row r="13910">
          <cell r="A13910">
            <v>100367</v>
          </cell>
          <cell r="C13910">
            <v>3.9</v>
          </cell>
        </row>
        <row r="13911">
          <cell r="A13911">
            <v>100282</v>
          </cell>
          <cell r="C13911">
            <v>102.38</v>
          </cell>
        </row>
        <row r="13912">
          <cell r="A13912">
            <v>100336</v>
          </cell>
          <cell r="C13912">
            <v>83</v>
          </cell>
        </row>
        <row r="13913">
          <cell r="A13913">
            <v>100272</v>
          </cell>
          <cell r="C13913">
            <v>39.35</v>
          </cell>
        </row>
        <row r="13914">
          <cell r="A13914">
            <v>100289</v>
          </cell>
          <cell r="C13914">
            <v>1.9</v>
          </cell>
        </row>
        <row r="13915">
          <cell r="A13915">
            <v>100288</v>
          </cell>
          <cell r="C13915">
            <v>1.4</v>
          </cell>
        </row>
        <row r="13916">
          <cell r="A13916">
            <v>100291</v>
          </cell>
          <cell r="C13916">
            <v>3.1</v>
          </cell>
        </row>
        <row r="13917">
          <cell r="A13917">
            <v>100298</v>
          </cell>
          <cell r="C13917">
            <v>4.5</v>
          </cell>
        </row>
        <row r="13918">
          <cell r="A13918">
            <v>100302</v>
          </cell>
          <cell r="C13918">
            <v>32</v>
          </cell>
        </row>
        <row r="13919">
          <cell r="A13919">
            <v>100314</v>
          </cell>
          <cell r="C13919">
            <v>32</v>
          </cell>
        </row>
        <row r="13920">
          <cell r="A13920">
            <v>100293</v>
          </cell>
          <cell r="C13920">
            <v>15.5</v>
          </cell>
        </row>
        <row r="13921">
          <cell r="A13921">
            <v>100292</v>
          </cell>
          <cell r="C13921">
            <v>11.6</v>
          </cell>
        </row>
        <row r="13922">
          <cell r="A13922">
            <v>100385</v>
          </cell>
          <cell r="C13922">
            <v>7.8</v>
          </cell>
        </row>
        <row r="13923">
          <cell r="A13923">
            <v>100384</v>
          </cell>
          <cell r="C13923">
            <v>7.8</v>
          </cell>
        </row>
        <row r="13924">
          <cell r="A13924">
            <v>100383</v>
          </cell>
          <cell r="C13924">
            <v>2.6</v>
          </cell>
        </row>
        <row r="13925">
          <cell r="A13925">
            <v>100387</v>
          </cell>
          <cell r="C13925">
            <v>7.8</v>
          </cell>
        </row>
        <row r="13926">
          <cell r="A13926">
            <v>100386</v>
          </cell>
          <cell r="C13926">
            <v>7.6</v>
          </cell>
        </row>
        <row r="13927">
          <cell r="A13927">
            <v>100382</v>
          </cell>
          <cell r="C13927">
            <v>2</v>
          </cell>
        </row>
        <row r="13928">
          <cell r="A13928">
            <v>100389</v>
          </cell>
          <cell r="C13928">
            <v>4.2</v>
          </cell>
        </row>
        <row r="13929">
          <cell r="A13929">
            <v>100327</v>
          </cell>
          <cell r="C13929">
            <v>85</v>
          </cell>
        </row>
        <row r="13930">
          <cell r="A13930">
            <v>100313</v>
          </cell>
          <cell r="C13930">
            <v>0.52</v>
          </cell>
        </row>
        <row r="13931">
          <cell r="A13931">
            <v>100213</v>
          </cell>
          <cell r="C13931">
            <v>0.52</v>
          </cell>
        </row>
        <row r="13932">
          <cell r="A13932">
            <v>11337</v>
          </cell>
          <cell r="C13932">
            <v>0.88</v>
          </cell>
        </row>
        <row r="13933">
          <cell r="A13933">
            <v>11132</v>
          </cell>
          <cell r="C13933">
            <v>0.99</v>
          </cell>
        </row>
        <row r="13934">
          <cell r="A13934">
            <v>11131</v>
          </cell>
          <cell r="C13934">
            <v>0.99</v>
          </cell>
        </row>
        <row r="13935">
          <cell r="A13935">
            <v>6915</v>
          </cell>
          <cell r="C13935">
            <v>7</v>
          </cell>
        </row>
        <row r="13936">
          <cell r="A13936">
            <v>100212</v>
          </cell>
          <cell r="C13936">
            <v>24.18</v>
          </cell>
        </row>
        <row r="13937">
          <cell r="A13937">
            <v>100300</v>
          </cell>
          <cell r="C13937">
            <v>24.18</v>
          </cell>
        </row>
        <row r="13938">
          <cell r="A13938">
            <v>11525</v>
          </cell>
          <cell r="C13938">
            <v>0.35</v>
          </cell>
        </row>
        <row r="13939">
          <cell r="A13939">
            <v>100390</v>
          </cell>
          <cell r="C13939">
            <v>0.45</v>
          </cell>
        </row>
        <row r="13940">
          <cell r="A13940">
            <v>11524</v>
          </cell>
          <cell r="C13940">
            <v>0.26</v>
          </cell>
        </row>
        <row r="13941">
          <cell r="A13941">
            <v>11006</v>
          </cell>
          <cell r="C13941">
            <v>1.6</v>
          </cell>
        </row>
        <row r="13942">
          <cell r="A13942">
            <v>11048</v>
          </cell>
          <cell r="C13942">
            <v>1</v>
          </cell>
        </row>
        <row r="13943">
          <cell r="A13943">
            <v>11093</v>
          </cell>
          <cell r="C13943">
            <v>9.3000000000000007</v>
          </cell>
        </row>
        <row r="13944">
          <cell r="A13944">
            <v>11138</v>
          </cell>
          <cell r="C13944">
            <v>0.99</v>
          </cell>
        </row>
        <row r="13945">
          <cell r="A13945">
            <v>11097</v>
          </cell>
          <cell r="C13945">
            <v>0.99</v>
          </cell>
        </row>
        <row r="13946">
          <cell r="A13946">
            <v>11130</v>
          </cell>
          <cell r="C13946">
            <v>1.3</v>
          </cell>
        </row>
        <row r="13947">
          <cell r="A13947">
            <v>100391</v>
          </cell>
          <cell r="C13947">
            <v>0.6</v>
          </cell>
        </row>
        <row r="13948">
          <cell r="A13948">
            <v>11122</v>
          </cell>
          <cell r="C13948">
            <v>2.9</v>
          </cell>
        </row>
        <row r="13949">
          <cell r="A13949">
            <v>11120</v>
          </cell>
          <cell r="C13949">
            <v>24.28</v>
          </cell>
        </row>
        <row r="13950">
          <cell r="A13950">
            <v>11081</v>
          </cell>
          <cell r="C13950">
            <v>14.58</v>
          </cell>
        </row>
        <row r="13951">
          <cell r="A13951">
            <v>100388</v>
          </cell>
          <cell r="C13951">
            <v>4.5</v>
          </cell>
        </row>
        <row r="13952">
          <cell r="A13952">
            <v>103070024</v>
          </cell>
        </row>
        <row r="13953">
          <cell r="A13953">
            <v>200000024</v>
          </cell>
        </row>
        <row r="13954">
          <cell r="A13954">
            <v>5966</v>
          </cell>
          <cell r="C13954">
            <v>0.55000000000000004</v>
          </cell>
        </row>
        <row r="13955">
          <cell r="A13955">
            <v>3391</v>
          </cell>
          <cell r="C13955">
            <v>2.9</v>
          </cell>
        </row>
        <row r="13956">
          <cell r="A13956">
            <v>3380</v>
          </cell>
          <cell r="C13956">
            <v>1.8</v>
          </cell>
        </row>
        <row r="13957">
          <cell r="A13957">
            <v>3134</v>
          </cell>
          <cell r="C13957">
            <v>1.06</v>
          </cell>
        </row>
        <row r="13958">
          <cell r="A13958">
            <v>3388</v>
          </cell>
          <cell r="C13958">
            <v>1.65</v>
          </cell>
        </row>
        <row r="13959">
          <cell r="A13959">
            <v>3390</v>
          </cell>
          <cell r="C13959">
            <v>1.65</v>
          </cell>
        </row>
        <row r="13960">
          <cell r="A13960">
            <v>3386</v>
          </cell>
          <cell r="C13960">
            <v>1.84</v>
          </cell>
        </row>
        <row r="13961">
          <cell r="A13961">
            <v>3389</v>
          </cell>
          <cell r="C13961">
            <v>4.76</v>
          </cell>
        </row>
        <row r="13962">
          <cell r="A13962">
            <v>6051</v>
          </cell>
          <cell r="C13962">
            <v>1.44</v>
          </cell>
        </row>
        <row r="13963">
          <cell r="A13963">
            <v>6052</v>
          </cell>
          <cell r="C13963">
            <v>1.44</v>
          </cell>
        </row>
        <row r="13964">
          <cell r="A13964">
            <v>3381</v>
          </cell>
          <cell r="C13964">
            <v>1.72</v>
          </cell>
        </row>
        <row r="13965">
          <cell r="A13965">
            <v>3383</v>
          </cell>
          <cell r="C13965">
            <v>1.72</v>
          </cell>
        </row>
        <row r="13966">
          <cell r="A13966">
            <v>7281</v>
          </cell>
          <cell r="C13966">
            <v>7.5</v>
          </cell>
        </row>
        <row r="13967">
          <cell r="A13967">
            <v>5351</v>
          </cell>
          <cell r="C13967">
            <v>1.26</v>
          </cell>
        </row>
        <row r="13968">
          <cell r="A13968">
            <v>3385</v>
          </cell>
          <cell r="C13968">
            <v>1.24</v>
          </cell>
        </row>
        <row r="13969">
          <cell r="A13969">
            <v>3716</v>
          </cell>
          <cell r="C13969">
            <v>3.25</v>
          </cell>
        </row>
        <row r="13970">
          <cell r="A13970">
            <v>3726</v>
          </cell>
          <cell r="C13970">
            <v>3</v>
          </cell>
        </row>
        <row r="13971">
          <cell r="A13971">
            <v>3729</v>
          </cell>
          <cell r="C13971">
            <v>2.25</v>
          </cell>
        </row>
        <row r="13972">
          <cell r="A13972">
            <v>3724</v>
          </cell>
          <cell r="C13972">
            <v>3.4</v>
          </cell>
        </row>
        <row r="13973">
          <cell r="A13973">
            <v>3733</v>
          </cell>
          <cell r="C13973">
            <v>1.07</v>
          </cell>
        </row>
        <row r="13974">
          <cell r="A13974">
            <v>3713</v>
          </cell>
          <cell r="C13974">
            <v>3</v>
          </cell>
        </row>
        <row r="13975">
          <cell r="A13975">
            <v>3731</v>
          </cell>
          <cell r="C13975">
            <v>2.34</v>
          </cell>
        </row>
        <row r="13976">
          <cell r="A13976">
            <v>3732</v>
          </cell>
          <cell r="C13976">
            <v>2.21</v>
          </cell>
        </row>
        <row r="13977">
          <cell r="A13977">
            <v>3715</v>
          </cell>
          <cell r="C13977">
            <v>1.07</v>
          </cell>
        </row>
        <row r="13978">
          <cell r="A13978">
            <v>3707</v>
          </cell>
          <cell r="C13978">
            <v>3.4</v>
          </cell>
        </row>
        <row r="13979">
          <cell r="A13979">
            <v>3730</v>
          </cell>
          <cell r="C13979">
            <v>3.2</v>
          </cell>
        </row>
        <row r="13980">
          <cell r="A13980">
            <v>100249</v>
          </cell>
          <cell r="C13980">
            <v>17.190000000000001</v>
          </cell>
        </row>
        <row r="13981">
          <cell r="A13981">
            <v>99643</v>
          </cell>
          <cell r="C13981">
            <v>1.22</v>
          </cell>
        </row>
        <row r="13982">
          <cell r="A13982">
            <v>8549</v>
          </cell>
          <cell r="C13982">
            <v>1.73</v>
          </cell>
        </row>
        <row r="13983">
          <cell r="A13983">
            <v>99273</v>
          </cell>
          <cell r="C13983">
            <v>9.5</v>
          </cell>
        </row>
        <row r="13984">
          <cell r="A13984">
            <v>1249</v>
          </cell>
          <cell r="C13984">
            <v>2.58</v>
          </cell>
        </row>
        <row r="13985">
          <cell r="A13985">
            <v>1199</v>
          </cell>
          <cell r="C13985">
            <v>2.67</v>
          </cell>
        </row>
        <row r="13986">
          <cell r="A13986">
            <v>1196</v>
          </cell>
          <cell r="C13986">
            <v>2.4900000000000002</v>
          </cell>
        </row>
        <row r="13987">
          <cell r="A13987">
            <v>1242</v>
          </cell>
          <cell r="C13987">
            <v>3.44</v>
          </cell>
        </row>
        <row r="13988">
          <cell r="A13988">
            <v>3535</v>
          </cell>
          <cell r="C13988">
            <v>50</v>
          </cell>
        </row>
        <row r="13989">
          <cell r="A13989">
            <v>3533</v>
          </cell>
          <cell r="C13989">
            <v>0.77</v>
          </cell>
        </row>
        <row r="13990">
          <cell r="A13990">
            <v>3138</v>
          </cell>
          <cell r="C13990">
            <v>0.9</v>
          </cell>
        </row>
        <row r="13991">
          <cell r="A13991">
            <v>6511</v>
          </cell>
          <cell r="C13991">
            <v>0.65</v>
          </cell>
        </row>
        <row r="13992">
          <cell r="A13992">
            <v>6826</v>
          </cell>
          <cell r="C13992">
            <v>0.65</v>
          </cell>
        </row>
        <row r="13993">
          <cell r="A13993">
            <v>358</v>
          </cell>
          <cell r="C13993">
            <v>14.38</v>
          </cell>
        </row>
        <row r="13994">
          <cell r="A13994">
            <v>10979</v>
          </cell>
          <cell r="C13994">
            <v>0.4</v>
          </cell>
        </row>
        <row r="13995">
          <cell r="A13995">
            <v>101040003</v>
          </cell>
        </row>
        <row r="13996">
          <cell r="A13996">
            <v>99979</v>
          </cell>
          <cell r="C13996">
            <v>0.12</v>
          </cell>
        </row>
        <row r="13997">
          <cell r="A13997">
            <v>99451</v>
          </cell>
          <cell r="C13997">
            <v>0.17</v>
          </cell>
        </row>
        <row r="13998">
          <cell r="A13998">
            <v>99452</v>
          </cell>
          <cell r="C13998">
            <v>0.19</v>
          </cell>
        </row>
        <row r="13999">
          <cell r="A13999">
            <v>99355</v>
          </cell>
        </row>
        <row r="14000">
          <cell r="A14000">
            <v>99999</v>
          </cell>
          <cell r="C14000">
            <v>0.2</v>
          </cell>
        </row>
        <row r="14001">
          <cell r="A14001">
            <v>99993</v>
          </cell>
          <cell r="C14001">
            <v>0.65</v>
          </cell>
        </row>
        <row r="14002">
          <cell r="A14002">
            <v>100010</v>
          </cell>
          <cell r="C14002">
            <v>0.35</v>
          </cell>
        </row>
        <row r="14003">
          <cell r="A14003">
            <v>100011</v>
          </cell>
          <cell r="C14003">
            <v>0.39</v>
          </cell>
        </row>
        <row r="14004">
          <cell r="A14004">
            <v>99449</v>
          </cell>
          <cell r="C14004">
            <v>0.12</v>
          </cell>
        </row>
        <row r="14005">
          <cell r="A14005">
            <v>100234</v>
          </cell>
          <cell r="C14005">
            <v>0.22</v>
          </cell>
        </row>
        <row r="14006">
          <cell r="A14006">
            <v>99546</v>
          </cell>
          <cell r="C14006">
            <v>0.11</v>
          </cell>
        </row>
        <row r="14007">
          <cell r="A14007">
            <v>308</v>
          </cell>
          <cell r="C14007">
            <v>6.09</v>
          </cell>
        </row>
        <row r="14008">
          <cell r="A14008">
            <v>99461</v>
          </cell>
          <cell r="C14008">
            <v>11.87</v>
          </cell>
        </row>
        <row r="14009">
          <cell r="A14009">
            <v>347</v>
          </cell>
          <cell r="C14009">
            <v>6.69</v>
          </cell>
        </row>
        <row r="14010">
          <cell r="A14010">
            <v>460</v>
          </cell>
          <cell r="C14010">
            <v>12.9</v>
          </cell>
        </row>
        <row r="14011">
          <cell r="A14011">
            <v>463</v>
          </cell>
          <cell r="C14011">
            <v>13.5</v>
          </cell>
        </row>
        <row r="14012">
          <cell r="A14012">
            <v>462</v>
          </cell>
          <cell r="C14012">
            <v>12.9</v>
          </cell>
        </row>
        <row r="14013">
          <cell r="A14013">
            <v>461</v>
          </cell>
          <cell r="C14013">
            <v>12.9</v>
          </cell>
        </row>
        <row r="14014">
          <cell r="A14014">
            <v>465</v>
          </cell>
          <cell r="C14014">
            <v>12</v>
          </cell>
        </row>
        <row r="14015">
          <cell r="A14015">
            <v>307</v>
          </cell>
          <cell r="C14015">
            <v>8.5</v>
          </cell>
        </row>
        <row r="14016">
          <cell r="A14016">
            <v>99980</v>
          </cell>
          <cell r="C14016">
            <v>20.53</v>
          </cell>
        </row>
        <row r="14017">
          <cell r="A14017">
            <v>3086</v>
          </cell>
          <cell r="C14017">
            <v>6.84</v>
          </cell>
        </row>
        <row r="14018">
          <cell r="A14018">
            <v>3203</v>
          </cell>
          <cell r="C14018">
            <v>12.88</v>
          </cell>
        </row>
        <row r="14019">
          <cell r="A14019">
            <v>3085</v>
          </cell>
          <cell r="C14019">
            <v>8.52</v>
          </cell>
        </row>
        <row r="14020">
          <cell r="A14020">
            <v>3214</v>
          </cell>
          <cell r="C14020">
            <v>26.46</v>
          </cell>
        </row>
        <row r="14021">
          <cell r="A14021">
            <v>3088</v>
          </cell>
          <cell r="C14021">
            <v>10.59</v>
          </cell>
        </row>
        <row r="14022">
          <cell r="A14022">
            <v>3090</v>
          </cell>
          <cell r="C14022">
            <v>8.52</v>
          </cell>
        </row>
        <row r="14023">
          <cell r="A14023">
            <v>3215</v>
          </cell>
          <cell r="C14023">
            <v>12.88</v>
          </cell>
        </row>
        <row r="14024">
          <cell r="A14024">
            <v>3097</v>
          </cell>
          <cell r="C14024">
            <v>6.84</v>
          </cell>
        </row>
        <row r="14025">
          <cell r="A14025">
            <v>3221</v>
          </cell>
          <cell r="C14025">
            <v>22.13</v>
          </cell>
        </row>
        <row r="14026">
          <cell r="A14026">
            <v>104010007</v>
          </cell>
        </row>
        <row r="14027">
          <cell r="A14027">
            <v>104010080</v>
          </cell>
        </row>
        <row r="14028">
          <cell r="A14028">
            <v>104010089</v>
          </cell>
        </row>
        <row r="14029">
          <cell r="A14029">
            <v>6750</v>
          </cell>
          <cell r="C14029">
            <v>11.9</v>
          </cell>
        </row>
        <row r="14030">
          <cell r="A14030">
            <v>10228</v>
          </cell>
          <cell r="C14030">
            <v>0.8</v>
          </cell>
        </row>
        <row r="14031">
          <cell r="A14031">
            <v>10213</v>
          </cell>
          <cell r="C14031">
            <v>2.84</v>
          </cell>
        </row>
        <row r="14032">
          <cell r="A14032">
            <v>10224</v>
          </cell>
          <cell r="C14032">
            <v>8.1</v>
          </cell>
        </row>
        <row r="14033">
          <cell r="A14033">
            <v>10225</v>
          </cell>
          <cell r="C14033">
            <v>8.1</v>
          </cell>
        </row>
        <row r="14034">
          <cell r="A14034">
            <v>10223</v>
          </cell>
          <cell r="C14034">
            <v>17.87</v>
          </cell>
        </row>
        <row r="14035">
          <cell r="A14035">
            <v>10200</v>
          </cell>
          <cell r="C14035">
            <v>1.3</v>
          </cell>
        </row>
        <row r="14036">
          <cell r="A14036">
            <v>10222</v>
          </cell>
          <cell r="C14036">
            <v>0.8</v>
          </cell>
        </row>
        <row r="14037">
          <cell r="A14037">
            <v>10212</v>
          </cell>
          <cell r="C14037">
            <v>1.34</v>
          </cell>
        </row>
        <row r="14038">
          <cell r="A14038">
            <v>11510</v>
          </cell>
          <cell r="C14038">
            <v>6.44</v>
          </cell>
        </row>
        <row r="14039">
          <cell r="A14039">
            <v>10204</v>
          </cell>
          <cell r="C14039">
            <v>7.95</v>
          </cell>
        </row>
        <row r="14040">
          <cell r="A14040">
            <v>10215</v>
          </cell>
          <cell r="C14040">
            <v>6.5</v>
          </cell>
        </row>
        <row r="14041">
          <cell r="A14041">
            <v>10244</v>
          </cell>
          <cell r="C14041">
            <v>68.959999999999994</v>
          </cell>
        </row>
        <row r="14042">
          <cell r="A14042">
            <v>10251</v>
          </cell>
          <cell r="C14042">
            <v>0.8</v>
          </cell>
        </row>
        <row r="14043">
          <cell r="A14043">
            <v>10233</v>
          </cell>
          <cell r="C14043">
            <v>8.19</v>
          </cell>
        </row>
        <row r="14044">
          <cell r="A14044">
            <v>10243</v>
          </cell>
          <cell r="C14044">
            <v>10.6</v>
          </cell>
        </row>
        <row r="14045">
          <cell r="A14045">
            <v>10226</v>
          </cell>
          <cell r="C14045">
            <v>8.1</v>
          </cell>
        </row>
        <row r="14046">
          <cell r="A14046">
            <v>10217</v>
          </cell>
          <cell r="C14046">
            <v>18</v>
          </cell>
        </row>
        <row r="14047">
          <cell r="A14047">
            <v>10207</v>
          </cell>
          <cell r="C14047">
            <v>21.6</v>
          </cell>
        </row>
        <row r="14048">
          <cell r="A14048">
            <v>10245</v>
          </cell>
          <cell r="C14048">
            <v>34</v>
          </cell>
        </row>
        <row r="14049">
          <cell r="A14049">
            <v>10202</v>
          </cell>
          <cell r="C14049">
            <v>1.0900000000000001</v>
          </cell>
        </row>
        <row r="14050">
          <cell r="A14050">
            <v>10236</v>
          </cell>
          <cell r="C14050">
            <v>4.03</v>
          </cell>
        </row>
        <row r="14051">
          <cell r="A14051">
            <v>10211</v>
          </cell>
          <cell r="C14051">
            <v>102</v>
          </cell>
        </row>
        <row r="14052">
          <cell r="A14052">
            <v>10237</v>
          </cell>
          <cell r="C14052">
            <v>11.22</v>
          </cell>
        </row>
        <row r="14053">
          <cell r="A14053">
            <v>10235</v>
          </cell>
          <cell r="C14053">
            <v>11.22</v>
          </cell>
        </row>
        <row r="14054">
          <cell r="A14054">
            <v>10203</v>
          </cell>
          <cell r="C14054">
            <v>5.19</v>
          </cell>
        </row>
        <row r="14055">
          <cell r="A14055">
            <v>10238</v>
          </cell>
          <cell r="C14055">
            <v>4.53</v>
          </cell>
        </row>
        <row r="14056">
          <cell r="A14056">
            <v>10239</v>
          </cell>
          <cell r="C14056">
            <v>4.53</v>
          </cell>
        </row>
        <row r="14057">
          <cell r="A14057">
            <v>10240</v>
          </cell>
          <cell r="C14057">
            <v>4.53</v>
          </cell>
        </row>
        <row r="14058">
          <cell r="A14058">
            <v>10249</v>
          </cell>
          <cell r="C14058">
            <v>0.8</v>
          </cell>
        </row>
        <row r="14059">
          <cell r="A14059">
            <v>10250</v>
          </cell>
          <cell r="C14059">
            <v>0.8</v>
          </cell>
        </row>
        <row r="14060">
          <cell r="A14060">
            <v>10248</v>
          </cell>
          <cell r="C14060">
            <v>3.1</v>
          </cell>
        </row>
        <row r="14061">
          <cell r="A14061">
            <v>10252</v>
          </cell>
          <cell r="C14061">
            <v>0.75</v>
          </cell>
        </row>
        <row r="14062">
          <cell r="A14062">
            <v>10234</v>
          </cell>
          <cell r="C14062">
            <v>0.36</v>
          </cell>
        </row>
        <row r="14063">
          <cell r="A14063">
            <v>10210</v>
          </cell>
          <cell r="C14063">
            <v>0.84</v>
          </cell>
        </row>
        <row r="14064">
          <cell r="A14064">
            <v>10246</v>
          </cell>
          <cell r="C14064">
            <v>2.4</v>
          </cell>
        </row>
        <row r="14065">
          <cell r="A14065">
            <v>10216</v>
          </cell>
          <cell r="C14065">
            <v>0.45</v>
          </cell>
        </row>
        <row r="14066">
          <cell r="A14066">
            <v>10205</v>
          </cell>
          <cell r="C14066">
            <v>0.32</v>
          </cell>
        </row>
        <row r="14067">
          <cell r="A14067">
            <v>10206</v>
          </cell>
          <cell r="C14067">
            <v>52.3</v>
          </cell>
        </row>
        <row r="14068">
          <cell r="A14068">
            <v>10214</v>
          </cell>
          <cell r="C14068">
            <v>1.4</v>
          </cell>
        </row>
        <row r="14069">
          <cell r="A14069">
            <v>10229</v>
          </cell>
          <cell r="C14069">
            <v>1.71</v>
          </cell>
        </row>
        <row r="14070">
          <cell r="A14070">
            <v>10230</v>
          </cell>
          <cell r="C14070">
            <v>5.28</v>
          </cell>
        </row>
        <row r="14071">
          <cell r="A14071">
            <v>11514</v>
          </cell>
          <cell r="C14071">
            <v>360</v>
          </cell>
        </row>
        <row r="14072">
          <cell r="A14072">
            <v>10256</v>
          </cell>
          <cell r="C14072">
            <v>3.1</v>
          </cell>
        </row>
        <row r="14073">
          <cell r="A14073">
            <v>10255</v>
          </cell>
          <cell r="C14073">
            <v>3.1</v>
          </cell>
        </row>
        <row r="14074">
          <cell r="A14074">
            <v>10260</v>
          </cell>
          <cell r="C14074">
            <v>2.9</v>
          </cell>
        </row>
        <row r="14075">
          <cell r="A14075">
            <v>10257</v>
          </cell>
          <cell r="C14075">
            <v>2.9</v>
          </cell>
        </row>
        <row r="14076">
          <cell r="A14076">
            <v>10258</v>
          </cell>
          <cell r="C14076">
            <v>2.9</v>
          </cell>
        </row>
        <row r="14077">
          <cell r="A14077">
            <v>10259</v>
          </cell>
          <cell r="C14077">
            <v>2.9</v>
          </cell>
        </row>
        <row r="14078">
          <cell r="A14078">
            <v>10208</v>
          </cell>
          <cell r="C14078">
            <v>0.84</v>
          </cell>
        </row>
        <row r="14079">
          <cell r="A14079">
            <v>11506</v>
          </cell>
          <cell r="C14079">
            <v>5.13</v>
          </cell>
        </row>
        <row r="14080">
          <cell r="A14080">
            <v>10242</v>
          </cell>
          <cell r="C14080">
            <v>1.42</v>
          </cell>
        </row>
        <row r="14081">
          <cell r="A14081">
            <v>10227</v>
          </cell>
          <cell r="C14081">
            <v>10.92</v>
          </cell>
        </row>
        <row r="14082">
          <cell r="A14082">
            <v>10253</v>
          </cell>
          <cell r="C14082">
            <v>0.8</v>
          </cell>
        </row>
        <row r="14083">
          <cell r="A14083">
            <v>10261</v>
          </cell>
          <cell r="C14083">
            <v>1.5</v>
          </cell>
        </row>
        <row r="14084">
          <cell r="A14084">
            <v>10209</v>
          </cell>
          <cell r="C14084">
            <v>6.31</v>
          </cell>
        </row>
        <row r="14085">
          <cell r="A14085">
            <v>10247</v>
          </cell>
          <cell r="C14085">
            <v>46</v>
          </cell>
        </row>
        <row r="14086">
          <cell r="A14086">
            <v>10254</v>
          </cell>
          <cell r="C14086">
            <v>0.8</v>
          </cell>
        </row>
        <row r="14087">
          <cell r="A14087">
            <v>10241</v>
          </cell>
          <cell r="C14087">
            <v>24.67</v>
          </cell>
        </row>
        <row r="14088">
          <cell r="A14088">
            <v>103010021</v>
          </cell>
        </row>
        <row r="14089">
          <cell r="A14089">
            <v>103010005</v>
          </cell>
        </row>
        <row r="14090">
          <cell r="A14090">
            <v>103010030</v>
          </cell>
        </row>
        <row r="14091">
          <cell r="A14091">
            <v>103010027</v>
          </cell>
        </row>
        <row r="14092">
          <cell r="A14092">
            <v>103010025</v>
          </cell>
        </row>
        <row r="14093">
          <cell r="A14093">
            <v>103010024</v>
          </cell>
        </row>
        <row r="14094">
          <cell r="A14094">
            <v>103010006</v>
          </cell>
        </row>
        <row r="14095">
          <cell r="A14095">
            <v>103010018</v>
          </cell>
        </row>
        <row r="14096">
          <cell r="A14096">
            <v>103010008</v>
          </cell>
        </row>
        <row r="14097">
          <cell r="A14097">
            <v>103010007</v>
          </cell>
        </row>
        <row r="14098">
          <cell r="A14098">
            <v>6925</v>
          </cell>
          <cell r="C14098">
            <v>4.17</v>
          </cell>
        </row>
        <row r="14099">
          <cell r="A14099">
            <v>7190</v>
          </cell>
          <cell r="C14099">
            <v>63.5</v>
          </cell>
        </row>
        <row r="14100">
          <cell r="A14100">
            <v>7195</v>
          </cell>
          <cell r="C14100">
            <v>63.5</v>
          </cell>
        </row>
        <row r="14101">
          <cell r="A14101">
            <v>6926</v>
          </cell>
          <cell r="C14101">
            <v>216</v>
          </cell>
        </row>
        <row r="14102">
          <cell r="A14102">
            <v>6948</v>
          </cell>
          <cell r="C14102">
            <v>216</v>
          </cell>
        </row>
        <row r="14103">
          <cell r="A14103">
            <v>6931</v>
          </cell>
          <cell r="C14103">
            <v>80.8</v>
          </cell>
        </row>
        <row r="14104">
          <cell r="A14104">
            <v>7155</v>
          </cell>
          <cell r="C14104">
            <v>114</v>
          </cell>
        </row>
        <row r="14105">
          <cell r="A14105">
            <v>7201</v>
          </cell>
          <cell r="C14105">
            <v>44</v>
          </cell>
        </row>
        <row r="14106">
          <cell r="A14106">
            <v>6790</v>
          </cell>
          <cell r="C14106">
            <v>80.8</v>
          </cell>
        </row>
        <row r="14107">
          <cell r="A14107">
            <v>6764</v>
          </cell>
          <cell r="C14107">
            <v>50.25</v>
          </cell>
        </row>
        <row r="14108">
          <cell r="A14108">
            <v>6778</v>
          </cell>
          <cell r="C14108">
            <v>44</v>
          </cell>
        </row>
        <row r="14109">
          <cell r="A14109">
            <v>7167</v>
          </cell>
          <cell r="C14109">
            <v>63.5</v>
          </cell>
        </row>
        <row r="14110">
          <cell r="A14110">
            <v>6995</v>
          </cell>
          <cell r="C14110">
            <v>64.5</v>
          </cell>
        </row>
        <row r="14111">
          <cell r="A14111">
            <v>7209</v>
          </cell>
          <cell r="C14111">
            <v>99</v>
          </cell>
        </row>
        <row r="14112">
          <cell r="A14112">
            <v>6923</v>
          </cell>
          <cell r="C14112">
            <v>80.8</v>
          </cell>
        </row>
        <row r="14113">
          <cell r="A14113">
            <v>6965</v>
          </cell>
          <cell r="C14113">
            <v>130</v>
          </cell>
        </row>
        <row r="14114">
          <cell r="A14114">
            <v>6969</v>
          </cell>
          <cell r="C14114">
            <v>18.22</v>
          </cell>
        </row>
        <row r="14115">
          <cell r="A14115">
            <v>7168</v>
          </cell>
          <cell r="C14115">
            <v>80</v>
          </cell>
        </row>
        <row r="14116">
          <cell r="A14116">
            <v>6784</v>
          </cell>
          <cell r="C14116">
            <v>80</v>
          </cell>
        </row>
        <row r="14117">
          <cell r="A14117">
            <v>7202</v>
          </cell>
          <cell r="C14117">
            <v>114</v>
          </cell>
        </row>
        <row r="14118">
          <cell r="A14118">
            <v>7199</v>
          </cell>
          <cell r="C14118">
            <v>114</v>
          </cell>
        </row>
        <row r="14119">
          <cell r="A14119">
            <v>7158</v>
          </cell>
          <cell r="C14119">
            <v>17.3</v>
          </cell>
        </row>
        <row r="14120">
          <cell r="A14120">
            <v>7213</v>
          </cell>
          <cell r="C14120">
            <v>18.2</v>
          </cell>
        </row>
        <row r="14121">
          <cell r="A14121">
            <v>7134</v>
          </cell>
          <cell r="C14121">
            <v>18.22</v>
          </cell>
        </row>
        <row r="14122">
          <cell r="A14122">
            <v>7133</v>
          </cell>
          <cell r="C14122">
            <v>18.22</v>
          </cell>
        </row>
        <row r="14123">
          <cell r="A14123">
            <v>6894</v>
          </cell>
          <cell r="C14123">
            <v>18.22</v>
          </cell>
        </row>
        <row r="14124">
          <cell r="A14124">
            <v>7153</v>
          </cell>
          <cell r="C14124">
            <v>18.22</v>
          </cell>
        </row>
        <row r="14125">
          <cell r="A14125">
            <v>7125</v>
          </cell>
          <cell r="C14125">
            <v>18.2</v>
          </cell>
        </row>
        <row r="14126">
          <cell r="A14126">
            <v>7210</v>
          </cell>
          <cell r="C14126">
            <v>114</v>
          </cell>
        </row>
        <row r="14127">
          <cell r="A14127">
            <v>7200</v>
          </cell>
          <cell r="C14127">
            <v>114</v>
          </cell>
        </row>
        <row r="14128">
          <cell r="A14128">
            <v>7157</v>
          </cell>
          <cell r="C14128">
            <v>114</v>
          </cell>
        </row>
        <row r="14129">
          <cell r="A14129">
            <v>647801</v>
          </cell>
          <cell r="C14129">
            <v>60.4</v>
          </cell>
        </row>
        <row r="14130">
          <cell r="A14130">
            <v>65110023670</v>
          </cell>
          <cell r="C14130">
            <v>8</v>
          </cell>
        </row>
        <row r="14131">
          <cell r="A14131">
            <v>65110020670</v>
          </cell>
          <cell r="C14131">
            <v>8</v>
          </cell>
        </row>
        <row r="14132">
          <cell r="A14132">
            <v>65110016670</v>
          </cell>
          <cell r="C14132">
            <v>8</v>
          </cell>
        </row>
        <row r="14133">
          <cell r="A14133">
            <v>65310016670</v>
          </cell>
          <cell r="C14133">
            <v>8</v>
          </cell>
        </row>
        <row r="14134">
          <cell r="A14134">
            <v>65110023600</v>
          </cell>
          <cell r="C14134">
            <v>3.6</v>
          </cell>
        </row>
        <row r="14135">
          <cell r="A14135">
            <v>65110020600</v>
          </cell>
          <cell r="C14135">
            <v>3.6</v>
          </cell>
        </row>
        <row r="14136">
          <cell r="A14136">
            <v>65110016600</v>
          </cell>
          <cell r="C14136">
            <v>3.6</v>
          </cell>
        </row>
        <row r="14137">
          <cell r="A14137">
            <v>65310016600</v>
          </cell>
          <cell r="C14137">
            <v>3.6</v>
          </cell>
        </row>
        <row r="14138">
          <cell r="A14138">
            <v>65110023619</v>
          </cell>
          <cell r="C14138">
            <v>39.9</v>
          </cell>
        </row>
        <row r="14139">
          <cell r="A14139">
            <v>65110020619</v>
          </cell>
          <cell r="C14139">
            <v>39.9</v>
          </cell>
        </row>
        <row r="14140">
          <cell r="A14140">
            <v>65110016619</v>
          </cell>
          <cell r="C14140">
            <v>39.9</v>
          </cell>
        </row>
        <row r="14141">
          <cell r="A14141">
            <v>65310016619</v>
          </cell>
          <cell r="C14141">
            <v>39.9</v>
          </cell>
        </row>
        <row r="14142">
          <cell r="A14142">
            <v>65110023601</v>
          </cell>
          <cell r="C14142">
            <v>5.2</v>
          </cell>
        </row>
        <row r="14143">
          <cell r="A14143">
            <v>65110020601</v>
          </cell>
          <cell r="C14143">
            <v>5.2</v>
          </cell>
        </row>
        <row r="14144">
          <cell r="A14144">
            <v>65110016601</v>
          </cell>
          <cell r="C14144">
            <v>5.2</v>
          </cell>
        </row>
        <row r="14145">
          <cell r="A14145">
            <v>65310016601</v>
          </cell>
          <cell r="C14145">
            <v>5.2</v>
          </cell>
        </row>
        <row r="14146">
          <cell r="A14146">
            <v>65110023602</v>
          </cell>
          <cell r="C14146">
            <v>6.8</v>
          </cell>
        </row>
        <row r="14147">
          <cell r="A14147">
            <v>65110020602</v>
          </cell>
          <cell r="C14147">
            <v>6.8</v>
          </cell>
        </row>
        <row r="14148">
          <cell r="A14148">
            <v>65110016602</v>
          </cell>
          <cell r="C14148">
            <v>6.8</v>
          </cell>
        </row>
        <row r="14149">
          <cell r="A14149">
            <v>65310016602</v>
          </cell>
          <cell r="C14149">
            <v>6.8</v>
          </cell>
        </row>
        <row r="14150">
          <cell r="A14150">
            <v>65110023603</v>
          </cell>
          <cell r="C14150">
            <v>8.4</v>
          </cell>
        </row>
        <row r="14151">
          <cell r="A14151">
            <v>65110020603</v>
          </cell>
          <cell r="C14151">
            <v>8.4</v>
          </cell>
        </row>
        <row r="14152">
          <cell r="A14152">
            <v>65110016603</v>
          </cell>
          <cell r="C14152">
            <v>8.4</v>
          </cell>
        </row>
        <row r="14153">
          <cell r="A14153">
            <v>65310016603</v>
          </cell>
          <cell r="C14153">
            <v>8.4</v>
          </cell>
        </row>
        <row r="14154">
          <cell r="A14154">
            <v>65110023604</v>
          </cell>
          <cell r="C14154">
            <v>10</v>
          </cell>
        </row>
        <row r="14155">
          <cell r="A14155">
            <v>65110020604</v>
          </cell>
          <cell r="C14155">
            <v>10</v>
          </cell>
        </row>
        <row r="14156">
          <cell r="A14156">
            <v>65110016604</v>
          </cell>
          <cell r="C14156">
            <v>10</v>
          </cell>
        </row>
        <row r="14157">
          <cell r="A14157">
            <v>65310016604</v>
          </cell>
          <cell r="C14157">
            <v>10</v>
          </cell>
        </row>
        <row r="14158">
          <cell r="A14158">
            <v>65110023605</v>
          </cell>
          <cell r="C14158">
            <v>11.5</v>
          </cell>
        </row>
        <row r="14159">
          <cell r="A14159">
            <v>65110020605</v>
          </cell>
          <cell r="C14159">
            <v>11.5</v>
          </cell>
        </row>
        <row r="14160">
          <cell r="A14160">
            <v>65110016605</v>
          </cell>
          <cell r="C14160">
            <v>11.5</v>
          </cell>
        </row>
        <row r="14161">
          <cell r="A14161">
            <v>65310016605</v>
          </cell>
          <cell r="C14161">
            <v>11.5</v>
          </cell>
        </row>
        <row r="14162">
          <cell r="A14162">
            <v>65110023606</v>
          </cell>
          <cell r="C14162">
            <v>13</v>
          </cell>
        </row>
        <row r="14163">
          <cell r="A14163">
            <v>65110020606</v>
          </cell>
          <cell r="C14163">
            <v>13</v>
          </cell>
        </row>
        <row r="14164">
          <cell r="A14164">
            <v>65110016606</v>
          </cell>
          <cell r="C14164">
            <v>13</v>
          </cell>
        </row>
        <row r="14165">
          <cell r="A14165">
            <v>65310016606</v>
          </cell>
          <cell r="C14165">
            <v>13</v>
          </cell>
        </row>
        <row r="14166">
          <cell r="A14166">
            <v>65110023607</v>
          </cell>
          <cell r="C14166">
            <v>14.7</v>
          </cell>
        </row>
        <row r="14167">
          <cell r="A14167">
            <v>65110020607</v>
          </cell>
          <cell r="C14167">
            <v>14.7</v>
          </cell>
        </row>
        <row r="14168">
          <cell r="A14168">
            <v>65110016607</v>
          </cell>
          <cell r="C14168">
            <v>14.7</v>
          </cell>
        </row>
        <row r="14169">
          <cell r="A14169">
            <v>65310016607</v>
          </cell>
          <cell r="C14169">
            <v>14.7</v>
          </cell>
        </row>
        <row r="14170">
          <cell r="A14170">
            <v>65110023608</v>
          </cell>
          <cell r="C14170">
            <v>16.2</v>
          </cell>
        </row>
        <row r="14171">
          <cell r="A14171">
            <v>65110020608</v>
          </cell>
          <cell r="C14171">
            <v>16.2</v>
          </cell>
        </row>
        <row r="14172">
          <cell r="A14172">
            <v>65110016608</v>
          </cell>
          <cell r="C14172">
            <v>16.2</v>
          </cell>
        </row>
        <row r="14173">
          <cell r="A14173">
            <v>65310016608</v>
          </cell>
          <cell r="C14173">
            <v>16.2</v>
          </cell>
        </row>
        <row r="14174">
          <cell r="A14174">
            <v>65110023609</v>
          </cell>
          <cell r="C14174">
            <v>17.8</v>
          </cell>
        </row>
        <row r="14175">
          <cell r="A14175">
            <v>65110020609</v>
          </cell>
          <cell r="C14175">
            <v>17.8</v>
          </cell>
        </row>
        <row r="14176">
          <cell r="A14176">
            <v>65110016609</v>
          </cell>
          <cell r="C14176">
            <v>17.8</v>
          </cell>
        </row>
        <row r="14177">
          <cell r="A14177">
            <v>65310016609</v>
          </cell>
          <cell r="C14177">
            <v>17.8</v>
          </cell>
        </row>
        <row r="14178">
          <cell r="A14178">
            <v>65110023610</v>
          </cell>
          <cell r="C14178">
            <v>19.399999999999999</v>
          </cell>
        </row>
        <row r="14179">
          <cell r="A14179">
            <v>65110020610</v>
          </cell>
          <cell r="C14179">
            <v>19.399999999999999</v>
          </cell>
        </row>
        <row r="14180">
          <cell r="A14180">
            <v>65110016610</v>
          </cell>
          <cell r="C14180">
            <v>19.399999999999999</v>
          </cell>
        </row>
        <row r="14181">
          <cell r="A14181">
            <v>65310016610</v>
          </cell>
          <cell r="C14181">
            <v>19.399999999999999</v>
          </cell>
        </row>
        <row r="14182">
          <cell r="A14182">
            <v>65110023611</v>
          </cell>
          <cell r="C14182">
            <v>21</v>
          </cell>
        </row>
        <row r="14183">
          <cell r="A14183">
            <v>65110020611</v>
          </cell>
          <cell r="C14183">
            <v>21</v>
          </cell>
        </row>
        <row r="14184">
          <cell r="A14184">
            <v>65110016611</v>
          </cell>
          <cell r="C14184">
            <v>21</v>
          </cell>
        </row>
        <row r="14185">
          <cell r="A14185">
            <v>65310016611</v>
          </cell>
          <cell r="C14185">
            <v>21</v>
          </cell>
        </row>
        <row r="14186">
          <cell r="A14186">
            <v>65110023612</v>
          </cell>
          <cell r="C14186">
            <v>22.6</v>
          </cell>
        </row>
        <row r="14187">
          <cell r="A14187">
            <v>65110020612</v>
          </cell>
          <cell r="C14187">
            <v>22.6</v>
          </cell>
        </row>
        <row r="14188">
          <cell r="A14188">
            <v>65110016612</v>
          </cell>
          <cell r="C14188">
            <v>22.6</v>
          </cell>
        </row>
        <row r="14189">
          <cell r="A14189">
            <v>65310016612</v>
          </cell>
          <cell r="C14189">
            <v>22.6</v>
          </cell>
        </row>
        <row r="14190">
          <cell r="A14190">
            <v>65110023613</v>
          </cell>
          <cell r="C14190">
            <v>24.1</v>
          </cell>
        </row>
        <row r="14191">
          <cell r="A14191">
            <v>65110020613</v>
          </cell>
          <cell r="C14191">
            <v>24.1</v>
          </cell>
        </row>
        <row r="14192">
          <cell r="A14192">
            <v>65110016613</v>
          </cell>
          <cell r="C14192">
            <v>24.1</v>
          </cell>
        </row>
        <row r="14193">
          <cell r="A14193">
            <v>65310016613</v>
          </cell>
          <cell r="C14193">
            <v>24.1</v>
          </cell>
        </row>
        <row r="14194">
          <cell r="A14194">
            <v>65110023614</v>
          </cell>
          <cell r="C14194">
            <v>25.7</v>
          </cell>
        </row>
        <row r="14195">
          <cell r="A14195">
            <v>65110020614</v>
          </cell>
          <cell r="C14195">
            <v>25.7</v>
          </cell>
        </row>
        <row r="14196">
          <cell r="A14196">
            <v>65110016614</v>
          </cell>
          <cell r="C14196">
            <v>25.7</v>
          </cell>
        </row>
        <row r="14197">
          <cell r="A14197">
            <v>65310016614</v>
          </cell>
          <cell r="C14197">
            <v>25.7</v>
          </cell>
        </row>
        <row r="14198">
          <cell r="A14198">
            <v>65110023615</v>
          </cell>
          <cell r="C14198">
            <v>27.3</v>
          </cell>
        </row>
        <row r="14199">
          <cell r="A14199">
            <v>65110020615</v>
          </cell>
          <cell r="C14199">
            <v>27.3</v>
          </cell>
        </row>
        <row r="14200">
          <cell r="A14200">
            <v>65110016615</v>
          </cell>
          <cell r="C14200">
            <v>27.3</v>
          </cell>
        </row>
        <row r="14201">
          <cell r="A14201">
            <v>65310016615</v>
          </cell>
          <cell r="C14201">
            <v>27.3</v>
          </cell>
        </row>
        <row r="14202">
          <cell r="A14202">
            <v>65110023616</v>
          </cell>
          <cell r="C14202">
            <v>28.9</v>
          </cell>
        </row>
        <row r="14203">
          <cell r="A14203">
            <v>65110020616</v>
          </cell>
          <cell r="C14203">
            <v>28.9</v>
          </cell>
        </row>
        <row r="14204">
          <cell r="A14204">
            <v>65110016616</v>
          </cell>
          <cell r="C14204">
            <v>28.9</v>
          </cell>
        </row>
        <row r="14205">
          <cell r="A14205">
            <v>65310016616</v>
          </cell>
          <cell r="C14205">
            <v>28.9</v>
          </cell>
        </row>
        <row r="14206">
          <cell r="A14206">
            <v>65110023617</v>
          </cell>
          <cell r="C14206">
            <v>30.4</v>
          </cell>
        </row>
        <row r="14207">
          <cell r="A14207">
            <v>65110020617</v>
          </cell>
          <cell r="C14207">
            <v>30.4</v>
          </cell>
        </row>
        <row r="14208">
          <cell r="A14208">
            <v>65110016617</v>
          </cell>
          <cell r="C14208">
            <v>30.4</v>
          </cell>
        </row>
        <row r="14209">
          <cell r="A14209">
            <v>65310016617</v>
          </cell>
          <cell r="C14209">
            <v>30.4</v>
          </cell>
        </row>
        <row r="14210">
          <cell r="A14210">
            <v>65110023618</v>
          </cell>
          <cell r="C14210">
            <v>32</v>
          </cell>
        </row>
        <row r="14211">
          <cell r="A14211">
            <v>65110020618</v>
          </cell>
          <cell r="C14211">
            <v>32</v>
          </cell>
        </row>
        <row r="14212">
          <cell r="A14212">
            <v>65110016618</v>
          </cell>
          <cell r="C14212">
            <v>32</v>
          </cell>
        </row>
        <row r="14213">
          <cell r="A14213">
            <v>65310016618</v>
          </cell>
          <cell r="C14213">
            <v>32</v>
          </cell>
        </row>
        <row r="14214">
          <cell r="A14214">
            <v>65110023100</v>
          </cell>
          <cell r="C14214">
            <v>30</v>
          </cell>
        </row>
        <row r="14215">
          <cell r="A14215">
            <v>65110020100</v>
          </cell>
          <cell r="C14215">
            <v>30</v>
          </cell>
        </row>
        <row r="14216">
          <cell r="A14216">
            <v>65110016100</v>
          </cell>
          <cell r="C14216">
            <v>30</v>
          </cell>
        </row>
        <row r="14217">
          <cell r="A14217">
            <v>65310016100</v>
          </cell>
          <cell r="C14217">
            <v>30</v>
          </cell>
        </row>
        <row r="14218">
          <cell r="A14218">
            <v>65110023690</v>
          </cell>
          <cell r="C14218">
            <v>2.5</v>
          </cell>
        </row>
        <row r="14219">
          <cell r="A14219">
            <v>65110020690</v>
          </cell>
          <cell r="C14219">
            <v>2.5</v>
          </cell>
        </row>
        <row r="14220">
          <cell r="A14220">
            <v>65110016690</v>
          </cell>
          <cell r="C14220">
            <v>2.5</v>
          </cell>
        </row>
        <row r="14221">
          <cell r="A14221">
            <v>65310016690</v>
          </cell>
          <cell r="C14221">
            <v>2.5</v>
          </cell>
        </row>
        <row r="14222">
          <cell r="A14222">
            <v>65110023680</v>
          </cell>
          <cell r="C14222">
            <v>8</v>
          </cell>
        </row>
        <row r="14223">
          <cell r="A14223">
            <v>65110020680</v>
          </cell>
          <cell r="C14223">
            <v>8</v>
          </cell>
        </row>
        <row r="14224">
          <cell r="A14224">
            <v>65110016680</v>
          </cell>
          <cell r="C14224">
            <v>8</v>
          </cell>
        </row>
        <row r="14225">
          <cell r="A14225">
            <v>65310016680</v>
          </cell>
          <cell r="C14225">
            <v>8</v>
          </cell>
        </row>
        <row r="14226">
          <cell r="A14226">
            <v>65110023150</v>
          </cell>
          <cell r="C14226">
            <v>60</v>
          </cell>
        </row>
        <row r="14227">
          <cell r="A14227">
            <v>65110020150</v>
          </cell>
          <cell r="C14227">
            <v>66</v>
          </cell>
        </row>
        <row r="14228">
          <cell r="A14228">
            <v>65110016150</v>
          </cell>
          <cell r="C14228">
            <v>60</v>
          </cell>
        </row>
        <row r="14229">
          <cell r="A14229">
            <v>65310016150</v>
          </cell>
          <cell r="C14229">
            <v>60</v>
          </cell>
        </row>
        <row r="14230">
          <cell r="A14230">
            <v>100009</v>
          </cell>
          <cell r="C14230">
            <v>139.5</v>
          </cell>
        </row>
        <row r="14231">
          <cell r="A14231">
            <v>100319</v>
          </cell>
          <cell r="C14231">
            <v>139.5</v>
          </cell>
        </row>
        <row r="14232">
          <cell r="A14232">
            <v>65110023660</v>
          </cell>
          <cell r="C14232">
            <v>2.5</v>
          </cell>
        </row>
        <row r="14233">
          <cell r="A14233">
            <v>65110020660</v>
          </cell>
          <cell r="C14233">
            <v>2.5</v>
          </cell>
        </row>
        <row r="14234">
          <cell r="A14234">
            <v>65110016660</v>
          </cell>
          <cell r="C14234">
            <v>2.5</v>
          </cell>
        </row>
        <row r="14235">
          <cell r="A14235">
            <v>65310016660</v>
          </cell>
          <cell r="C14235">
            <v>2.5</v>
          </cell>
        </row>
        <row r="14236">
          <cell r="A14236">
            <v>65110023650</v>
          </cell>
          <cell r="C14236">
            <v>2.5</v>
          </cell>
        </row>
        <row r="14237">
          <cell r="A14237">
            <v>65110020650</v>
          </cell>
          <cell r="C14237">
            <v>2.5</v>
          </cell>
        </row>
        <row r="14238">
          <cell r="A14238">
            <v>65110016650</v>
          </cell>
          <cell r="C14238">
            <v>2.5</v>
          </cell>
        </row>
        <row r="14239">
          <cell r="A14239">
            <v>65310016650</v>
          </cell>
          <cell r="C14239">
            <v>2.5</v>
          </cell>
        </row>
        <row r="14240">
          <cell r="A14240">
            <v>65110023200</v>
          </cell>
          <cell r="C14240">
            <v>900</v>
          </cell>
        </row>
        <row r="14241">
          <cell r="A14241">
            <v>65110020200</v>
          </cell>
          <cell r="C14241">
            <v>900</v>
          </cell>
        </row>
        <row r="14242">
          <cell r="A14242">
            <v>65110016200</v>
          </cell>
          <cell r="C14242">
            <v>900</v>
          </cell>
        </row>
        <row r="14243">
          <cell r="A14243">
            <v>65310016200</v>
          </cell>
          <cell r="C14243">
            <v>900</v>
          </cell>
        </row>
        <row r="14244">
          <cell r="A14244">
            <v>7194</v>
          </cell>
          <cell r="C14244">
            <v>16</v>
          </cell>
        </row>
        <row r="14245">
          <cell r="A14245">
            <v>7193</v>
          </cell>
          <cell r="C14245">
            <v>16</v>
          </cell>
        </row>
        <row r="14246">
          <cell r="A14246">
            <v>7192</v>
          </cell>
          <cell r="C14246">
            <v>21</v>
          </cell>
        </row>
        <row r="14247">
          <cell r="A14247">
            <v>9352</v>
          </cell>
          <cell r="C14247">
            <v>2.8</v>
          </cell>
        </row>
        <row r="14248">
          <cell r="A14248">
            <v>4184</v>
          </cell>
          <cell r="C14248">
            <v>7.25</v>
          </cell>
        </row>
        <row r="14249">
          <cell r="A14249">
            <v>4180</v>
          </cell>
          <cell r="C14249">
            <v>6.84</v>
          </cell>
        </row>
        <row r="14250">
          <cell r="A14250">
            <v>4178</v>
          </cell>
          <cell r="C14250">
            <v>6.51</v>
          </cell>
        </row>
        <row r="14251">
          <cell r="A14251">
            <v>4179</v>
          </cell>
          <cell r="C14251">
            <v>7.25</v>
          </cell>
        </row>
        <row r="14252">
          <cell r="A14252">
            <v>4181</v>
          </cell>
          <cell r="C14252">
            <v>13.9</v>
          </cell>
        </row>
        <row r="14253">
          <cell r="A14253">
            <v>6660</v>
          </cell>
          <cell r="C14253">
            <v>9.5500000000000007</v>
          </cell>
        </row>
        <row r="14254">
          <cell r="A14254">
            <v>210113009250</v>
          </cell>
          <cell r="C14254">
            <v>14.6</v>
          </cell>
        </row>
        <row r="14255">
          <cell r="A14255">
            <v>210213009250</v>
          </cell>
          <cell r="C14255">
            <v>15.6</v>
          </cell>
        </row>
        <row r="14256">
          <cell r="A14256">
            <v>210313009250</v>
          </cell>
          <cell r="C14256">
            <v>17.5</v>
          </cell>
        </row>
        <row r="14257">
          <cell r="A14257">
            <v>210113011250</v>
          </cell>
          <cell r="C14257">
            <v>14.6</v>
          </cell>
        </row>
        <row r="14258">
          <cell r="A14258">
            <v>200115010250</v>
          </cell>
          <cell r="C14258">
            <v>12.5</v>
          </cell>
        </row>
        <row r="14259">
          <cell r="A14259">
            <v>210115010250</v>
          </cell>
          <cell r="C14259">
            <v>14.6</v>
          </cell>
        </row>
        <row r="14260">
          <cell r="A14260">
            <v>200116005250</v>
          </cell>
          <cell r="C14260">
            <v>12.5</v>
          </cell>
        </row>
        <row r="14261">
          <cell r="A14261">
            <v>210427016250</v>
          </cell>
          <cell r="C14261">
            <v>25.95</v>
          </cell>
        </row>
        <row r="14262">
          <cell r="A14262">
            <v>210417016250</v>
          </cell>
          <cell r="C14262">
            <v>19.899999999999999</v>
          </cell>
        </row>
        <row r="14263">
          <cell r="A14263">
            <v>200117016250</v>
          </cell>
          <cell r="C14263">
            <v>12.5</v>
          </cell>
        </row>
        <row r="14264">
          <cell r="A14264">
            <v>200227016250</v>
          </cell>
          <cell r="C14264">
            <v>13.5</v>
          </cell>
        </row>
        <row r="14265">
          <cell r="A14265">
            <v>210117016250</v>
          </cell>
          <cell r="C14265">
            <v>14.6</v>
          </cell>
        </row>
        <row r="14266">
          <cell r="A14266">
            <v>210127016250</v>
          </cell>
          <cell r="C14266">
            <v>15.3</v>
          </cell>
        </row>
        <row r="14267">
          <cell r="A14267">
            <v>210217016250</v>
          </cell>
          <cell r="C14267">
            <v>15.6</v>
          </cell>
        </row>
        <row r="14268">
          <cell r="A14268">
            <v>210317016250</v>
          </cell>
          <cell r="C14268">
            <v>17.5</v>
          </cell>
        </row>
        <row r="14269">
          <cell r="A14269">
            <v>210118004250</v>
          </cell>
          <cell r="C14269">
            <v>14.6</v>
          </cell>
        </row>
        <row r="14270">
          <cell r="A14270">
            <v>200118017250</v>
          </cell>
          <cell r="C14270">
            <v>12.5</v>
          </cell>
        </row>
        <row r="14271">
          <cell r="A14271">
            <v>200128017250</v>
          </cell>
          <cell r="C14271">
            <v>13.5</v>
          </cell>
        </row>
        <row r="14272">
          <cell r="A14272">
            <v>210118017250</v>
          </cell>
          <cell r="C14272">
            <v>14.6</v>
          </cell>
        </row>
        <row r="14273">
          <cell r="A14273">
            <v>210218017250</v>
          </cell>
          <cell r="C14273">
            <v>15.6</v>
          </cell>
        </row>
        <row r="14274">
          <cell r="A14274">
            <v>210318017250</v>
          </cell>
          <cell r="C14274">
            <v>17.5</v>
          </cell>
        </row>
        <row r="14275">
          <cell r="A14275">
            <v>210118019250</v>
          </cell>
          <cell r="C14275">
            <v>14.6</v>
          </cell>
        </row>
        <row r="14276">
          <cell r="A14276">
            <v>210119005250</v>
          </cell>
          <cell r="C14276">
            <v>14.6</v>
          </cell>
        </row>
        <row r="14277">
          <cell r="A14277">
            <v>210219005250</v>
          </cell>
          <cell r="C14277">
            <v>15.6</v>
          </cell>
        </row>
        <row r="14278">
          <cell r="A14278">
            <v>210319005250</v>
          </cell>
          <cell r="C14278">
            <v>17.5</v>
          </cell>
        </row>
        <row r="14279">
          <cell r="A14279">
            <v>210119006250</v>
          </cell>
          <cell r="C14279">
            <v>14.6</v>
          </cell>
        </row>
        <row r="14280">
          <cell r="A14280">
            <v>200119010251</v>
          </cell>
          <cell r="C14280">
            <v>12.5</v>
          </cell>
        </row>
        <row r="14281">
          <cell r="A14281">
            <v>200119010250</v>
          </cell>
          <cell r="C14281">
            <v>12.5</v>
          </cell>
        </row>
        <row r="14282">
          <cell r="A14282">
            <v>210119010250</v>
          </cell>
          <cell r="C14282">
            <v>14.6</v>
          </cell>
        </row>
        <row r="14283">
          <cell r="A14283">
            <v>83009250</v>
          </cell>
          <cell r="C14283">
            <v>13.8</v>
          </cell>
        </row>
        <row r="14284">
          <cell r="A14284">
            <v>87016250</v>
          </cell>
          <cell r="C14284">
            <v>13.8</v>
          </cell>
        </row>
        <row r="14285">
          <cell r="A14285">
            <v>88004250</v>
          </cell>
          <cell r="C14285">
            <v>13.8</v>
          </cell>
        </row>
        <row r="14286">
          <cell r="A14286">
            <v>88017250</v>
          </cell>
          <cell r="C14286">
            <v>13.8</v>
          </cell>
        </row>
        <row r="14287">
          <cell r="A14287">
            <v>88019250</v>
          </cell>
          <cell r="C14287">
            <v>13.8</v>
          </cell>
        </row>
        <row r="14288">
          <cell r="A14288">
            <v>89003250</v>
          </cell>
          <cell r="C14288">
            <v>13.8</v>
          </cell>
        </row>
        <row r="14289">
          <cell r="A14289">
            <v>89005250</v>
          </cell>
          <cell r="C14289">
            <v>13.8</v>
          </cell>
        </row>
        <row r="14290">
          <cell r="A14290">
            <v>73005250</v>
          </cell>
          <cell r="C14290">
            <v>13.5</v>
          </cell>
        </row>
        <row r="14291">
          <cell r="A14291">
            <v>73009250</v>
          </cell>
          <cell r="C14291">
            <v>13.5</v>
          </cell>
        </row>
        <row r="14292">
          <cell r="A14292">
            <v>73011250</v>
          </cell>
          <cell r="C14292">
            <v>13.5</v>
          </cell>
        </row>
        <row r="14293">
          <cell r="A14293">
            <v>76005250</v>
          </cell>
          <cell r="C14293">
            <v>13.5</v>
          </cell>
        </row>
        <row r="14294">
          <cell r="A14294">
            <v>76020250</v>
          </cell>
          <cell r="C14294">
            <v>13.5</v>
          </cell>
        </row>
        <row r="14295">
          <cell r="A14295">
            <v>76029250</v>
          </cell>
          <cell r="C14295">
            <v>13.5</v>
          </cell>
        </row>
        <row r="14296">
          <cell r="A14296">
            <v>77016250</v>
          </cell>
          <cell r="C14296">
            <v>13.5</v>
          </cell>
        </row>
        <row r="14297">
          <cell r="A14297">
            <v>78003250</v>
          </cell>
          <cell r="C14297">
            <v>14.8</v>
          </cell>
        </row>
        <row r="14298">
          <cell r="A14298">
            <v>78004250</v>
          </cell>
          <cell r="C14298">
            <v>13.5</v>
          </cell>
        </row>
        <row r="14299">
          <cell r="A14299">
            <v>78011250</v>
          </cell>
          <cell r="C14299">
            <v>13.5</v>
          </cell>
        </row>
        <row r="14300">
          <cell r="A14300">
            <v>78017250</v>
          </cell>
          <cell r="C14300">
            <v>13.5</v>
          </cell>
        </row>
        <row r="14301">
          <cell r="A14301">
            <v>78019250</v>
          </cell>
          <cell r="C14301">
            <v>13.5</v>
          </cell>
        </row>
        <row r="14302">
          <cell r="A14302">
            <v>79002250</v>
          </cell>
          <cell r="C14302">
            <v>13.5</v>
          </cell>
        </row>
        <row r="14303">
          <cell r="A14303">
            <v>79003250</v>
          </cell>
          <cell r="C14303">
            <v>13.5</v>
          </cell>
        </row>
        <row r="14304">
          <cell r="A14304">
            <v>79005250</v>
          </cell>
          <cell r="C14304">
            <v>13.5</v>
          </cell>
        </row>
        <row r="14305">
          <cell r="A14305">
            <v>79006250</v>
          </cell>
          <cell r="C14305">
            <v>13.5</v>
          </cell>
        </row>
        <row r="14306">
          <cell r="A14306">
            <v>79007250</v>
          </cell>
          <cell r="C14306">
            <v>13.5</v>
          </cell>
        </row>
        <row r="14307">
          <cell r="A14307">
            <v>79010250</v>
          </cell>
          <cell r="C14307">
            <v>13.5</v>
          </cell>
        </row>
        <row r="14308">
          <cell r="A14308">
            <v>99005250</v>
          </cell>
          <cell r="C14308">
            <v>14.8</v>
          </cell>
        </row>
        <row r="14309">
          <cell r="A14309">
            <v>98017250</v>
          </cell>
          <cell r="C14309">
            <v>14.8</v>
          </cell>
        </row>
        <row r="14310">
          <cell r="A14310">
            <v>97016250</v>
          </cell>
          <cell r="C14310">
            <v>14.8</v>
          </cell>
        </row>
        <row r="14311">
          <cell r="A14311">
            <v>210118028250</v>
          </cell>
          <cell r="C14311">
            <v>14.6</v>
          </cell>
        </row>
        <row r="14312">
          <cell r="A14312">
            <v>200158003250</v>
          </cell>
          <cell r="C14312">
            <v>14.6</v>
          </cell>
        </row>
        <row r="14313">
          <cell r="A14313">
            <v>210113009260</v>
          </cell>
          <cell r="C14313">
            <v>15</v>
          </cell>
        </row>
        <row r="14314">
          <cell r="A14314">
            <v>210213009260</v>
          </cell>
          <cell r="C14314">
            <v>16.2</v>
          </cell>
        </row>
        <row r="14315">
          <cell r="A14315">
            <v>210313009260</v>
          </cell>
          <cell r="C14315">
            <v>18.2</v>
          </cell>
        </row>
        <row r="14316">
          <cell r="A14316">
            <v>210113011260</v>
          </cell>
          <cell r="C14316">
            <v>15</v>
          </cell>
        </row>
        <row r="14317">
          <cell r="A14317">
            <v>200115010260</v>
          </cell>
          <cell r="C14317">
            <v>13.2</v>
          </cell>
        </row>
        <row r="14318">
          <cell r="A14318">
            <v>210115010260</v>
          </cell>
          <cell r="C14318">
            <v>15</v>
          </cell>
        </row>
        <row r="14319">
          <cell r="A14319">
            <v>200116005260</v>
          </cell>
          <cell r="C14319">
            <v>13.2</v>
          </cell>
        </row>
        <row r="14320">
          <cell r="A14320">
            <v>210427016260</v>
          </cell>
          <cell r="C14320">
            <v>27.2</v>
          </cell>
        </row>
        <row r="14321">
          <cell r="A14321">
            <v>210417016260</v>
          </cell>
          <cell r="C14321">
            <v>21</v>
          </cell>
        </row>
        <row r="14322">
          <cell r="A14322">
            <v>200117016260</v>
          </cell>
          <cell r="C14322">
            <v>13.2</v>
          </cell>
        </row>
        <row r="14323">
          <cell r="A14323">
            <v>200227016260</v>
          </cell>
          <cell r="C14323">
            <v>14.2</v>
          </cell>
        </row>
        <row r="14324">
          <cell r="A14324">
            <v>210117016260</v>
          </cell>
          <cell r="C14324">
            <v>15</v>
          </cell>
        </row>
        <row r="14325">
          <cell r="A14325">
            <v>210127016260</v>
          </cell>
          <cell r="C14325">
            <v>15.8</v>
          </cell>
        </row>
        <row r="14326">
          <cell r="A14326">
            <v>210217016260</v>
          </cell>
          <cell r="C14326">
            <v>16.2</v>
          </cell>
        </row>
        <row r="14327">
          <cell r="A14327">
            <v>210317016260</v>
          </cell>
          <cell r="C14327">
            <v>18.2</v>
          </cell>
        </row>
        <row r="14328">
          <cell r="A14328">
            <v>210118004260</v>
          </cell>
          <cell r="C14328">
            <v>15</v>
          </cell>
        </row>
        <row r="14329">
          <cell r="A14329">
            <v>200118017260</v>
          </cell>
          <cell r="C14329">
            <v>13.2</v>
          </cell>
        </row>
        <row r="14330">
          <cell r="A14330">
            <v>200128017260</v>
          </cell>
          <cell r="C14330">
            <v>14.2</v>
          </cell>
        </row>
        <row r="14331">
          <cell r="A14331">
            <v>210118017260</v>
          </cell>
          <cell r="C14331">
            <v>15</v>
          </cell>
        </row>
        <row r="14332">
          <cell r="A14332">
            <v>210218017260</v>
          </cell>
          <cell r="C14332">
            <v>16.2</v>
          </cell>
        </row>
        <row r="14333">
          <cell r="A14333">
            <v>210318017260</v>
          </cell>
          <cell r="C14333">
            <v>18.2</v>
          </cell>
        </row>
        <row r="14334">
          <cell r="A14334">
            <v>210118019260</v>
          </cell>
          <cell r="C14334">
            <v>15</v>
          </cell>
        </row>
        <row r="14335">
          <cell r="A14335">
            <v>210119005260</v>
          </cell>
          <cell r="C14335">
            <v>15</v>
          </cell>
        </row>
        <row r="14336">
          <cell r="A14336">
            <v>210219005260</v>
          </cell>
          <cell r="C14336">
            <v>16.2</v>
          </cell>
        </row>
        <row r="14337">
          <cell r="A14337">
            <v>210319005260</v>
          </cell>
          <cell r="C14337">
            <v>18.2</v>
          </cell>
        </row>
        <row r="14338">
          <cell r="A14338">
            <v>210119006260</v>
          </cell>
          <cell r="C14338">
            <v>15</v>
          </cell>
        </row>
        <row r="14339">
          <cell r="A14339">
            <v>200119010260</v>
          </cell>
          <cell r="C14339">
            <v>13.2</v>
          </cell>
        </row>
        <row r="14340">
          <cell r="A14340">
            <v>210119010260</v>
          </cell>
          <cell r="C14340">
            <v>15</v>
          </cell>
        </row>
        <row r="14341">
          <cell r="A14341">
            <v>83009260</v>
          </cell>
          <cell r="C14341">
            <v>14.2</v>
          </cell>
        </row>
        <row r="14342">
          <cell r="A14342">
            <v>87016260</v>
          </cell>
          <cell r="C14342">
            <v>14.2</v>
          </cell>
        </row>
        <row r="14343">
          <cell r="A14343">
            <v>88004260</v>
          </cell>
          <cell r="C14343">
            <v>14.2</v>
          </cell>
        </row>
        <row r="14344">
          <cell r="A14344">
            <v>88017260</v>
          </cell>
          <cell r="C14344">
            <v>14.2</v>
          </cell>
        </row>
        <row r="14345">
          <cell r="A14345">
            <v>88019260</v>
          </cell>
          <cell r="C14345">
            <v>14.2</v>
          </cell>
        </row>
        <row r="14346">
          <cell r="A14346">
            <v>89003260</v>
          </cell>
          <cell r="C14346">
            <v>14.2</v>
          </cell>
        </row>
        <row r="14347">
          <cell r="A14347">
            <v>89005260</v>
          </cell>
          <cell r="C14347">
            <v>14.2</v>
          </cell>
        </row>
        <row r="14348">
          <cell r="A14348">
            <v>73005260</v>
          </cell>
          <cell r="C14348">
            <v>13.9</v>
          </cell>
        </row>
        <row r="14349">
          <cell r="A14349">
            <v>73009260</v>
          </cell>
          <cell r="C14349">
            <v>13.9</v>
          </cell>
        </row>
        <row r="14350">
          <cell r="A14350">
            <v>75010260</v>
          </cell>
          <cell r="C14350">
            <v>13.9</v>
          </cell>
        </row>
        <row r="14351">
          <cell r="A14351">
            <v>76005260</v>
          </cell>
          <cell r="C14351">
            <v>13.9</v>
          </cell>
        </row>
        <row r="14352">
          <cell r="A14352">
            <v>76020260</v>
          </cell>
          <cell r="C14352">
            <v>13.9</v>
          </cell>
        </row>
        <row r="14353">
          <cell r="A14353">
            <v>77016260</v>
          </cell>
          <cell r="C14353">
            <v>13.9</v>
          </cell>
        </row>
        <row r="14354">
          <cell r="A14354">
            <v>78003260</v>
          </cell>
          <cell r="C14354">
            <v>15.2</v>
          </cell>
        </row>
        <row r="14355">
          <cell r="A14355">
            <v>78004260</v>
          </cell>
          <cell r="C14355">
            <v>13.9</v>
          </cell>
        </row>
        <row r="14356">
          <cell r="A14356">
            <v>78011260</v>
          </cell>
          <cell r="C14356">
            <v>13.9</v>
          </cell>
        </row>
        <row r="14357">
          <cell r="A14357">
            <v>78017260</v>
          </cell>
          <cell r="C14357">
            <v>13.9</v>
          </cell>
        </row>
        <row r="14358">
          <cell r="A14358">
            <v>79002260</v>
          </cell>
          <cell r="C14358">
            <v>13.9</v>
          </cell>
        </row>
        <row r="14359">
          <cell r="A14359">
            <v>79003260</v>
          </cell>
          <cell r="C14359">
            <v>13.9</v>
          </cell>
        </row>
        <row r="14360">
          <cell r="A14360">
            <v>79005260</v>
          </cell>
          <cell r="C14360">
            <v>13.9</v>
          </cell>
        </row>
        <row r="14361">
          <cell r="A14361">
            <v>79006260</v>
          </cell>
          <cell r="C14361">
            <v>13.9</v>
          </cell>
        </row>
        <row r="14362">
          <cell r="A14362">
            <v>79007260</v>
          </cell>
          <cell r="C14362">
            <v>13.9</v>
          </cell>
        </row>
        <row r="14363">
          <cell r="A14363">
            <v>79010260</v>
          </cell>
          <cell r="C14363">
            <v>13.9</v>
          </cell>
        </row>
        <row r="14364">
          <cell r="A14364">
            <v>99005260</v>
          </cell>
          <cell r="C14364">
            <v>15.2</v>
          </cell>
        </row>
        <row r="14365">
          <cell r="A14365">
            <v>98017260</v>
          </cell>
          <cell r="C14365">
            <v>15.2</v>
          </cell>
        </row>
        <row r="14366">
          <cell r="A14366">
            <v>97016260</v>
          </cell>
          <cell r="C14366">
            <v>15.2</v>
          </cell>
        </row>
        <row r="14367">
          <cell r="A14367">
            <v>210118028260</v>
          </cell>
          <cell r="C14367">
            <v>15</v>
          </cell>
        </row>
        <row r="14368">
          <cell r="A14368">
            <v>200158003260</v>
          </cell>
          <cell r="C14368">
            <v>15.2</v>
          </cell>
        </row>
        <row r="14369">
          <cell r="A14369">
            <v>210113009270</v>
          </cell>
          <cell r="C14369">
            <v>14.9</v>
          </cell>
        </row>
        <row r="14370">
          <cell r="A14370">
            <v>210213009270</v>
          </cell>
          <cell r="C14370">
            <v>15.9</v>
          </cell>
        </row>
        <row r="14371">
          <cell r="A14371">
            <v>210313009270</v>
          </cell>
          <cell r="C14371">
            <v>17.899999999999999</v>
          </cell>
        </row>
        <row r="14372">
          <cell r="A14372">
            <v>210113011270</v>
          </cell>
          <cell r="C14372">
            <v>14.9</v>
          </cell>
        </row>
        <row r="14373">
          <cell r="A14373">
            <v>200115010270</v>
          </cell>
          <cell r="C14373">
            <v>13</v>
          </cell>
        </row>
        <row r="14374">
          <cell r="A14374">
            <v>210115010270</v>
          </cell>
          <cell r="C14374">
            <v>14.9</v>
          </cell>
        </row>
        <row r="14375">
          <cell r="A14375">
            <v>200116005270</v>
          </cell>
          <cell r="C14375">
            <v>13</v>
          </cell>
        </row>
        <row r="14376">
          <cell r="A14376">
            <v>210427016270</v>
          </cell>
          <cell r="C14376">
            <v>26.7</v>
          </cell>
        </row>
        <row r="14377">
          <cell r="A14377">
            <v>210417016270</v>
          </cell>
          <cell r="C14377">
            <v>20.5</v>
          </cell>
        </row>
        <row r="14378">
          <cell r="A14378">
            <v>200117016270</v>
          </cell>
          <cell r="C14378">
            <v>13</v>
          </cell>
        </row>
        <row r="14379">
          <cell r="A14379">
            <v>200227016270</v>
          </cell>
          <cell r="C14379">
            <v>14</v>
          </cell>
        </row>
        <row r="14380">
          <cell r="A14380">
            <v>210117016270</v>
          </cell>
          <cell r="C14380">
            <v>14.9</v>
          </cell>
        </row>
        <row r="14381">
          <cell r="A14381">
            <v>210127016270</v>
          </cell>
          <cell r="C14381">
            <v>15.6</v>
          </cell>
        </row>
        <row r="14382">
          <cell r="A14382">
            <v>210217016270</v>
          </cell>
          <cell r="C14382">
            <v>15.9</v>
          </cell>
        </row>
        <row r="14383">
          <cell r="A14383">
            <v>210317016270</v>
          </cell>
          <cell r="C14383">
            <v>17.899999999999999</v>
          </cell>
        </row>
        <row r="14384">
          <cell r="A14384">
            <v>210118004270</v>
          </cell>
          <cell r="C14384">
            <v>14.9</v>
          </cell>
        </row>
        <row r="14385">
          <cell r="A14385">
            <v>200118017270</v>
          </cell>
          <cell r="C14385">
            <v>13</v>
          </cell>
        </row>
        <row r="14386">
          <cell r="A14386">
            <v>200128017270</v>
          </cell>
          <cell r="C14386">
            <v>14</v>
          </cell>
        </row>
        <row r="14387">
          <cell r="A14387">
            <v>210118017270</v>
          </cell>
          <cell r="C14387">
            <v>14.9</v>
          </cell>
        </row>
        <row r="14388">
          <cell r="A14388">
            <v>210218017270</v>
          </cell>
          <cell r="C14388">
            <v>15.9</v>
          </cell>
        </row>
        <row r="14389">
          <cell r="A14389">
            <v>210318017270</v>
          </cell>
          <cell r="C14389">
            <v>17.899999999999999</v>
          </cell>
        </row>
        <row r="14390">
          <cell r="A14390">
            <v>210118019270</v>
          </cell>
          <cell r="C14390">
            <v>14.9</v>
          </cell>
        </row>
        <row r="14391">
          <cell r="A14391">
            <v>210119005270</v>
          </cell>
          <cell r="C14391">
            <v>14.9</v>
          </cell>
        </row>
        <row r="14392">
          <cell r="A14392">
            <v>210219005270</v>
          </cell>
          <cell r="C14392">
            <v>15.9</v>
          </cell>
        </row>
        <row r="14393">
          <cell r="A14393">
            <v>210319005270</v>
          </cell>
          <cell r="C14393">
            <v>17.899999999999999</v>
          </cell>
        </row>
        <row r="14394">
          <cell r="A14394">
            <v>210119006270</v>
          </cell>
          <cell r="C14394">
            <v>14.9</v>
          </cell>
        </row>
        <row r="14395">
          <cell r="A14395">
            <v>200119010270</v>
          </cell>
          <cell r="C14395">
            <v>13</v>
          </cell>
        </row>
        <row r="14396">
          <cell r="A14396">
            <v>210119010270</v>
          </cell>
          <cell r="C14396">
            <v>14.9</v>
          </cell>
        </row>
        <row r="14397">
          <cell r="A14397">
            <v>83009270</v>
          </cell>
          <cell r="C14397">
            <v>14</v>
          </cell>
        </row>
        <row r="14398">
          <cell r="A14398">
            <v>87016270</v>
          </cell>
          <cell r="C14398">
            <v>14</v>
          </cell>
        </row>
        <row r="14399">
          <cell r="A14399">
            <v>88004270</v>
          </cell>
          <cell r="C14399">
            <v>14</v>
          </cell>
        </row>
        <row r="14400">
          <cell r="A14400">
            <v>88017270</v>
          </cell>
          <cell r="C14400">
            <v>14</v>
          </cell>
        </row>
        <row r="14401">
          <cell r="A14401">
            <v>88019270</v>
          </cell>
          <cell r="C14401">
            <v>14</v>
          </cell>
        </row>
        <row r="14402">
          <cell r="A14402">
            <v>89003270</v>
          </cell>
          <cell r="C14402">
            <v>14</v>
          </cell>
        </row>
        <row r="14403">
          <cell r="A14403">
            <v>89005270</v>
          </cell>
          <cell r="C14403">
            <v>14</v>
          </cell>
        </row>
        <row r="14404">
          <cell r="A14404">
            <v>73005270</v>
          </cell>
          <cell r="C14404">
            <v>13.7</v>
          </cell>
        </row>
        <row r="14405">
          <cell r="A14405">
            <v>73009270</v>
          </cell>
          <cell r="C14405">
            <v>13.7</v>
          </cell>
        </row>
        <row r="14406">
          <cell r="A14406">
            <v>76005270</v>
          </cell>
          <cell r="C14406">
            <v>13.7</v>
          </cell>
        </row>
        <row r="14407">
          <cell r="A14407">
            <v>77016270</v>
          </cell>
          <cell r="C14407">
            <v>13.7</v>
          </cell>
        </row>
        <row r="14408">
          <cell r="A14408">
            <v>78003270</v>
          </cell>
          <cell r="C14408">
            <v>15</v>
          </cell>
        </row>
        <row r="14409">
          <cell r="A14409">
            <v>78004270</v>
          </cell>
          <cell r="C14409">
            <v>13.7</v>
          </cell>
        </row>
        <row r="14410">
          <cell r="A14410">
            <v>78011270</v>
          </cell>
          <cell r="C14410">
            <v>13.7</v>
          </cell>
        </row>
        <row r="14411">
          <cell r="A14411">
            <v>78017270</v>
          </cell>
          <cell r="C14411">
            <v>13.7</v>
          </cell>
        </row>
        <row r="14412">
          <cell r="A14412">
            <v>78019270</v>
          </cell>
          <cell r="C14412">
            <v>13.7</v>
          </cell>
        </row>
        <row r="14413">
          <cell r="A14413">
            <v>79002270</v>
          </cell>
          <cell r="C14413">
            <v>13.7</v>
          </cell>
        </row>
        <row r="14414">
          <cell r="A14414">
            <v>79003270</v>
          </cell>
          <cell r="C14414">
            <v>13.7</v>
          </cell>
        </row>
        <row r="14415">
          <cell r="A14415">
            <v>79005270</v>
          </cell>
          <cell r="C14415">
            <v>13.7</v>
          </cell>
        </row>
        <row r="14416">
          <cell r="A14416">
            <v>79006270</v>
          </cell>
          <cell r="C14416">
            <v>13.7</v>
          </cell>
        </row>
        <row r="14417">
          <cell r="A14417">
            <v>79010270</v>
          </cell>
          <cell r="C14417">
            <v>13.7</v>
          </cell>
        </row>
        <row r="14418">
          <cell r="A14418">
            <v>99005270</v>
          </cell>
          <cell r="C14418">
            <v>15</v>
          </cell>
        </row>
        <row r="14419">
          <cell r="A14419">
            <v>98017270</v>
          </cell>
          <cell r="C14419">
            <v>15</v>
          </cell>
        </row>
        <row r="14420">
          <cell r="A14420">
            <v>97016270</v>
          </cell>
          <cell r="C14420">
            <v>15</v>
          </cell>
        </row>
        <row r="14421">
          <cell r="A14421">
            <v>210118028270</v>
          </cell>
          <cell r="C14421">
            <v>14.9</v>
          </cell>
        </row>
        <row r="14422">
          <cell r="A14422">
            <v>200158003270</v>
          </cell>
          <cell r="C14422">
            <v>15.1</v>
          </cell>
        </row>
        <row r="14423">
          <cell r="A14423">
            <v>5052</v>
          </cell>
          <cell r="C14423">
            <v>12.21</v>
          </cell>
        </row>
        <row r="14424">
          <cell r="A14424">
            <v>5065</v>
          </cell>
          <cell r="C14424">
            <v>14.93</v>
          </cell>
        </row>
        <row r="14425">
          <cell r="A14425">
            <v>5055</v>
          </cell>
          <cell r="C14425">
            <v>9.64</v>
          </cell>
        </row>
        <row r="14426">
          <cell r="A14426">
            <v>5057</v>
          </cell>
          <cell r="C14426">
            <v>8.24</v>
          </cell>
        </row>
        <row r="14427">
          <cell r="A14427">
            <v>5056</v>
          </cell>
          <cell r="C14427">
            <v>10.029999999999999</v>
          </cell>
        </row>
        <row r="14428">
          <cell r="A14428">
            <v>5050</v>
          </cell>
          <cell r="C14428">
            <v>14.93</v>
          </cell>
        </row>
        <row r="14429">
          <cell r="A14429">
            <v>5063</v>
          </cell>
          <cell r="C14429">
            <v>10.98</v>
          </cell>
        </row>
        <row r="14430">
          <cell r="A14430">
            <v>5058</v>
          </cell>
          <cell r="C14430">
            <v>10.37</v>
          </cell>
        </row>
        <row r="14431">
          <cell r="A14431">
            <v>5064</v>
          </cell>
          <cell r="C14431">
            <v>14.26</v>
          </cell>
        </row>
        <row r="14432">
          <cell r="A14432">
            <v>5060</v>
          </cell>
          <cell r="C14432">
            <v>10</v>
          </cell>
        </row>
        <row r="14433">
          <cell r="A14433">
            <v>5062</v>
          </cell>
          <cell r="C14433">
            <v>22.63</v>
          </cell>
        </row>
        <row r="14434">
          <cell r="A14434">
            <v>99889</v>
          </cell>
          <cell r="C14434">
            <v>38.56</v>
          </cell>
        </row>
        <row r="14435">
          <cell r="A14435">
            <v>78003240</v>
          </cell>
          <cell r="C14435">
            <v>17.5</v>
          </cell>
        </row>
        <row r="14436">
          <cell r="A14436">
            <v>6265</v>
          </cell>
          <cell r="C14436">
            <v>6.96</v>
          </cell>
        </row>
        <row r="14437">
          <cell r="A14437">
            <v>7033</v>
          </cell>
          <cell r="C14437">
            <v>11.5</v>
          </cell>
        </row>
        <row r="14438">
          <cell r="A14438">
            <v>6998</v>
          </cell>
          <cell r="C14438">
            <v>12.9</v>
          </cell>
        </row>
        <row r="14439">
          <cell r="A14439">
            <v>6974</v>
          </cell>
          <cell r="C14439">
            <v>13</v>
          </cell>
        </row>
        <row r="14440">
          <cell r="A14440">
            <v>7150</v>
          </cell>
          <cell r="C14440">
            <v>12.9</v>
          </cell>
        </row>
        <row r="14441">
          <cell r="A14441">
            <v>6983</v>
          </cell>
          <cell r="C14441">
            <v>12.9</v>
          </cell>
        </row>
        <row r="14442">
          <cell r="A14442">
            <v>7145</v>
          </cell>
          <cell r="C14442">
            <v>13.5</v>
          </cell>
        </row>
        <row r="14443">
          <cell r="A14443">
            <v>7018</v>
          </cell>
          <cell r="C14443">
            <v>12.4</v>
          </cell>
        </row>
        <row r="14444">
          <cell r="A14444">
            <v>7059</v>
          </cell>
          <cell r="C14444">
            <v>13</v>
          </cell>
        </row>
        <row r="14445">
          <cell r="A14445">
            <v>6989</v>
          </cell>
          <cell r="C14445">
            <v>11.8</v>
          </cell>
        </row>
        <row r="14446">
          <cell r="A14446">
            <v>7036</v>
          </cell>
          <cell r="C14446">
            <v>10.47</v>
          </cell>
        </row>
        <row r="14447">
          <cell r="A14447">
            <v>6179</v>
          </cell>
          <cell r="C14447">
            <v>6.7</v>
          </cell>
        </row>
        <row r="14448">
          <cell r="A14448">
            <v>6147</v>
          </cell>
          <cell r="C14448">
            <v>15.2</v>
          </cell>
        </row>
        <row r="14449">
          <cell r="A14449">
            <v>6146</v>
          </cell>
          <cell r="C14449">
            <v>6.3</v>
          </cell>
        </row>
        <row r="14450">
          <cell r="A14450">
            <v>6168</v>
          </cell>
          <cell r="C14450">
            <v>9</v>
          </cell>
        </row>
        <row r="14451">
          <cell r="A14451">
            <v>6148</v>
          </cell>
          <cell r="C14451">
            <v>16</v>
          </cell>
        </row>
        <row r="14452">
          <cell r="A14452">
            <v>6794</v>
          </cell>
          <cell r="C14452">
            <v>8.14</v>
          </cell>
        </row>
        <row r="14453">
          <cell r="A14453">
            <v>6702</v>
          </cell>
          <cell r="C14453">
            <v>12.21</v>
          </cell>
        </row>
        <row r="14454">
          <cell r="A14454">
            <v>6156</v>
          </cell>
          <cell r="C14454">
            <v>16.7</v>
          </cell>
        </row>
        <row r="14455">
          <cell r="A14455">
            <v>6170</v>
          </cell>
          <cell r="C14455">
            <v>17.600000000000001</v>
          </cell>
        </row>
        <row r="14456">
          <cell r="A14456">
            <v>6149</v>
          </cell>
          <cell r="C14456">
            <v>14.8</v>
          </cell>
        </row>
        <row r="14457">
          <cell r="A14457">
            <v>6962</v>
          </cell>
          <cell r="C14457">
            <v>14</v>
          </cell>
        </row>
        <row r="14458">
          <cell r="A14458">
            <v>6703</v>
          </cell>
          <cell r="C14458">
            <v>14.6</v>
          </cell>
        </row>
        <row r="14459">
          <cell r="A14459">
            <v>6167</v>
          </cell>
          <cell r="C14459">
            <v>6.7</v>
          </cell>
        </row>
        <row r="14460">
          <cell r="A14460">
            <v>6152</v>
          </cell>
          <cell r="C14460">
            <v>7.3</v>
          </cell>
        </row>
        <row r="14461">
          <cell r="A14461">
            <v>3701</v>
          </cell>
          <cell r="C14461">
            <v>10.06</v>
          </cell>
        </row>
        <row r="14462">
          <cell r="A14462">
            <v>6153</v>
          </cell>
          <cell r="C14462">
            <v>12.5</v>
          </cell>
        </row>
        <row r="14463">
          <cell r="A14463">
            <v>6155</v>
          </cell>
          <cell r="C14463">
            <v>11</v>
          </cell>
        </row>
        <row r="14464">
          <cell r="A14464">
            <v>6157</v>
          </cell>
          <cell r="C14464">
            <v>13.9</v>
          </cell>
        </row>
        <row r="14465">
          <cell r="A14465">
            <v>6144</v>
          </cell>
          <cell r="C14465">
            <v>13</v>
          </cell>
        </row>
        <row r="14466">
          <cell r="A14466">
            <v>6450</v>
          </cell>
          <cell r="C14466">
            <v>13</v>
          </cell>
        </row>
        <row r="14467">
          <cell r="A14467">
            <v>6413</v>
          </cell>
          <cell r="C14467">
            <v>15.3</v>
          </cell>
        </row>
        <row r="14468">
          <cell r="A14468">
            <v>6426</v>
          </cell>
          <cell r="C14468">
            <v>11</v>
          </cell>
        </row>
        <row r="14469">
          <cell r="A14469">
            <v>6145</v>
          </cell>
          <cell r="C14469">
            <v>8.3000000000000007</v>
          </cell>
        </row>
        <row r="14470">
          <cell r="A14470">
            <v>6371</v>
          </cell>
          <cell r="C14470">
            <v>10.9</v>
          </cell>
        </row>
        <row r="14471">
          <cell r="A14471">
            <v>6140</v>
          </cell>
          <cell r="C14471">
            <v>10.9</v>
          </cell>
        </row>
        <row r="14472">
          <cell r="A14472">
            <v>3723</v>
          </cell>
          <cell r="C14472">
            <v>15.79</v>
          </cell>
        </row>
        <row r="14473">
          <cell r="A14473">
            <v>6942</v>
          </cell>
          <cell r="C14473">
            <v>11.7</v>
          </cell>
        </row>
        <row r="14474">
          <cell r="A14474">
            <v>6141</v>
          </cell>
          <cell r="C14474">
            <v>12.6</v>
          </cell>
        </row>
        <row r="14475">
          <cell r="A14475">
            <v>6298</v>
          </cell>
          <cell r="C14475">
            <v>13</v>
          </cell>
        </row>
        <row r="14476">
          <cell r="A14476">
            <v>6304</v>
          </cell>
          <cell r="C14476">
            <v>13</v>
          </cell>
        </row>
        <row r="14477">
          <cell r="A14477">
            <v>6247</v>
          </cell>
          <cell r="C14477">
            <v>10.8</v>
          </cell>
        </row>
        <row r="14478">
          <cell r="A14478">
            <v>6105</v>
          </cell>
          <cell r="C14478">
            <v>12.6</v>
          </cell>
        </row>
        <row r="14479">
          <cell r="A14479">
            <v>6111</v>
          </cell>
          <cell r="C14479">
            <v>12.4</v>
          </cell>
        </row>
        <row r="14480">
          <cell r="A14480">
            <v>6103</v>
          </cell>
          <cell r="C14480">
            <v>10</v>
          </cell>
        </row>
        <row r="14481">
          <cell r="A14481">
            <v>6150</v>
          </cell>
          <cell r="C14481">
            <v>15</v>
          </cell>
        </row>
        <row r="14482">
          <cell r="A14482">
            <v>6366</v>
          </cell>
          <cell r="C14482">
            <v>12</v>
          </cell>
        </row>
        <row r="14483">
          <cell r="A14483">
            <v>6142</v>
          </cell>
          <cell r="C14483">
            <v>10.7</v>
          </cell>
        </row>
        <row r="14484">
          <cell r="A14484">
            <v>6124</v>
          </cell>
          <cell r="C14484">
            <v>11</v>
          </cell>
        </row>
        <row r="14485">
          <cell r="A14485">
            <v>6102</v>
          </cell>
          <cell r="C14485">
            <v>14.8</v>
          </cell>
        </row>
        <row r="14486">
          <cell r="A14486">
            <v>6263</v>
          </cell>
          <cell r="C14486">
            <v>6.9</v>
          </cell>
        </row>
        <row r="14487">
          <cell r="A14487">
            <v>6119</v>
          </cell>
          <cell r="C14487">
            <v>10.8</v>
          </cell>
        </row>
        <row r="14488">
          <cell r="A14488">
            <v>7138</v>
          </cell>
          <cell r="C14488">
            <v>13.5</v>
          </cell>
        </row>
        <row r="14489">
          <cell r="A14489">
            <v>6101</v>
          </cell>
          <cell r="C14489">
            <v>13.2</v>
          </cell>
        </row>
        <row r="14490">
          <cell r="A14490">
            <v>6106</v>
          </cell>
          <cell r="C14490">
            <v>12.9</v>
          </cell>
        </row>
        <row r="14491">
          <cell r="A14491">
            <v>6687</v>
          </cell>
          <cell r="C14491">
            <v>16.399999999999999</v>
          </cell>
        </row>
        <row r="14492">
          <cell r="A14492">
            <v>6104</v>
          </cell>
          <cell r="C14492">
            <v>13.5</v>
          </cell>
        </row>
        <row r="14493">
          <cell r="A14493">
            <v>6107</v>
          </cell>
          <cell r="C14493">
            <v>13.7</v>
          </cell>
        </row>
        <row r="14494">
          <cell r="A14494">
            <v>6261</v>
          </cell>
          <cell r="C14494">
            <v>13.5</v>
          </cell>
        </row>
        <row r="14495">
          <cell r="A14495">
            <v>7122</v>
          </cell>
          <cell r="C14495">
            <v>14</v>
          </cell>
        </row>
        <row r="14496">
          <cell r="A14496">
            <v>6100</v>
          </cell>
          <cell r="C14496">
            <v>12.9</v>
          </cell>
        </row>
        <row r="14497">
          <cell r="A14497">
            <v>6991</v>
          </cell>
          <cell r="C14497">
            <v>14</v>
          </cell>
        </row>
        <row r="14498">
          <cell r="A14498">
            <v>7182</v>
          </cell>
          <cell r="C14498">
            <v>10.8</v>
          </cell>
        </row>
        <row r="14499">
          <cell r="A14499">
            <v>7093</v>
          </cell>
          <cell r="C14499">
            <v>10.8</v>
          </cell>
        </row>
        <row r="14500">
          <cell r="A14500">
            <v>6990</v>
          </cell>
          <cell r="C14500">
            <v>10.8</v>
          </cell>
        </row>
        <row r="14501">
          <cell r="A14501">
            <v>6108</v>
          </cell>
          <cell r="C14501">
            <v>10.6</v>
          </cell>
        </row>
        <row r="14502">
          <cell r="A14502">
            <v>7014</v>
          </cell>
          <cell r="C14502">
            <v>12.3</v>
          </cell>
        </row>
        <row r="14503">
          <cell r="A14503">
            <v>6779</v>
          </cell>
          <cell r="C14503">
            <v>11.81</v>
          </cell>
        </row>
        <row r="14504">
          <cell r="A14504">
            <v>6840</v>
          </cell>
          <cell r="C14504">
            <v>16.5</v>
          </cell>
        </row>
        <row r="14505">
          <cell r="A14505">
            <v>3720</v>
          </cell>
          <cell r="C14505">
            <v>13.1</v>
          </cell>
        </row>
        <row r="14506">
          <cell r="A14506">
            <v>6724</v>
          </cell>
          <cell r="C14506">
            <v>9.2100000000000009</v>
          </cell>
        </row>
        <row r="14507">
          <cell r="A14507">
            <v>6125</v>
          </cell>
          <cell r="C14507">
            <v>9.15</v>
          </cell>
        </row>
        <row r="14508">
          <cell r="A14508">
            <v>7159</v>
          </cell>
          <cell r="C14508">
            <v>11.7</v>
          </cell>
        </row>
        <row r="14509">
          <cell r="A14509">
            <v>7185</v>
          </cell>
          <cell r="C14509">
            <v>11.7</v>
          </cell>
        </row>
        <row r="14510">
          <cell r="A14510">
            <v>7177</v>
          </cell>
          <cell r="C14510">
            <v>9.15</v>
          </cell>
        </row>
        <row r="14511">
          <cell r="A14511">
            <v>6122</v>
          </cell>
          <cell r="C14511">
            <v>6.6</v>
          </cell>
        </row>
        <row r="14512">
          <cell r="A14512">
            <v>7161</v>
          </cell>
          <cell r="C14512">
            <v>11.7</v>
          </cell>
        </row>
        <row r="14513">
          <cell r="A14513">
            <v>6996</v>
          </cell>
          <cell r="C14513">
            <v>11.82</v>
          </cell>
        </row>
        <row r="14514">
          <cell r="A14514">
            <v>6997</v>
          </cell>
          <cell r="C14514">
            <v>11.82</v>
          </cell>
        </row>
        <row r="14515">
          <cell r="A14515">
            <v>5051</v>
          </cell>
          <cell r="C14515">
            <v>7.9</v>
          </cell>
        </row>
        <row r="14516">
          <cell r="A14516">
            <v>5053</v>
          </cell>
          <cell r="C14516">
            <v>9.8000000000000007</v>
          </cell>
        </row>
        <row r="14517">
          <cell r="A14517">
            <v>6121</v>
          </cell>
          <cell r="C14517">
            <v>5.36</v>
          </cell>
        </row>
        <row r="14518">
          <cell r="A14518">
            <v>6143</v>
          </cell>
          <cell r="C14518">
            <v>8.3000000000000007</v>
          </cell>
        </row>
        <row r="14519">
          <cell r="A14519">
            <v>6120</v>
          </cell>
          <cell r="C14519">
            <v>15.8</v>
          </cell>
        </row>
        <row r="14520">
          <cell r="A14520">
            <v>6123</v>
          </cell>
          <cell r="C14520">
            <v>7.66</v>
          </cell>
        </row>
        <row r="14521">
          <cell r="A14521">
            <v>6260</v>
          </cell>
          <cell r="C14521">
            <v>7.98</v>
          </cell>
        </row>
        <row r="14522">
          <cell r="A14522">
            <v>7054</v>
          </cell>
          <cell r="C14522">
            <v>11.14</v>
          </cell>
        </row>
        <row r="14523">
          <cell r="A14523">
            <v>3722</v>
          </cell>
          <cell r="C14523">
            <v>15.47</v>
          </cell>
        </row>
        <row r="14524">
          <cell r="A14524">
            <v>3725</v>
          </cell>
          <cell r="C14524">
            <v>11.22</v>
          </cell>
        </row>
        <row r="14525">
          <cell r="A14525">
            <v>3702</v>
          </cell>
          <cell r="C14525">
            <v>8.3699999999999992</v>
          </cell>
        </row>
        <row r="14526">
          <cell r="A14526">
            <v>3721</v>
          </cell>
          <cell r="C14526">
            <v>9.5500000000000007</v>
          </cell>
        </row>
        <row r="14527">
          <cell r="A14527">
            <v>3714</v>
          </cell>
          <cell r="C14527">
            <v>13.5</v>
          </cell>
        </row>
        <row r="14528">
          <cell r="A14528">
            <v>3727</v>
          </cell>
          <cell r="C14528">
            <v>8.6</v>
          </cell>
        </row>
        <row r="14529">
          <cell r="A14529">
            <v>3703</v>
          </cell>
          <cell r="C14529">
            <v>13.9</v>
          </cell>
        </row>
        <row r="14530">
          <cell r="A14530">
            <v>3717</v>
          </cell>
          <cell r="C14530">
            <v>13.1</v>
          </cell>
        </row>
        <row r="14531">
          <cell r="A14531">
            <v>6174</v>
          </cell>
          <cell r="C14531">
            <v>10.5</v>
          </cell>
        </row>
        <row r="14532">
          <cell r="A14532">
            <v>6178</v>
          </cell>
          <cell r="C14532">
            <v>7.6</v>
          </cell>
        </row>
        <row r="14533">
          <cell r="A14533">
            <v>6175</v>
          </cell>
          <cell r="C14533">
            <v>18</v>
          </cell>
        </row>
        <row r="14534">
          <cell r="A14534">
            <v>6281</v>
          </cell>
          <cell r="C14534">
            <v>10.95</v>
          </cell>
        </row>
        <row r="14535">
          <cell r="A14535">
            <v>6738</v>
          </cell>
          <cell r="C14535">
            <v>12.8</v>
          </cell>
        </row>
        <row r="14536">
          <cell r="A14536">
            <v>6848</v>
          </cell>
          <cell r="C14536">
            <v>10.95</v>
          </cell>
        </row>
        <row r="14537">
          <cell r="A14537">
            <v>6299</v>
          </cell>
          <cell r="C14537">
            <v>10.95</v>
          </cell>
        </row>
        <row r="14538">
          <cell r="A14538">
            <v>6761</v>
          </cell>
          <cell r="C14538">
            <v>17.87</v>
          </cell>
        </row>
        <row r="14539">
          <cell r="A14539">
            <v>6740</v>
          </cell>
          <cell r="C14539">
            <v>17.87</v>
          </cell>
        </row>
        <row r="14540">
          <cell r="A14540">
            <v>6279</v>
          </cell>
          <cell r="C14540">
            <v>11.35</v>
          </cell>
        </row>
        <row r="14541">
          <cell r="A14541">
            <v>5059</v>
          </cell>
          <cell r="C14541">
            <v>7.5</v>
          </cell>
        </row>
        <row r="14542">
          <cell r="A14542">
            <v>5054</v>
          </cell>
          <cell r="C14542">
            <v>7.8</v>
          </cell>
        </row>
        <row r="14543">
          <cell r="A14543">
            <v>5061</v>
          </cell>
          <cell r="C14543">
            <v>7.99</v>
          </cell>
        </row>
        <row r="14544">
          <cell r="A14544">
            <v>6176</v>
          </cell>
          <cell r="C14544">
            <v>7</v>
          </cell>
        </row>
        <row r="14545">
          <cell r="A14545">
            <v>6160</v>
          </cell>
          <cell r="C14545">
            <v>10.5</v>
          </cell>
        </row>
        <row r="14546">
          <cell r="A14546">
            <v>6162</v>
          </cell>
          <cell r="C14546">
            <v>7.6</v>
          </cell>
        </row>
        <row r="14547">
          <cell r="A14547">
            <v>6165</v>
          </cell>
          <cell r="C14547">
            <v>8</v>
          </cell>
        </row>
        <row r="14548">
          <cell r="A14548">
            <v>6163</v>
          </cell>
          <cell r="C14548">
            <v>14.9</v>
          </cell>
        </row>
        <row r="14549">
          <cell r="A14549">
            <v>6166</v>
          </cell>
          <cell r="C14549">
            <v>12</v>
          </cell>
        </row>
        <row r="14550">
          <cell r="A14550">
            <v>6158</v>
          </cell>
          <cell r="C14550">
            <v>10.7</v>
          </cell>
        </row>
        <row r="14551">
          <cell r="A14551">
            <v>6164</v>
          </cell>
          <cell r="C14551">
            <v>10.8</v>
          </cell>
        </row>
        <row r="14552">
          <cell r="A14552">
            <v>6169</v>
          </cell>
          <cell r="C14552">
            <v>10.8</v>
          </cell>
        </row>
        <row r="14553">
          <cell r="A14553">
            <v>6177</v>
          </cell>
          <cell r="C14553">
            <v>21</v>
          </cell>
        </row>
        <row r="14554">
          <cell r="A14554">
            <v>6273</v>
          </cell>
          <cell r="C14554">
            <v>11.32</v>
          </cell>
        </row>
        <row r="14555">
          <cell r="A14555">
            <v>3719</v>
          </cell>
          <cell r="C14555">
            <v>12.39</v>
          </cell>
        </row>
        <row r="14556">
          <cell r="A14556">
            <v>6404</v>
          </cell>
          <cell r="C14556">
            <v>11.32</v>
          </cell>
        </row>
        <row r="14557">
          <cell r="A14557">
            <v>6412</v>
          </cell>
          <cell r="C14557">
            <v>11.8</v>
          </cell>
        </row>
        <row r="14558">
          <cell r="A14558">
            <v>6246</v>
          </cell>
          <cell r="C14558">
            <v>6.25</v>
          </cell>
        </row>
        <row r="14559">
          <cell r="A14559">
            <v>6684</v>
          </cell>
          <cell r="C14559">
            <v>11.1</v>
          </cell>
        </row>
        <row r="14560">
          <cell r="A14560">
            <v>6131</v>
          </cell>
          <cell r="C14560">
            <v>7.69</v>
          </cell>
        </row>
        <row r="14561">
          <cell r="A14561">
            <v>7174</v>
          </cell>
          <cell r="C14561">
            <v>12</v>
          </cell>
        </row>
        <row r="14562">
          <cell r="A14562">
            <v>6171</v>
          </cell>
          <cell r="C14562">
            <v>10.8</v>
          </cell>
        </row>
        <row r="14563">
          <cell r="A14563">
            <v>6130</v>
          </cell>
          <cell r="C14563">
            <v>10.18</v>
          </cell>
        </row>
        <row r="14564">
          <cell r="A14564">
            <v>6172</v>
          </cell>
          <cell r="C14564">
            <v>5.72</v>
          </cell>
        </row>
        <row r="14565">
          <cell r="A14565">
            <v>6266</v>
          </cell>
          <cell r="C14565">
            <v>7.5</v>
          </cell>
        </row>
        <row r="14566">
          <cell r="A14566">
            <v>6690</v>
          </cell>
          <cell r="C14566">
            <v>8.67</v>
          </cell>
        </row>
        <row r="14567">
          <cell r="A14567">
            <v>6696</v>
          </cell>
          <cell r="C14567">
            <v>10.18</v>
          </cell>
        </row>
        <row r="14568">
          <cell r="A14568">
            <v>6807</v>
          </cell>
          <cell r="C14568">
            <v>8.85</v>
          </cell>
        </row>
        <row r="14569">
          <cell r="A14569">
            <v>6151</v>
          </cell>
          <cell r="C14569">
            <v>12.4</v>
          </cell>
        </row>
        <row r="14570">
          <cell r="A14570">
            <v>6892</v>
          </cell>
          <cell r="C14570">
            <v>10.18</v>
          </cell>
        </row>
        <row r="14571">
          <cell r="A14571">
            <v>7957</v>
          </cell>
          <cell r="C14571">
            <v>19.55</v>
          </cell>
        </row>
        <row r="14572">
          <cell r="A14572">
            <v>7954</v>
          </cell>
          <cell r="C14572">
            <v>19.55</v>
          </cell>
        </row>
        <row r="14573">
          <cell r="A14573">
            <v>5067</v>
          </cell>
          <cell r="C14573">
            <v>12.21</v>
          </cell>
        </row>
        <row r="14574">
          <cell r="A14574">
            <v>7956</v>
          </cell>
          <cell r="C14574">
            <v>7.47</v>
          </cell>
        </row>
        <row r="14575">
          <cell r="A14575">
            <v>7959</v>
          </cell>
          <cell r="C14575">
            <v>9.99</v>
          </cell>
        </row>
        <row r="14576">
          <cell r="A14576">
            <v>7955</v>
          </cell>
          <cell r="C14576">
            <v>9.99</v>
          </cell>
        </row>
        <row r="14577">
          <cell r="A14577">
            <v>7104</v>
          </cell>
          <cell r="C14577">
            <v>15.2</v>
          </cell>
        </row>
        <row r="14578">
          <cell r="A14578">
            <v>7090</v>
          </cell>
          <cell r="C14578">
            <v>16</v>
          </cell>
        </row>
        <row r="14579">
          <cell r="A14579">
            <v>7172</v>
          </cell>
          <cell r="C14579">
            <v>16</v>
          </cell>
        </row>
        <row r="14580">
          <cell r="A14580">
            <v>6999</v>
          </cell>
          <cell r="C14580">
            <v>16</v>
          </cell>
        </row>
        <row r="14581">
          <cell r="A14581">
            <v>3708</v>
          </cell>
          <cell r="C14581">
            <v>12.87</v>
          </cell>
        </row>
        <row r="14582">
          <cell r="A14582">
            <v>9006</v>
          </cell>
          <cell r="C14582">
            <v>1.49</v>
          </cell>
        </row>
        <row r="14583">
          <cell r="A14583">
            <v>9035</v>
          </cell>
          <cell r="C14583">
            <v>1.49</v>
          </cell>
        </row>
        <row r="14584">
          <cell r="A14584">
            <v>9027</v>
          </cell>
          <cell r="C14584">
            <v>1.49</v>
          </cell>
        </row>
        <row r="14585">
          <cell r="A14585">
            <v>7796</v>
          </cell>
          <cell r="C14585">
            <v>0.13</v>
          </cell>
        </row>
        <row r="14586">
          <cell r="A14586">
            <v>7656</v>
          </cell>
          <cell r="C14586">
            <v>0.13</v>
          </cell>
        </row>
        <row r="14587">
          <cell r="A14587">
            <v>100257</v>
          </cell>
          <cell r="C14587">
            <v>89.67</v>
          </cell>
        </row>
        <row r="14588">
          <cell r="A14588">
            <v>60113</v>
          </cell>
          <cell r="C14588">
            <v>0.16</v>
          </cell>
        </row>
        <row r="14589">
          <cell r="A14589">
            <v>60117</v>
          </cell>
          <cell r="C14589">
            <v>0.16</v>
          </cell>
        </row>
        <row r="14590">
          <cell r="A14590">
            <v>60105</v>
          </cell>
          <cell r="C14590">
            <v>0.15</v>
          </cell>
        </row>
        <row r="14591">
          <cell r="A14591">
            <v>60119</v>
          </cell>
          <cell r="C14591">
            <v>0.16</v>
          </cell>
        </row>
        <row r="14592">
          <cell r="A14592">
            <v>60101</v>
          </cell>
          <cell r="C14592">
            <v>0.15</v>
          </cell>
        </row>
        <row r="14593">
          <cell r="A14593">
            <v>60106</v>
          </cell>
          <cell r="C14593">
            <v>0.15</v>
          </cell>
        </row>
        <row r="14594">
          <cell r="A14594">
            <v>60114</v>
          </cell>
          <cell r="C14594">
            <v>0.16</v>
          </cell>
        </row>
        <row r="14595">
          <cell r="A14595">
            <v>60118</v>
          </cell>
          <cell r="C14595">
            <v>0.16</v>
          </cell>
        </row>
        <row r="14596">
          <cell r="A14596">
            <v>60129</v>
          </cell>
          <cell r="C14596">
            <v>0.16</v>
          </cell>
        </row>
        <row r="14597">
          <cell r="A14597">
            <v>60102</v>
          </cell>
          <cell r="C14597">
            <v>0.15</v>
          </cell>
        </row>
        <row r="14598">
          <cell r="A14598">
            <v>60131</v>
          </cell>
          <cell r="C14598">
            <v>0.16</v>
          </cell>
        </row>
        <row r="14599">
          <cell r="A14599">
            <v>60132</v>
          </cell>
          <cell r="C14599">
            <v>0.16</v>
          </cell>
        </row>
        <row r="14600">
          <cell r="A14600">
            <v>60134</v>
          </cell>
          <cell r="C14600">
            <v>0.16</v>
          </cell>
        </row>
        <row r="14601">
          <cell r="A14601">
            <v>60130</v>
          </cell>
          <cell r="C14601">
            <v>0.16</v>
          </cell>
        </row>
        <row r="14602">
          <cell r="A14602">
            <v>60133</v>
          </cell>
          <cell r="C14602">
            <v>0.16</v>
          </cell>
        </row>
        <row r="14603">
          <cell r="A14603">
            <v>60104</v>
          </cell>
          <cell r="C14603">
            <v>0.15</v>
          </cell>
        </row>
        <row r="14604">
          <cell r="A14604">
            <v>60103</v>
          </cell>
          <cell r="C14604">
            <v>0.15</v>
          </cell>
        </row>
        <row r="14605">
          <cell r="A14605">
            <v>200000034</v>
          </cell>
        </row>
        <row r="14606">
          <cell r="A14606">
            <v>200000026</v>
          </cell>
        </row>
        <row r="14607">
          <cell r="A14607">
            <v>200000027</v>
          </cell>
        </row>
        <row r="14608">
          <cell r="A14608">
            <v>200000032</v>
          </cell>
        </row>
        <row r="14609">
          <cell r="A14609">
            <v>104010022</v>
          </cell>
        </row>
        <row r="14610">
          <cell r="A14610">
            <v>103030020</v>
          </cell>
        </row>
        <row r="14611">
          <cell r="A14611">
            <v>103030073</v>
          </cell>
        </row>
        <row r="14612">
          <cell r="A14612">
            <v>100297</v>
          </cell>
          <cell r="C14612">
            <v>115</v>
          </cell>
        </row>
        <row r="14613">
          <cell r="A14613">
            <v>100310</v>
          </cell>
          <cell r="C14613">
            <v>69.39</v>
          </cell>
        </row>
        <row r="14614">
          <cell r="A14614">
            <v>6669</v>
          </cell>
          <cell r="C14614">
            <v>86.43</v>
          </cell>
        </row>
        <row r="14615">
          <cell r="A14615">
            <v>6601</v>
          </cell>
          <cell r="C14615">
            <v>85.72</v>
          </cell>
        </row>
        <row r="14616">
          <cell r="A14616">
            <v>7052</v>
          </cell>
          <cell r="C14616">
            <v>155</v>
          </cell>
        </row>
        <row r="14617">
          <cell r="A14617">
            <v>7187</v>
          </cell>
          <cell r="C14617">
            <v>87.43</v>
          </cell>
        </row>
        <row r="14618">
          <cell r="A14618">
            <v>100285</v>
          </cell>
          <cell r="C14618">
            <v>65</v>
          </cell>
        </row>
        <row r="14619">
          <cell r="A14619">
            <v>100295</v>
          </cell>
          <cell r="C14619">
            <v>115</v>
          </cell>
        </row>
        <row r="14620">
          <cell r="A14620">
            <v>100401</v>
          </cell>
          <cell r="C14620">
            <v>48.16</v>
          </cell>
        </row>
        <row r="14621">
          <cell r="A14621">
            <v>99587</v>
          </cell>
          <cell r="C14621">
            <v>75</v>
          </cell>
        </row>
        <row r="14622">
          <cell r="A14622">
            <v>100361</v>
          </cell>
          <cell r="C14622">
            <v>75</v>
          </cell>
        </row>
        <row r="14623">
          <cell r="A14623">
            <v>7211</v>
          </cell>
          <cell r="C14623">
            <v>106.2</v>
          </cell>
        </row>
        <row r="14624">
          <cell r="A14624">
            <v>6579</v>
          </cell>
          <cell r="C14624">
            <v>122</v>
          </cell>
        </row>
        <row r="14625">
          <cell r="A14625">
            <v>99947</v>
          </cell>
          <cell r="C14625">
            <v>130</v>
          </cell>
        </row>
        <row r="14626">
          <cell r="A14626">
            <v>6586</v>
          </cell>
          <cell r="C14626">
            <v>85.72</v>
          </cell>
        </row>
        <row r="14627">
          <cell r="A14627">
            <v>6667</v>
          </cell>
          <cell r="C14627">
            <v>85.72</v>
          </cell>
        </row>
        <row r="14628">
          <cell r="A14628">
            <v>99768</v>
          </cell>
          <cell r="C14628">
            <v>71.209999999999994</v>
          </cell>
        </row>
        <row r="14629">
          <cell r="A14629">
            <v>99766</v>
          </cell>
          <cell r="C14629">
            <v>71.209999999999994</v>
          </cell>
        </row>
        <row r="14630">
          <cell r="A14630">
            <v>6578</v>
          </cell>
          <cell r="C14630">
            <v>70.290000000000006</v>
          </cell>
        </row>
        <row r="14631">
          <cell r="A14631">
            <v>99780</v>
          </cell>
          <cell r="C14631">
            <v>110</v>
          </cell>
        </row>
        <row r="14632">
          <cell r="A14632">
            <v>99948</v>
          </cell>
          <cell r="C14632">
            <v>202</v>
          </cell>
        </row>
        <row r="14633">
          <cell r="A14633">
            <v>100346</v>
          </cell>
          <cell r="C14633">
            <v>179</v>
          </cell>
        </row>
        <row r="14634">
          <cell r="A14634">
            <v>99774</v>
          </cell>
          <cell r="C14634">
            <v>161.34</v>
          </cell>
        </row>
        <row r="14635">
          <cell r="A14635">
            <v>100196</v>
          </cell>
          <cell r="C14635">
            <v>161.34</v>
          </cell>
        </row>
        <row r="14636">
          <cell r="A14636">
            <v>100208</v>
          </cell>
          <cell r="C14636">
            <v>139.5</v>
          </cell>
        </row>
        <row r="14637">
          <cell r="A14637">
            <v>99761</v>
          </cell>
          <cell r="C14637">
            <v>183.5</v>
          </cell>
        </row>
        <row r="14638">
          <cell r="A14638">
            <v>10801</v>
          </cell>
          <cell r="C14638">
            <v>4.88</v>
          </cell>
        </row>
        <row r="14639">
          <cell r="A14639">
            <v>99762</v>
          </cell>
          <cell r="C14639">
            <v>100</v>
          </cell>
        </row>
        <row r="14640">
          <cell r="A14640">
            <v>6592</v>
          </cell>
          <cell r="C14640">
            <v>93</v>
          </cell>
        </row>
        <row r="14641">
          <cell r="A14641">
            <v>6975</v>
          </cell>
          <cell r="C14641">
            <v>130</v>
          </cell>
        </row>
        <row r="14642">
          <cell r="A14642">
            <v>99779</v>
          </cell>
          <cell r="C14642">
            <v>110</v>
          </cell>
        </row>
        <row r="14643">
          <cell r="A14643">
            <v>100312</v>
          </cell>
          <cell r="C14643">
            <v>48.16</v>
          </cell>
        </row>
        <row r="14644">
          <cell r="A14644">
            <v>100337</v>
          </cell>
          <cell r="C14644">
            <v>70</v>
          </cell>
        </row>
        <row r="14645">
          <cell r="A14645">
            <v>99910</v>
          </cell>
          <cell r="C14645">
            <v>48.16</v>
          </cell>
        </row>
        <row r="14646">
          <cell r="A14646">
            <v>100400</v>
          </cell>
          <cell r="C14646">
            <v>65</v>
          </cell>
        </row>
        <row r="14647">
          <cell r="A14647">
            <v>100311</v>
          </cell>
          <cell r="C14647">
            <v>104</v>
          </cell>
        </row>
        <row r="14648">
          <cell r="A14648">
            <v>100083</v>
          </cell>
          <cell r="C14648">
            <v>120</v>
          </cell>
        </row>
        <row r="14649">
          <cell r="A14649">
            <v>100246</v>
          </cell>
          <cell r="C14649">
            <v>183.5</v>
          </cell>
        </row>
        <row r="14650">
          <cell r="A14650">
            <v>100276</v>
          </cell>
          <cell r="C14650">
            <v>48.16</v>
          </cell>
        </row>
        <row r="14651">
          <cell r="A14651">
            <v>7183</v>
          </cell>
          <cell r="C14651">
            <v>18.2</v>
          </cell>
        </row>
        <row r="14652">
          <cell r="A14652">
            <v>7212</v>
          </cell>
          <cell r="C14652">
            <v>18.2</v>
          </cell>
        </row>
        <row r="14653">
          <cell r="A14653">
            <v>7173</v>
          </cell>
          <cell r="C14653">
            <v>18.2</v>
          </cell>
        </row>
        <row r="14654">
          <cell r="A14654">
            <v>7180</v>
          </cell>
          <cell r="C14654">
            <v>18.2</v>
          </cell>
        </row>
        <row r="14655">
          <cell r="A14655">
            <v>100242</v>
          </cell>
          <cell r="C14655">
            <v>161.34</v>
          </cell>
        </row>
        <row r="14656">
          <cell r="A14656">
            <v>100284</v>
          </cell>
          <cell r="C14656">
            <v>104</v>
          </cell>
        </row>
        <row r="14657">
          <cell r="A14657">
            <v>7053</v>
          </cell>
          <cell r="C14657">
            <v>69</v>
          </cell>
        </row>
        <row r="14658">
          <cell r="A14658">
            <v>100243</v>
          </cell>
          <cell r="C14658">
            <v>161.34</v>
          </cell>
        </row>
        <row r="14659">
          <cell r="A14659">
            <v>100296</v>
          </cell>
          <cell r="C14659">
            <v>121</v>
          </cell>
        </row>
        <row r="14660">
          <cell r="A14660">
            <v>100197</v>
          </cell>
          <cell r="C14660">
            <v>161.34</v>
          </cell>
        </row>
        <row r="14661">
          <cell r="A14661">
            <v>6866</v>
          </cell>
          <cell r="C14661">
            <v>87.43</v>
          </cell>
        </row>
        <row r="14662">
          <cell r="A14662">
            <v>100366</v>
          </cell>
          <cell r="C14662">
            <v>120</v>
          </cell>
        </row>
        <row r="14663">
          <cell r="A14663">
            <v>6977</v>
          </cell>
          <cell r="C14663">
            <v>87.43</v>
          </cell>
        </row>
        <row r="14664">
          <cell r="A14664">
            <v>100364</v>
          </cell>
          <cell r="C14664">
            <v>53</v>
          </cell>
        </row>
        <row r="14665">
          <cell r="A14665">
            <v>100362</v>
          </cell>
          <cell r="C14665">
            <v>75</v>
          </cell>
        </row>
        <row r="14666">
          <cell r="A14666">
            <v>99500</v>
          </cell>
          <cell r="C14666">
            <v>1.23</v>
          </cell>
        </row>
        <row r="14667">
          <cell r="A14667">
            <v>888</v>
          </cell>
          <cell r="C14667">
            <v>18.55</v>
          </cell>
        </row>
        <row r="14668">
          <cell r="A14668">
            <v>183</v>
          </cell>
          <cell r="C14668">
            <v>1.3</v>
          </cell>
        </row>
        <row r="14669">
          <cell r="A14669">
            <v>184</v>
          </cell>
          <cell r="C14669">
            <v>1.92</v>
          </cell>
        </row>
        <row r="14670">
          <cell r="A14670">
            <v>180</v>
          </cell>
          <cell r="C14670">
            <v>1.95</v>
          </cell>
        </row>
        <row r="14671">
          <cell r="A14671">
            <v>207</v>
          </cell>
          <cell r="C14671">
            <v>2.87</v>
          </cell>
        </row>
        <row r="14672">
          <cell r="A14672">
            <v>181</v>
          </cell>
          <cell r="C14672">
            <v>16</v>
          </cell>
        </row>
        <row r="14673">
          <cell r="A14673">
            <v>100225</v>
          </cell>
          <cell r="C14673">
            <v>39.159999999999997</v>
          </cell>
        </row>
        <row r="14674">
          <cell r="A14674">
            <v>100056</v>
          </cell>
          <cell r="C14674">
            <v>29.39</v>
          </cell>
        </row>
        <row r="14675">
          <cell r="A14675">
            <v>7241</v>
          </cell>
          <cell r="C14675">
            <v>20.79</v>
          </cell>
        </row>
        <row r="14676">
          <cell r="A14676">
            <v>1614</v>
          </cell>
          <cell r="C14676">
            <v>7.1</v>
          </cell>
        </row>
        <row r="14677">
          <cell r="A14677">
            <v>1512</v>
          </cell>
          <cell r="C14677">
            <v>61.99</v>
          </cell>
        </row>
        <row r="14678">
          <cell r="A14678">
            <v>1530</v>
          </cell>
          <cell r="C14678">
            <v>61.99</v>
          </cell>
        </row>
        <row r="14679">
          <cell r="A14679">
            <v>1823</v>
          </cell>
          <cell r="C14679">
            <v>103.5</v>
          </cell>
        </row>
        <row r="14680">
          <cell r="A14680">
            <v>1527</v>
          </cell>
          <cell r="C14680">
            <v>12.24</v>
          </cell>
        </row>
        <row r="14681">
          <cell r="A14681">
            <v>1507</v>
          </cell>
          <cell r="C14681">
            <v>6</v>
          </cell>
        </row>
        <row r="14682">
          <cell r="A14682">
            <v>1547</v>
          </cell>
          <cell r="C14682">
            <v>40.5</v>
          </cell>
        </row>
        <row r="14683">
          <cell r="A14683">
            <v>1593</v>
          </cell>
          <cell r="C14683">
            <v>12</v>
          </cell>
        </row>
        <row r="14684">
          <cell r="A14684">
            <v>1515</v>
          </cell>
          <cell r="C14684">
            <v>19.13</v>
          </cell>
        </row>
        <row r="14685">
          <cell r="A14685">
            <v>1558</v>
          </cell>
          <cell r="C14685">
            <v>35.5</v>
          </cell>
        </row>
        <row r="14686">
          <cell r="A14686">
            <v>1556</v>
          </cell>
          <cell r="C14686">
            <v>35.880000000000003</v>
          </cell>
        </row>
        <row r="14687">
          <cell r="A14687">
            <v>1567</v>
          </cell>
          <cell r="C14687">
            <v>7.37</v>
          </cell>
        </row>
        <row r="14688">
          <cell r="A14688">
            <v>1551</v>
          </cell>
          <cell r="C14688">
            <v>40.5</v>
          </cell>
        </row>
        <row r="14689">
          <cell r="A14689">
            <v>1612</v>
          </cell>
          <cell r="C14689">
            <v>14.1</v>
          </cell>
        </row>
        <row r="14690">
          <cell r="A14690">
            <v>1851</v>
          </cell>
          <cell r="C14690">
            <v>31.33</v>
          </cell>
        </row>
        <row r="14691">
          <cell r="A14691">
            <v>1564</v>
          </cell>
          <cell r="C14691">
            <v>14.67</v>
          </cell>
        </row>
        <row r="14692">
          <cell r="A14692">
            <v>1525</v>
          </cell>
          <cell r="C14692">
            <v>31.28</v>
          </cell>
        </row>
        <row r="14693">
          <cell r="A14693">
            <v>1505</v>
          </cell>
          <cell r="C14693">
            <v>7.5</v>
          </cell>
        </row>
        <row r="14694">
          <cell r="A14694">
            <v>1545</v>
          </cell>
          <cell r="C14694">
            <v>27.02</v>
          </cell>
        </row>
        <row r="14695">
          <cell r="A14695">
            <v>1516</v>
          </cell>
          <cell r="C14695">
            <v>12.5</v>
          </cell>
        </row>
        <row r="14696">
          <cell r="A14696">
            <v>1595</v>
          </cell>
          <cell r="C14696">
            <v>56.3</v>
          </cell>
        </row>
        <row r="14697">
          <cell r="A14697">
            <v>1582</v>
          </cell>
          <cell r="C14697">
            <v>32</v>
          </cell>
        </row>
        <row r="14698">
          <cell r="A14698">
            <v>1592</v>
          </cell>
          <cell r="C14698">
            <v>20.48</v>
          </cell>
        </row>
        <row r="14699">
          <cell r="A14699">
            <v>1820</v>
          </cell>
          <cell r="C14699">
            <v>342</v>
          </cell>
        </row>
        <row r="14700">
          <cell r="A14700">
            <v>1822</v>
          </cell>
          <cell r="C14700">
            <v>27.5</v>
          </cell>
        </row>
        <row r="14701">
          <cell r="A14701">
            <v>1598</v>
          </cell>
          <cell r="C14701">
            <v>29.5</v>
          </cell>
        </row>
        <row r="14702">
          <cell r="A14702">
            <v>1529</v>
          </cell>
          <cell r="C14702">
            <v>9.98</v>
          </cell>
        </row>
        <row r="14703">
          <cell r="A14703">
            <v>1560</v>
          </cell>
          <cell r="C14703">
            <v>9.98</v>
          </cell>
        </row>
        <row r="14704">
          <cell r="A14704">
            <v>1569</v>
          </cell>
          <cell r="C14704">
            <v>5.5</v>
          </cell>
        </row>
        <row r="14705">
          <cell r="A14705">
            <v>1557</v>
          </cell>
          <cell r="C14705">
            <v>9.98</v>
          </cell>
        </row>
        <row r="14706">
          <cell r="A14706">
            <v>1586</v>
          </cell>
          <cell r="C14706">
            <v>3.43</v>
          </cell>
        </row>
        <row r="14707">
          <cell r="A14707">
            <v>1615</v>
          </cell>
          <cell r="C14707">
            <v>9.9499999999999993</v>
          </cell>
        </row>
        <row r="14708">
          <cell r="A14708">
            <v>1597</v>
          </cell>
          <cell r="C14708">
            <v>6.4</v>
          </cell>
        </row>
        <row r="14709">
          <cell r="A14709">
            <v>1517</v>
          </cell>
          <cell r="C14709">
            <v>2.5499999999999998</v>
          </cell>
        </row>
        <row r="14710">
          <cell r="A14710">
            <v>1518</v>
          </cell>
        </row>
        <row r="14711">
          <cell r="A14711">
            <v>1511</v>
          </cell>
          <cell r="C14711">
            <v>47.59</v>
          </cell>
        </row>
        <row r="14712">
          <cell r="A14712">
            <v>1651</v>
          </cell>
          <cell r="C14712">
            <v>6.67</v>
          </cell>
        </row>
        <row r="14713">
          <cell r="A14713">
            <v>1652</v>
          </cell>
          <cell r="C14713">
            <v>9.5</v>
          </cell>
        </row>
        <row r="14714">
          <cell r="A14714">
            <v>1653</v>
          </cell>
          <cell r="C14714">
            <v>12.17</v>
          </cell>
        </row>
        <row r="14715">
          <cell r="A14715">
            <v>1654</v>
          </cell>
          <cell r="C14715">
            <v>15</v>
          </cell>
        </row>
        <row r="14716">
          <cell r="A14716">
            <v>1655</v>
          </cell>
          <cell r="C14716">
            <v>17.829999999999998</v>
          </cell>
        </row>
        <row r="14717">
          <cell r="A14717">
            <v>1619</v>
          </cell>
          <cell r="C14717">
            <v>10</v>
          </cell>
        </row>
        <row r="14718">
          <cell r="A14718">
            <v>1620</v>
          </cell>
          <cell r="C14718">
            <v>14.07</v>
          </cell>
        </row>
        <row r="14719">
          <cell r="A14719">
            <v>1621</v>
          </cell>
          <cell r="C14719">
            <v>18.39</v>
          </cell>
        </row>
        <row r="14720">
          <cell r="A14720">
            <v>1622</v>
          </cell>
          <cell r="C14720">
            <v>22.72</v>
          </cell>
        </row>
        <row r="14721">
          <cell r="A14721">
            <v>1600</v>
          </cell>
          <cell r="C14721">
            <v>7.9</v>
          </cell>
        </row>
        <row r="14722">
          <cell r="A14722">
            <v>1601</v>
          </cell>
          <cell r="C14722">
            <v>12.9</v>
          </cell>
        </row>
        <row r="14723">
          <cell r="A14723">
            <v>1602</v>
          </cell>
          <cell r="C14723">
            <v>17.899999999999999</v>
          </cell>
        </row>
        <row r="14724">
          <cell r="A14724">
            <v>1603</v>
          </cell>
          <cell r="C14724">
            <v>22.9</v>
          </cell>
        </row>
        <row r="14725">
          <cell r="A14725">
            <v>1604</v>
          </cell>
          <cell r="C14725">
            <v>28.9</v>
          </cell>
        </row>
        <row r="14726">
          <cell r="A14726">
            <v>1605</v>
          </cell>
          <cell r="C14726">
            <v>35.9</v>
          </cell>
        </row>
        <row r="14727">
          <cell r="A14727">
            <v>1606</v>
          </cell>
          <cell r="C14727">
            <v>41.9</v>
          </cell>
        </row>
        <row r="14728">
          <cell r="A14728">
            <v>1607</v>
          </cell>
          <cell r="C14728">
            <v>47.9</v>
          </cell>
        </row>
        <row r="14729">
          <cell r="A14729">
            <v>1608</v>
          </cell>
          <cell r="C14729">
            <v>55.9</v>
          </cell>
        </row>
        <row r="14730">
          <cell r="A14730">
            <v>1609</v>
          </cell>
          <cell r="C14730">
            <v>59.9</v>
          </cell>
        </row>
        <row r="14731">
          <cell r="A14731">
            <v>1660</v>
          </cell>
          <cell r="C14731">
            <v>4.55</v>
          </cell>
        </row>
        <row r="14732">
          <cell r="A14732">
            <v>1661</v>
          </cell>
          <cell r="C14732">
            <v>7.92</v>
          </cell>
        </row>
        <row r="14733">
          <cell r="A14733">
            <v>1662</v>
          </cell>
          <cell r="C14733">
            <v>11.57</v>
          </cell>
        </row>
        <row r="14734">
          <cell r="A14734">
            <v>1663</v>
          </cell>
          <cell r="C14734">
            <v>14.67</v>
          </cell>
        </row>
        <row r="14735">
          <cell r="A14735">
            <v>1664</v>
          </cell>
          <cell r="C14735">
            <v>18.059999999999999</v>
          </cell>
        </row>
        <row r="14736">
          <cell r="A14736">
            <v>1665</v>
          </cell>
          <cell r="C14736">
            <v>21.15</v>
          </cell>
        </row>
        <row r="14737">
          <cell r="A14737">
            <v>1666</v>
          </cell>
          <cell r="C14737">
            <v>24.26</v>
          </cell>
        </row>
        <row r="14738">
          <cell r="A14738">
            <v>1667</v>
          </cell>
          <cell r="C14738">
            <v>27.08</v>
          </cell>
        </row>
        <row r="14739">
          <cell r="A14739">
            <v>1668</v>
          </cell>
          <cell r="C14739">
            <v>30.18</v>
          </cell>
        </row>
        <row r="14740">
          <cell r="A14740">
            <v>1669</v>
          </cell>
          <cell r="C14740">
            <v>33.56</v>
          </cell>
        </row>
        <row r="14741">
          <cell r="A14741">
            <v>1803</v>
          </cell>
          <cell r="C14741">
            <v>11.8</v>
          </cell>
        </row>
        <row r="14742">
          <cell r="A14742">
            <v>1804</v>
          </cell>
          <cell r="C14742">
            <v>15.3</v>
          </cell>
        </row>
        <row r="14743">
          <cell r="A14743">
            <v>1805</v>
          </cell>
          <cell r="C14743">
            <v>17.3</v>
          </cell>
        </row>
        <row r="14744">
          <cell r="A14744">
            <v>1904</v>
          </cell>
          <cell r="C14744">
            <v>15.3</v>
          </cell>
        </row>
        <row r="14745">
          <cell r="A14745">
            <v>1370</v>
          </cell>
          <cell r="C14745">
            <v>129.78</v>
          </cell>
        </row>
        <row r="14746">
          <cell r="A14746">
            <v>90031</v>
          </cell>
          <cell r="C14746">
            <v>11.6</v>
          </cell>
        </row>
        <row r="14747">
          <cell r="A14747">
            <v>90030</v>
          </cell>
          <cell r="C14747">
            <v>11.6</v>
          </cell>
        </row>
        <row r="14748">
          <cell r="A14748">
            <v>90029</v>
          </cell>
          <cell r="C14748">
            <v>11.6</v>
          </cell>
        </row>
        <row r="14749">
          <cell r="A14749">
            <v>1339</v>
          </cell>
          <cell r="C14749">
            <v>40</v>
          </cell>
        </row>
        <row r="14750">
          <cell r="A14750">
            <v>1345</v>
          </cell>
          <cell r="C14750">
            <v>8.5</v>
          </cell>
        </row>
        <row r="14751">
          <cell r="A14751">
            <v>1340</v>
          </cell>
          <cell r="C14751">
            <v>42</v>
          </cell>
        </row>
        <row r="14752">
          <cell r="A14752">
            <v>1341</v>
          </cell>
          <cell r="C14752">
            <v>42</v>
          </cell>
        </row>
        <row r="14753">
          <cell r="A14753">
            <v>1364</v>
          </cell>
          <cell r="C14753">
            <v>11.2</v>
          </cell>
        </row>
        <row r="14754">
          <cell r="A14754">
            <v>1368</v>
          </cell>
          <cell r="C14754">
            <v>56.5</v>
          </cell>
        </row>
        <row r="14755">
          <cell r="A14755">
            <v>1350</v>
          </cell>
          <cell r="C14755">
            <v>58.5</v>
          </cell>
        </row>
        <row r="14756">
          <cell r="A14756">
            <v>1367</v>
          </cell>
          <cell r="C14756">
            <v>16</v>
          </cell>
        </row>
        <row r="14757">
          <cell r="A14757">
            <v>1342</v>
          </cell>
          <cell r="C14757">
            <v>44</v>
          </cell>
        </row>
        <row r="14758">
          <cell r="A14758">
            <v>1349</v>
          </cell>
          <cell r="C14758">
            <v>8.5</v>
          </cell>
        </row>
        <row r="14759">
          <cell r="A14759">
            <v>1360</v>
          </cell>
          <cell r="C14759">
            <v>56.5</v>
          </cell>
        </row>
        <row r="14760">
          <cell r="A14760">
            <v>1365</v>
          </cell>
          <cell r="C14760">
            <v>11.2</v>
          </cell>
        </row>
        <row r="14761">
          <cell r="A14761">
            <v>1369</v>
          </cell>
          <cell r="C14761">
            <v>16</v>
          </cell>
        </row>
        <row r="14762">
          <cell r="A14762">
            <v>1347</v>
          </cell>
          <cell r="C14762">
            <v>44</v>
          </cell>
        </row>
        <row r="14763">
          <cell r="A14763">
            <v>1351</v>
          </cell>
          <cell r="C14763">
            <v>58.5</v>
          </cell>
        </row>
        <row r="14764">
          <cell r="A14764">
            <v>1343</v>
          </cell>
          <cell r="C14764">
            <v>54.4</v>
          </cell>
        </row>
        <row r="14765">
          <cell r="A14765">
            <v>1353</v>
          </cell>
          <cell r="C14765">
            <v>43</v>
          </cell>
        </row>
        <row r="14766">
          <cell r="A14766">
            <v>1348</v>
          </cell>
          <cell r="C14766">
            <v>7.6</v>
          </cell>
        </row>
        <row r="14767">
          <cell r="A14767">
            <v>1361</v>
          </cell>
          <cell r="C14767">
            <v>56.5</v>
          </cell>
        </row>
        <row r="14768">
          <cell r="A14768">
            <v>1352</v>
          </cell>
          <cell r="C14768">
            <v>61.5</v>
          </cell>
        </row>
        <row r="14769">
          <cell r="A14769">
            <v>1362</v>
          </cell>
          <cell r="C14769">
            <v>42</v>
          </cell>
        </row>
        <row r="14770">
          <cell r="A14770">
            <v>1613</v>
          </cell>
          <cell r="C14770">
            <v>52.34</v>
          </cell>
        </row>
        <row r="14771">
          <cell r="A14771">
            <v>967</v>
          </cell>
          <cell r="C14771">
            <v>27.06</v>
          </cell>
        </row>
        <row r="14772">
          <cell r="A14772">
            <v>1618</v>
          </cell>
          <cell r="C14772">
            <v>52.34</v>
          </cell>
        </row>
        <row r="14773">
          <cell r="A14773">
            <v>1821</v>
          </cell>
          <cell r="C14773">
            <v>103.5</v>
          </cell>
        </row>
        <row r="14774">
          <cell r="A14774">
            <v>1563</v>
          </cell>
          <cell r="C14774">
            <v>7.34</v>
          </cell>
        </row>
        <row r="14775">
          <cell r="A14775">
            <v>1513</v>
          </cell>
          <cell r="C14775">
            <v>9.9600000000000009</v>
          </cell>
        </row>
        <row r="14776">
          <cell r="A14776">
            <v>1532</v>
          </cell>
          <cell r="C14776">
            <v>9.9600000000000009</v>
          </cell>
        </row>
        <row r="14777">
          <cell r="A14777">
            <v>1540</v>
          </cell>
          <cell r="C14777">
            <v>19.47</v>
          </cell>
        </row>
        <row r="14778">
          <cell r="A14778">
            <v>1514</v>
          </cell>
          <cell r="C14778">
            <v>9.9600000000000009</v>
          </cell>
        </row>
        <row r="14779">
          <cell r="A14779">
            <v>1548</v>
          </cell>
          <cell r="C14779">
            <v>18.59</v>
          </cell>
        </row>
        <row r="14780">
          <cell r="A14780">
            <v>1500</v>
          </cell>
          <cell r="C14780">
            <v>9.9600000000000009</v>
          </cell>
        </row>
        <row r="14781">
          <cell r="A14781">
            <v>1549</v>
          </cell>
          <cell r="C14781">
            <v>18.59</v>
          </cell>
        </row>
        <row r="14782">
          <cell r="A14782">
            <v>1521</v>
          </cell>
          <cell r="C14782">
            <v>19.47</v>
          </cell>
        </row>
        <row r="14783">
          <cell r="A14783">
            <v>1510</v>
          </cell>
          <cell r="C14783">
            <v>9.9600000000000009</v>
          </cell>
        </row>
        <row r="14784">
          <cell r="A14784">
            <v>1541</v>
          </cell>
          <cell r="C14784">
            <v>18.59</v>
          </cell>
        </row>
        <row r="14785">
          <cell r="A14785">
            <v>1610</v>
          </cell>
          <cell r="C14785">
            <v>11.7</v>
          </cell>
        </row>
        <row r="14786">
          <cell r="A14786">
            <v>1611</v>
          </cell>
          <cell r="C14786">
            <v>14.2</v>
          </cell>
        </row>
        <row r="14787">
          <cell r="A14787">
            <v>1589</v>
          </cell>
          <cell r="C14787">
            <v>123.23</v>
          </cell>
        </row>
        <row r="14788">
          <cell r="A14788">
            <v>1581</v>
          </cell>
          <cell r="C14788">
            <v>25.43</v>
          </cell>
        </row>
        <row r="14789">
          <cell r="A14789">
            <v>1588</v>
          </cell>
          <cell r="C14789">
            <v>12.46</v>
          </cell>
        </row>
        <row r="14790">
          <cell r="A14790">
            <v>1522</v>
          </cell>
          <cell r="C14790">
            <v>3.63</v>
          </cell>
        </row>
        <row r="14791">
          <cell r="A14791">
            <v>1502</v>
          </cell>
          <cell r="C14791">
            <v>2.04</v>
          </cell>
        </row>
        <row r="14792">
          <cell r="A14792">
            <v>1571</v>
          </cell>
          <cell r="C14792">
            <v>1.1000000000000001</v>
          </cell>
        </row>
        <row r="14793">
          <cell r="A14793">
            <v>1501</v>
          </cell>
          <cell r="C14793">
            <v>2.04</v>
          </cell>
        </row>
        <row r="14794">
          <cell r="A14794">
            <v>1542</v>
          </cell>
          <cell r="C14794">
            <v>2.72</v>
          </cell>
        </row>
        <row r="14795">
          <cell r="A14795">
            <v>1590</v>
          </cell>
          <cell r="C14795">
            <v>1.1599999999999999</v>
          </cell>
        </row>
        <row r="14796">
          <cell r="A14796">
            <v>1584</v>
          </cell>
          <cell r="C14796">
            <v>4.55</v>
          </cell>
        </row>
        <row r="14797">
          <cell r="A14797">
            <v>1565</v>
          </cell>
          <cell r="C14797">
            <v>1.98</v>
          </cell>
        </row>
        <row r="14798">
          <cell r="A14798">
            <v>1568</v>
          </cell>
          <cell r="C14798">
            <v>3.94</v>
          </cell>
        </row>
        <row r="14799">
          <cell r="A14799">
            <v>1566</v>
          </cell>
          <cell r="C14799">
            <v>1.98</v>
          </cell>
        </row>
        <row r="14800">
          <cell r="A14800">
            <v>1570</v>
          </cell>
          <cell r="C14800">
            <v>3.94</v>
          </cell>
        </row>
        <row r="14801">
          <cell r="A14801">
            <v>1531</v>
          </cell>
          <cell r="C14801">
            <v>7.67</v>
          </cell>
        </row>
        <row r="14802">
          <cell r="A14802">
            <v>1528</v>
          </cell>
          <cell r="C14802">
            <v>9.07</v>
          </cell>
        </row>
        <row r="14803">
          <cell r="A14803">
            <v>1539</v>
          </cell>
          <cell r="C14803">
            <v>4.5</v>
          </cell>
        </row>
        <row r="14804">
          <cell r="A14804">
            <v>1559</v>
          </cell>
          <cell r="C14804">
            <v>7.43</v>
          </cell>
        </row>
        <row r="14805">
          <cell r="A14805">
            <v>1587</v>
          </cell>
          <cell r="C14805">
            <v>5.44</v>
          </cell>
        </row>
        <row r="14806">
          <cell r="A14806">
            <v>1591</v>
          </cell>
          <cell r="C14806">
            <v>11.53</v>
          </cell>
        </row>
        <row r="14807">
          <cell r="A14807">
            <v>1583</v>
          </cell>
          <cell r="C14807">
            <v>8.91</v>
          </cell>
        </row>
        <row r="14808">
          <cell r="A14808">
            <v>1561</v>
          </cell>
          <cell r="C14808">
            <v>28.28</v>
          </cell>
        </row>
        <row r="14809">
          <cell r="A14809">
            <v>1524</v>
          </cell>
          <cell r="C14809">
            <v>32.51</v>
          </cell>
        </row>
        <row r="14810">
          <cell r="A14810">
            <v>1504</v>
          </cell>
          <cell r="C14810">
            <v>16</v>
          </cell>
        </row>
        <row r="14811">
          <cell r="A14811">
            <v>1544</v>
          </cell>
          <cell r="C14811">
            <v>30.54</v>
          </cell>
        </row>
        <row r="14812">
          <cell r="A14812">
            <v>1523</v>
          </cell>
          <cell r="C14812">
            <v>32.51</v>
          </cell>
        </row>
        <row r="14813">
          <cell r="A14813">
            <v>1503</v>
          </cell>
          <cell r="C14813">
            <v>16</v>
          </cell>
        </row>
        <row r="14814">
          <cell r="A14814">
            <v>1543</v>
          </cell>
          <cell r="C14814">
            <v>30.54</v>
          </cell>
        </row>
        <row r="14815">
          <cell r="A14815">
            <v>1585</v>
          </cell>
          <cell r="C14815">
            <v>30.1</v>
          </cell>
        </row>
        <row r="14816">
          <cell r="A14816">
            <v>1574</v>
          </cell>
          <cell r="C14816">
            <v>10.37</v>
          </cell>
        </row>
        <row r="14817">
          <cell r="A14817">
            <v>1526</v>
          </cell>
          <cell r="C14817">
            <v>21.75</v>
          </cell>
        </row>
        <row r="14818">
          <cell r="A14818">
            <v>1508</v>
          </cell>
          <cell r="C14818">
            <v>10.9</v>
          </cell>
        </row>
        <row r="14819">
          <cell r="A14819">
            <v>1546</v>
          </cell>
          <cell r="C14819">
            <v>19.47</v>
          </cell>
        </row>
        <row r="14820">
          <cell r="A14820">
            <v>1506</v>
          </cell>
          <cell r="C14820">
            <v>14.4</v>
          </cell>
        </row>
        <row r="14821">
          <cell r="A14821">
            <v>1520</v>
          </cell>
          <cell r="C14821">
            <v>75.06</v>
          </cell>
        </row>
        <row r="14822">
          <cell r="A14822">
            <v>1550</v>
          </cell>
          <cell r="C14822">
            <v>19.47</v>
          </cell>
        </row>
        <row r="14823">
          <cell r="A14823">
            <v>1509</v>
          </cell>
          <cell r="C14823">
            <v>10.37</v>
          </cell>
        </row>
        <row r="14824">
          <cell r="A14824">
            <v>1519</v>
          </cell>
          <cell r="C14824">
            <v>10.9</v>
          </cell>
        </row>
        <row r="14825">
          <cell r="A14825">
            <v>1572</v>
          </cell>
          <cell r="C14825">
            <v>68.55</v>
          </cell>
        </row>
        <row r="14826">
          <cell r="A14826">
            <v>1562</v>
          </cell>
          <cell r="C14826">
            <v>23.16</v>
          </cell>
        </row>
        <row r="14827">
          <cell r="A14827">
            <v>1617</v>
          </cell>
          <cell r="C14827">
            <v>13</v>
          </cell>
        </row>
        <row r="14828">
          <cell r="A14828">
            <v>1599</v>
          </cell>
          <cell r="C14828">
            <v>15.3</v>
          </cell>
        </row>
        <row r="14829">
          <cell r="A14829">
            <v>1616</v>
          </cell>
          <cell r="C14829">
            <v>13</v>
          </cell>
        </row>
        <row r="14830">
          <cell r="A14830">
            <v>1596</v>
          </cell>
          <cell r="C14830">
            <v>15.3</v>
          </cell>
        </row>
        <row r="14831">
          <cell r="A14831">
            <v>1594</v>
          </cell>
          <cell r="C14831">
            <v>15.3</v>
          </cell>
        </row>
        <row r="14832">
          <cell r="A14832">
            <v>1537</v>
          </cell>
          <cell r="C14832">
            <v>16.95</v>
          </cell>
        </row>
        <row r="14833">
          <cell r="A14833">
            <v>10985</v>
          </cell>
          <cell r="C14833">
            <v>20.7</v>
          </cell>
        </row>
        <row r="14834">
          <cell r="A14834">
            <v>6970</v>
          </cell>
          <cell r="C14834">
            <v>1.18</v>
          </cell>
        </row>
        <row r="14835">
          <cell r="A14835">
            <v>69005084</v>
          </cell>
          <cell r="C14835">
            <v>0.64</v>
          </cell>
        </row>
        <row r="14836">
          <cell r="A14836">
            <v>6480</v>
          </cell>
          <cell r="C14836">
            <v>2.2000000000000002</v>
          </cell>
        </row>
        <row r="14837">
          <cell r="A14837">
            <v>9465</v>
          </cell>
          <cell r="C14837">
            <v>14.99</v>
          </cell>
        </row>
        <row r="14838">
          <cell r="A14838">
            <v>9467</v>
          </cell>
          <cell r="C14838">
            <v>14.99</v>
          </cell>
        </row>
        <row r="14839">
          <cell r="A14839">
            <v>9473</v>
          </cell>
          <cell r="C14839">
            <v>14.99</v>
          </cell>
        </row>
        <row r="14840">
          <cell r="A14840">
            <v>3137</v>
          </cell>
          <cell r="C14840">
            <v>15.99</v>
          </cell>
        </row>
        <row r="14841">
          <cell r="A14841">
            <v>8644</v>
          </cell>
          <cell r="C14841">
            <v>3.8</v>
          </cell>
        </row>
        <row r="14842">
          <cell r="A14842">
            <v>3228</v>
          </cell>
          <cell r="C14842">
            <v>14.9</v>
          </cell>
        </row>
        <row r="14843">
          <cell r="A14843">
            <v>3152</v>
          </cell>
          <cell r="C14843">
            <v>14.9</v>
          </cell>
        </row>
        <row r="14844">
          <cell r="A14844">
            <v>3151</v>
          </cell>
          <cell r="C14844">
            <v>14.9</v>
          </cell>
        </row>
        <row r="14845">
          <cell r="A14845">
            <v>3199</v>
          </cell>
          <cell r="C14845">
            <v>19.420000000000002</v>
          </cell>
        </row>
        <row r="14846">
          <cell r="A14846">
            <v>3149</v>
          </cell>
          <cell r="C14846">
            <v>14.9</v>
          </cell>
        </row>
        <row r="14847">
          <cell r="A14847">
            <v>6819</v>
          </cell>
          <cell r="C14847">
            <v>16.34</v>
          </cell>
        </row>
        <row r="14848">
          <cell r="A14848">
            <v>6292</v>
          </cell>
          <cell r="C14848">
            <v>7.2</v>
          </cell>
        </row>
        <row r="14849">
          <cell r="A14849">
            <v>6783</v>
          </cell>
          <cell r="C14849">
            <v>7.2</v>
          </cell>
        </row>
        <row r="14850">
          <cell r="A14850">
            <v>6287</v>
          </cell>
          <cell r="C14850">
            <v>7.2</v>
          </cell>
        </row>
        <row r="14851">
          <cell r="A14851">
            <v>6135</v>
          </cell>
          <cell r="C14851">
            <v>7.2</v>
          </cell>
        </row>
        <row r="14852">
          <cell r="A14852">
            <v>6688</v>
          </cell>
          <cell r="C14852">
            <v>7.2</v>
          </cell>
        </row>
        <row r="14853">
          <cell r="A14853">
            <v>6633</v>
          </cell>
          <cell r="C14853">
            <v>8.8699999999999992</v>
          </cell>
        </row>
        <row r="14854">
          <cell r="A14854">
            <v>11513</v>
          </cell>
          <cell r="C14854">
            <v>9.48</v>
          </cell>
        </row>
        <row r="14855">
          <cell r="A14855">
            <v>11140</v>
          </cell>
          <cell r="C14855">
            <v>0.5</v>
          </cell>
        </row>
        <row r="14856">
          <cell r="A14856">
            <v>104010057</v>
          </cell>
        </row>
        <row r="14857">
          <cell r="A14857">
            <v>99510</v>
          </cell>
          <cell r="C14857">
            <v>10</v>
          </cell>
        </row>
        <row r="14858">
          <cell r="A14858">
            <v>7295</v>
          </cell>
          <cell r="C14858">
            <v>0.33</v>
          </cell>
        </row>
        <row r="14859">
          <cell r="A14859">
            <v>7296</v>
          </cell>
          <cell r="C14859">
            <v>0.33</v>
          </cell>
        </row>
        <row r="14860">
          <cell r="A14860">
            <v>12010</v>
          </cell>
        </row>
        <row r="14861">
          <cell r="A14861">
            <v>12011</v>
          </cell>
        </row>
        <row r="14862">
          <cell r="A14862">
            <v>12013</v>
          </cell>
        </row>
        <row r="14863">
          <cell r="A14863">
            <v>12012</v>
          </cell>
        </row>
        <row r="14864">
          <cell r="A14864">
            <v>99474</v>
          </cell>
          <cell r="C14864">
            <v>3.8</v>
          </cell>
        </row>
        <row r="14865">
          <cell r="A14865">
            <v>100094</v>
          </cell>
          <cell r="C14865">
            <v>4.22</v>
          </cell>
        </row>
        <row r="14866">
          <cell r="A14866">
            <v>99438</v>
          </cell>
          <cell r="C14866">
            <v>3.42</v>
          </cell>
        </row>
        <row r="14867">
          <cell r="A14867">
            <v>12000</v>
          </cell>
        </row>
        <row r="14868">
          <cell r="A14868">
            <v>12002</v>
          </cell>
        </row>
        <row r="14869">
          <cell r="A14869">
            <v>12004</v>
          </cell>
        </row>
        <row r="14870">
          <cell r="A14870">
            <v>12003</v>
          </cell>
        </row>
        <row r="14871">
          <cell r="A14871">
            <v>12001</v>
          </cell>
        </row>
        <row r="14872">
          <cell r="A14872">
            <v>12005</v>
          </cell>
        </row>
        <row r="14873">
          <cell r="A14873">
            <v>12006</v>
          </cell>
        </row>
        <row r="14874">
          <cell r="A14874">
            <v>12007</v>
          </cell>
        </row>
        <row r="14875">
          <cell r="A14875">
            <v>12009</v>
          </cell>
        </row>
        <row r="14876">
          <cell r="A14876">
            <v>12008</v>
          </cell>
        </row>
        <row r="14877">
          <cell r="A14877">
            <v>12014</v>
          </cell>
          <cell r="C14877">
            <v>5.4</v>
          </cell>
        </row>
        <row r="14878">
          <cell r="A14878">
            <v>12015</v>
          </cell>
        </row>
        <row r="14879">
          <cell r="A14879">
            <v>12016</v>
          </cell>
        </row>
        <row r="14880">
          <cell r="A14880">
            <v>12019</v>
          </cell>
        </row>
        <row r="14881">
          <cell r="A14881">
            <v>3162</v>
          </cell>
          <cell r="C14881">
            <v>60</v>
          </cell>
        </row>
        <row r="14882">
          <cell r="A14882">
            <v>104010063</v>
          </cell>
        </row>
        <row r="14883">
          <cell r="A14883">
            <v>210133009320</v>
          </cell>
          <cell r="C14883">
            <v>2.5</v>
          </cell>
        </row>
        <row r="14884">
          <cell r="A14884">
            <v>210123009320</v>
          </cell>
          <cell r="C14884">
            <v>2.5</v>
          </cell>
        </row>
        <row r="14885">
          <cell r="A14885">
            <v>210113009320</v>
          </cell>
          <cell r="C14885">
            <v>2.4500000000000002</v>
          </cell>
        </row>
        <row r="14886">
          <cell r="A14886">
            <v>210213009320</v>
          </cell>
          <cell r="C14886">
            <v>2.5499999999999998</v>
          </cell>
        </row>
        <row r="14887">
          <cell r="A14887">
            <v>210313009320</v>
          </cell>
          <cell r="C14887">
            <v>2.7</v>
          </cell>
        </row>
        <row r="14888">
          <cell r="A14888">
            <v>210123011320</v>
          </cell>
          <cell r="C14888">
            <v>2.5</v>
          </cell>
        </row>
        <row r="14889">
          <cell r="A14889">
            <v>210113011320</v>
          </cell>
          <cell r="C14889">
            <v>2.5</v>
          </cell>
        </row>
        <row r="14890">
          <cell r="A14890">
            <v>200115010320</v>
          </cell>
          <cell r="C14890">
            <v>2.6</v>
          </cell>
        </row>
        <row r="14891">
          <cell r="A14891">
            <v>210115010320</v>
          </cell>
          <cell r="C14891">
            <v>2.4500000000000002</v>
          </cell>
        </row>
        <row r="14892">
          <cell r="A14892">
            <v>200116005320</v>
          </cell>
          <cell r="C14892">
            <v>2.6</v>
          </cell>
        </row>
        <row r="14893">
          <cell r="A14893">
            <v>210417016320</v>
          </cell>
          <cell r="C14893">
            <v>2.9</v>
          </cell>
        </row>
        <row r="14894">
          <cell r="A14894">
            <v>210137016320</v>
          </cell>
          <cell r="C14894">
            <v>2.5</v>
          </cell>
        </row>
        <row r="14895">
          <cell r="A14895">
            <v>200117016320</v>
          </cell>
          <cell r="C14895">
            <v>2.6</v>
          </cell>
        </row>
        <row r="14896">
          <cell r="A14896">
            <v>200227016320</v>
          </cell>
          <cell r="C14896">
            <v>2.8</v>
          </cell>
        </row>
        <row r="14897">
          <cell r="A14897">
            <v>210127016320</v>
          </cell>
          <cell r="C14897">
            <v>2.5</v>
          </cell>
        </row>
        <row r="14898">
          <cell r="A14898">
            <v>210117016320</v>
          </cell>
          <cell r="C14898">
            <v>2.4500000000000002</v>
          </cell>
        </row>
        <row r="14899">
          <cell r="A14899">
            <v>210217016320</v>
          </cell>
          <cell r="C14899">
            <v>2.5499999999999998</v>
          </cell>
        </row>
        <row r="14900">
          <cell r="A14900">
            <v>210317016320</v>
          </cell>
          <cell r="C14900">
            <v>2.7</v>
          </cell>
        </row>
        <row r="14901">
          <cell r="A14901">
            <v>210118003320</v>
          </cell>
          <cell r="C14901">
            <v>2.7</v>
          </cell>
        </row>
        <row r="14902">
          <cell r="A14902">
            <v>210128004320</v>
          </cell>
          <cell r="C14902">
            <v>2.5</v>
          </cell>
        </row>
        <row r="14903">
          <cell r="A14903">
            <v>210118004320</v>
          </cell>
          <cell r="C14903">
            <v>2.4500000000000002</v>
          </cell>
        </row>
        <row r="14904">
          <cell r="A14904">
            <v>210138017320</v>
          </cell>
          <cell r="C14904">
            <v>2.5</v>
          </cell>
        </row>
        <row r="14905">
          <cell r="A14905">
            <v>200118017320</v>
          </cell>
          <cell r="C14905">
            <v>2.6</v>
          </cell>
        </row>
        <row r="14906">
          <cell r="A14906">
            <v>200128017320</v>
          </cell>
          <cell r="C14906">
            <v>2.8</v>
          </cell>
        </row>
        <row r="14907">
          <cell r="A14907">
            <v>210128017320</v>
          </cell>
          <cell r="C14907">
            <v>2.5</v>
          </cell>
        </row>
        <row r="14908">
          <cell r="A14908">
            <v>210118017320</v>
          </cell>
          <cell r="C14908">
            <v>2.4500000000000002</v>
          </cell>
        </row>
        <row r="14909">
          <cell r="A14909">
            <v>210218017320</v>
          </cell>
          <cell r="C14909">
            <v>2.5499999999999998</v>
          </cell>
        </row>
        <row r="14910">
          <cell r="A14910">
            <v>210318017320</v>
          </cell>
          <cell r="C14910">
            <v>2.7</v>
          </cell>
        </row>
        <row r="14911">
          <cell r="A14911">
            <v>210118019320</v>
          </cell>
          <cell r="C14911">
            <v>2.5</v>
          </cell>
        </row>
        <row r="14912">
          <cell r="A14912">
            <v>210119002320</v>
          </cell>
          <cell r="C14912">
            <v>2.5</v>
          </cell>
        </row>
        <row r="14913">
          <cell r="A14913">
            <v>210139005320</v>
          </cell>
          <cell r="C14913">
            <v>2.5</v>
          </cell>
        </row>
        <row r="14914">
          <cell r="A14914">
            <v>210129005320</v>
          </cell>
          <cell r="C14914">
            <v>2.5</v>
          </cell>
        </row>
        <row r="14915">
          <cell r="A14915">
            <v>210119005320</v>
          </cell>
          <cell r="C14915">
            <v>2.4500000000000002</v>
          </cell>
        </row>
        <row r="14916">
          <cell r="A14916">
            <v>210219005320</v>
          </cell>
          <cell r="C14916">
            <v>2.5499999999999998</v>
          </cell>
        </row>
        <row r="14917">
          <cell r="A14917">
            <v>210319005320</v>
          </cell>
          <cell r="C14917">
            <v>2.7</v>
          </cell>
        </row>
        <row r="14918">
          <cell r="A14918">
            <v>210119006320</v>
          </cell>
          <cell r="C14918">
            <v>2.5</v>
          </cell>
        </row>
        <row r="14919">
          <cell r="A14919">
            <v>200119010320</v>
          </cell>
          <cell r="C14919">
            <v>2.6</v>
          </cell>
        </row>
        <row r="14920">
          <cell r="A14920">
            <v>210129010320</v>
          </cell>
          <cell r="C14920">
            <v>2.5</v>
          </cell>
        </row>
        <row r="14921">
          <cell r="A14921">
            <v>210119010320</v>
          </cell>
          <cell r="C14921">
            <v>2.5</v>
          </cell>
        </row>
        <row r="14922">
          <cell r="A14922">
            <v>83009320</v>
          </cell>
          <cell r="C14922">
            <v>2.9</v>
          </cell>
        </row>
        <row r="14923">
          <cell r="A14923">
            <v>87016320</v>
          </cell>
          <cell r="C14923">
            <v>2.9</v>
          </cell>
        </row>
        <row r="14924">
          <cell r="A14924">
            <v>88004320</v>
          </cell>
          <cell r="C14924">
            <v>2.9</v>
          </cell>
        </row>
        <row r="14925">
          <cell r="A14925">
            <v>88017320</v>
          </cell>
          <cell r="C14925">
            <v>2.9</v>
          </cell>
        </row>
        <row r="14926">
          <cell r="A14926">
            <v>88019320</v>
          </cell>
          <cell r="C14926">
            <v>2.9</v>
          </cell>
        </row>
        <row r="14927">
          <cell r="A14927">
            <v>89003320</v>
          </cell>
          <cell r="C14927">
            <v>2.9</v>
          </cell>
        </row>
        <row r="14928">
          <cell r="A14928">
            <v>89005320</v>
          </cell>
          <cell r="C14928">
            <v>2.9</v>
          </cell>
        </row>
        <row r="14929">
          <cell r="A14929">
            <v>73005320</v>
          </cell>
          <cell r="C14929">
            <v>2.8</v>
          </cell>
        </row>
        <row r="14930">
          <cell r="A14930">
            <v>73009320</v>
          </cell>
          <cell r="C14930">
            <v>2.8</v>
          </cell>
        </row>
        <row r="14931">
          <cell r="A14931">
            <v>75010320</v>
          </cell>
          <cell r="C14931">
            <v>2.8</v>
          </cell>
        </row>
        <row r="14932">
          <cell r="A14932">
            <v>76005320</v>
          </cell>
          <cell r="C14932">
            <v>2.8</v>
          </cell>
        </row>
        <row r="14933">
          <cell r="A14933">
            <v>77016320</v>
          </cell>
          <cell r="C14933">
            <v>2.8</v>
          </cell>
        </row>
        <row r="14934">
          <cell r="A14934">
            <v>78003320</v>
          </cell>
          <cell r="C14934">
            <v>3</v>
          </cell>
        </row>
        <row r="14935">
          <cell r="A14935">
            <v>78004320</v>
          </cell>
          <cell r="C14935">
            <v>2.8</v>
          </cell>
        </row>
        <row r="14936">
          <cell r="A14936">
            <v>78011320</v>
          </cell>
          <cell r="C14936">
            <v>2.8</v>
          </cell>
        </row>
        <row r="14937">
          <cell r="A14937">
            <v>78017320</v>
          </cell>
          <cell r="C14937">
            <v>2.8</v>
          </cell>
        </row>
        <row r="14938">
          <cell r="A14938">
            <v>78019320</v>
          </cell>
          <cell r="C14938">
            <v>2.8</v>
          </cell>
        </row>
        <row r="14939">
          <cell r="A14939">
            <v>79002320</v>
          </cell>
          <cell r="C14939">
            <v>2.8</v>
          </cell>
        </row>
        <row r="14940">
          <cell r="A14940">
            <v>79003320</v>
          </cell>
          <cell r="C14940">
            <v>2.8</v>
          </cell>
        </row>
        <row r="14941">
          <cell r="A14941">
            <v>79005320</v>
          </cell>
          <cell r="C14941">
            <v>2.8</v>
          </cell>
        </row>
        <row r="14942">
          <cell r="A14942">
            <v>79006320</v>
          </cell>
          <cell r="C14942">
            <v>2.8</v>
          </cell>
        </row>
        <row r="14943">
          <cell r="A14943">
            <v>79010320</v>
          </cell>
          <cell r="C14943">
            <v>2.8</v>
          </cell>
        </row>
        <row r="14944">
          <cell r="A14944">
            <v>99005320</v>
          </cell>
          <cell r="C14944">
            <v>3</v>
          </cell>
        </row>
        <row r="14945">
          <cell r="A14945">
            <v>98017320</v>
          </cell>
          <cell r="C14945">
            <v>3</v>
          </cell>
        </row>
        <row r="14946">
          <cell r="A14946">
            <v>97016320</v>
          </cell>
          <cell r="C14946">
            <v>3</v>
          </cell>
        </row>
        <row r="14947">
          <cell r="A14947">
            <v>210128028320</v>
          </cell>
          <cell r="C14947">
            <v>2.5</v>
          </cell>
        </row>
        <row r="14948">
          <cell r="A14948">
            <v>210118028320</v>
          </cell>
          <cell r="C14948">
            <v>2.5</v>
          </cell>
        </row>
        <row r="14949">
          <cell r="A14949">
            <v>200158003320</v>
          </cell>
          <cell r="C14949">
            <v>2.8</v>
          </cell>
        </row>
        <row r="14950">
          <cell r="A14950">
            <v>210133009321</v>
          </cell>
          <cell r="C14950">
            <v>5</v>
          </cell>
        </row>
        <row r="14951">
          <cell r="A14951">
            <v>210123009321</v>
          </cell>
          <cell r="C14951">
            <v>5</v>
          </cell>
        </row>
        <row r="14952">
          <cell r="A14952">
            <v>210113009321</v>
          </cell>
          <cell r="C14952">
            <v>4.9000000000000004</v>
          </cell>
        </row>
        <row r="14953">
          <cell r="A14953">
            <v>210213009321</v>
          </cell>
          <cell r="C14953">
            <v>5.0999999999999996</v>
          </cell>
        </row>
        <row r="14954">
          <cell r="A14954">
            <v>210313009321</v>
          </cell>
          <cell r="C14954">
            <v>5.4</v>
          </cell>
        </row>
        <row r="14955">
          <cell r="A14955">
            <v>210123011321</v>
          </cell>
          <cell r="C14955">
            <v>5</v>
          </cell>
        </row>
        <row r="14956">
          <cell r="A14956">
            <v>210113011321</v>
          </cell>
          <cell r="C14956">
            <v>5</v>
          </cell>
        </row>
        <row r="14957">
          <cell r="A14957">
            <v>200115010321</v>
          </cell>
          <cell r="C14957">
            <v>5.3</v>
          </cell>
        </row>
        <row r="14958">
          <cell r="A14958">
            <v>210115010321</v>
          </cell>
          <cell r="C14958">
            <v>4.9000000000000004</v>
          </cell>
        </row>
        <row r="14959">
          <cell r="A14959">
            <v>200116005321</v>
          </cell>
          <cell r="C14959">
            <v>5.3</v>
          </cell>
        </row>
        <row r="14960">
          <cell r="A14960">
            <v>210417016321</v>
          </cell>
          <cell r="C14960">
            <v>5.8</v>
          </cell>
        </row>
        <row r="14961">
          <cell r="A14961">
            <v>210137016321</v>
          </cell>
          <cell r="C14961">
            <v>5</v>
          </cell>
        </row>
        <row r="14962">
          <cell r="A14962">
            <v>200117016321</v>
          </cell>
          <cell r="C14962">
            <v>5.3</v>
          </cell>
        </row>
        <row r="14963">
          <cell r="A14963">
            <v>200227016321</v>
          </cell>
          <cell r="C14963">
            <v>5.6</v>
          </cell>
        </row>
        <row r="14964">
          <cell r="A14964">
            <v>210127016321</v>
          </cell>
          <cell r="C14964">
            <v>5</v>
          </cell>
        </row>
        <row r="14965">
          <cell r="A14965">
            <v>210117016321</v>
          </cell>
          <cell r="C14965">
            <v>4.9000000000000004</v>
          </cell>
        </row>
        <row r="14966">
          <cell r="A14966">
            <v>210217016321</v>
          </cell>
          <cell r="C14966">
            <v>5.0999999999999996</v>
          </cell>
        </row>
        <row r="14967">
          <cell r="A14967">
            <v>210317016321</v>
          </cell>
          <cell r="C14967">
            <v>5.4</v>
          </cell>
        </row>
        <row r="14968">
          <cell r="A14968">
            <v>210118003321</v>
          </cell>
          <cell r="C14968">
            <v>5.4</v>
          </cell>
        </row>
        <row r="14969">
          <cell r="A14969">
            <v>210128004321</v>
          </cell>
          <cell r="C14969">
            <v>5</v>
          </cell>
        </row>
        <row r="14970">
          <cell r="A14970">
            <v>210118004321</v>
          </cell>
          <cell r="C14970">
            <v>4.9000000000000004</v>
          </cell>
        </row>
        <row r="14971">
          <cell r="A14971">
            <v>210138017321</v>
          </cell>
          <cell r="C14971">
            <v>5</v>
          </cell>
        </row>
        <row r="14972">
          <cell r="A14972">
            <v>200118017321</v>
          </cell>
          <cell r="C14972">
            <v>5.3</v>
          </cell>
        </row>
        <row r="14973">
          <cell r="A14973">
            <v>200128017321</v>
          </cell>
          <cell r="C14973">
            <v>5.6</v>
          </cell>
        </row>
        <row r="14974">
          <cell r="A14974">
            <v>210128017321</v>
          </cell>
          <cell r="C14974">
            <v>5</v>
          </cell>
        </row>
        <row r="14975">
          <cell r="A14975">
            <v>210118017321</v>
          </cell>
          <cell r="C14975">
            <v>4.9000000000000004</v>
          </cell>
        </row>
        <row r="14976">
          <cell r="A14976">
            <v>210218017321</v>
          </cell>
          <cell r="C14976">
            <v>5.0999999999999996</v>
          </cell>
        </row>
        <row r="14977">
          <cell r="A14977">
            <v>210318017321</v>
          </cell>
          <cell r="C14977">
            <v>5.4</v>
          </cell>
        </row>
        <row r="14978">
          <cell r="A14978">
            <v>210118019321</v>
          </cell>
          <cell r="C14978">
            <v>5</v>
          </cell>
        </row>
        <row r="14979">
          <cell r="A14979">
            <v>210119002321</v>
          </cell>
          <cell r="C14979">
            <v>5</v>
          </cell>
        </row>
        <row r="14980">
          <cell r="A14980">
            <v>210139005321</v>
          </cell>
          <cell r="C14980">
            <v>5</v>
          </cell>
        </row>
        <row r="14981">
          <cell r="A14981">
            <v>210129005321</v>
          </cell>
          <cell r="C14981">
            <v>5</v>
          </cell>
        </row>
        <row r="14982">
          <cell r="A14982">
            <v>210119005321</v>
          </cell>
          <cell r="C14982">
            <v>4.9000000000000004</v>
          </cell>
        </row>
        <row r="14983">
          <cell r="A14983">
            <v>210219005321</v>
          </cell>
          <cell r="C14983">
            <v>5.0999999999999996</v>
          </cell>
        </row>
        <row r="14984">
          <cell r="A14984">
            <v>210319005321</v>
          </cell>
          <cell r="C14984">
            <v>5.4</v>
          </cell>
        </row>
        <row r="14985">
          <cell r="A14985">
            <v>210119006321</v>
          </cell>
          <cell r="C14985">
            <v>5</v>
          </cell>
        </row>
        <row r="14986">
          <cell r="A14986">
            <v>200119010321</v>
          </cell>
          <cell r="C14986">
            <v>5.3</v>
          </cell>
        </row>
        <row r="14987">
          <cell r="A14987">
            <v>210129010321</v>
          </cell>
          <cell r="C14987">
            <v>5</v>
          </cell>
        </row>
        <row r="14988">
          <cell r="A14988">
            <v>210119010321</v>
          </cell>
          <cell r="C14988">
            <v>5</v>
          </cell>
        </row>
        <row r="14989">
          <cell r="A14989">
            <v>83009321</v>
          </cell>
          <cell r="C14989">
            <v>5.9</v>
          </cell>
        </row>
        <row r="14990">
          <cell r="A14990">
            <v>87016321</v>
          </cell>
          <cell r="C14990">
            <v>5.9</v>
          </cell>
        </row>
        <row r="14991">
          <cell r="A14991">
            <v>88004321</v>
          </cell>
          <cell r="C14991">
            <v>5.9</v>
          </cell>
        </row>
        <row r="14992">
          <cell r="A14992">
            <v>88017321</v>
          </cell>
          <cell r="C14992">
            <v>5.9</v>
          </cell>
        </row>
        <row r="14993">
          <cell r="A14993">
            <v>89005321</v>
          </cell>
          <cell r="C14993">
            <v>5.9</v>
          </cell>
        </row>
        <row r="14994">
          <cell r="A14994">
            <v>73009321</v>
          </cell>
          <cell r="C14994">
            <v>5.8</v>
          </cell>
        </row>
        <row r="14995">
          <cell r="A14995">
            <v>73011321</v>
          </cell>
          <cell r="C14995">
            <v>5.8</v>
          </cell>
        </row>
        <row r="14996">
          <cell r="A14996">
            <v>76005321</v>
          </cell>
          <cell r="C14996">
            <v>5.8</v>
          </cell>
        </row>
        <row r="14997">
          <cell r="A14997">
            <v>77016321</v>
          </cell>
          <cell r="C14997">
            <v>5.8</v>
          </cell>
        </row>
        <row r="14998">
          <cell r="A14998">
            <v>78004321</v>
          </cell>
          <cell r="C14998">
            <v>5.8</v>
          </cell>
        </row>
        <row r="14999">
          <cell r="A14999">
            <v>78011321</v>
          </cell>
          <cell r="C14999">
            <v>5.8</v>
          </cell>
        </row>
        <row r="15000">
          <cell r="A15000">
            <v>78017321</v>
          </cell>
          <cell r="C15000">
            <v>5.8</v>
          </cell>
        </row>
        <row r="15001">
          <cell r="A15001">
            <v>79002321</v>
          </cell>
          <cell r="C15001">
            <v>5.8</v>
          </cell>
        </row>
        <row r="15002">
          <cell r="A15002">
            <v>79003321</v>
          </cell>
          <cell r="C15002">
            <v>5.8</v>
          </cell>
        </row>
        <row r="15003">
          <cell r="A15003">
            <v>79005321</v>
          </cell>
          <cell r="C15003">
            <v>5.8</v>
          </cell>
        </row>
        <row r="15004">
          <cell r="A15004">
            <v>79006321</v>
          </cell>
          <cell r="C15004">
            <v>5.8</v>
          </cell>
        </row>
        <row r="15005">
          <cell r="A15005">
            <v>79007321</v>
          </cell>
          <cell r="C15005">
            <v>5.8</v>
          </cell>
        </row>
        <row r="15006">
          <cell r="A15006">
            <v>99005321</v>
          </cell>
          <cell r="C15006">
            <v>6</v>
          </cell>
        </row>
        <row r="15007">
          <cell r="A15007">
            <v>98017321</v>
          </cell>
          <cell r="C15007">
            <v>6</v>
          </cell>
        </row>
        <row r="15008">
          <cell r="A15008">
            <v>97016321</v>
          </cell>
          <cell r="C15008">
            <v>6</v>
          </cell>
        </row>
        <row r="15009">
          <cell r="A15009">
            <v>210128028321</v>
          </cell>
          <cell r="C15009">
            <v>5</v>
          </cell>
        </row>
        <row r="15010">
          <cell r="A15010">
            <v>210118028321</v>
          </cell>
          <cell r="C15010">
            <v>5</v>
          </cell>
        </row>
        <row r="15011">
          <cell r="A15011">
            <v>200158003321</v>
          </cell>
          <cell r="C15011">
            <v>5.8</v>
          </cell>
        </row>
        <row r="15012">
          <cell r="A15012">
            <v>99683</v>
          </cell>
          <cell r="C15012">
            <v>5.2</v>
          </cell>
        </row>
        <row r="15013">
          <cell r="A15013">
            <v>99684</v>
          </cell>
          <cell r="C15013">
            <v>5.2</v>
          </cell>
        </row>
        <row r="15014">
          <cell r="A15014">
            <v>200000022</v>
          </cell>
        </row>
        <row r="15015">
          <cell r="A15015">
            <v>11094</v>
          </cell>
          <cell r="C15015">
            <v>0.28999999999999998</v>
          </cell>
        </row>
        <row r="15016">
          <cell r="A15016">
            <v>11125</v>
          </cell>
          <cell r="C15016">
            <v>0.56000000000000005</v>
          </cell>
        </row>
        <row r="15017">
          <cell r="A15017">
            <v>11116</v>
          </cell>
          <cell r="C15017">
            <v>0.28999999999999998</v>
          </cell>
        </row>
        <row r="15018">
          <cell r="A15018">
            <v>11075</v>
          </cell>
          <cell r="C15018">
            <v>0.6</v>
          </cell>
        </row>
        <row r="15019">
          <cell r="A15019">
            <v>99627</v>
          </cell>
          <cell r="C15019">
            <v>37</v>
          </cell>
        </row>
        <row r="15020">
          <cell r="A15020">
            <v>99422</v>
          </cell>
          <cell r="C15020">
            <v>58.8</v>
          </cell>
        </row>
        <row r="15021">
          <cell r="A15021">
            <v>104010077</v>
          </cell>
        </row>
        <row r="15022">
          <cell r="A15022">
            <v>100004</v>
          </cell>
          <cell r="C15022">
            <v>0.02</v>
          </cell>
        </row>
        <row r="15023">
          <cell r="A15023">
            <v>100007</v>
          </cell>
          <cell r="C15023">
            <v>11.82</v>
          </cell>
        </row>
        <row r="15024">
          <cell r="A15024">
            <v>104010093</v>
          </cell>
        </row>
        <row r="15025">
          <cell r="A15025">
            <v>70000</v>
          </cell>
          <cell r="C15025">
            <v>2.4</v>
          </cell>
        </row>
        <row r="15026">
          <cell r="A15026">
            <v>70001</v>
          </cell>
          <cell r="C15026">
            <v>2.4</v>
          </cell>
        </row>
        <row r="15027">
          <cell r="A15027">
            <v>70002</v>
          </cell>
          <cell r="C15027">
            <v>2.4</v>
          </cell>
        </row>
        <row r="15028">
          <cell r="A15028">
            <v>70003</v>
          </cell>
          <cell r="C15028">
            <v>2.4</v>
          </cell>
        </row>
        <row r="15029">
          <cell r="A15029">
            <v>70004</v>
          </cell>
          <cell r="C15029">
            <v>2.4</v>
          </cell>
        </row>
        <row r="15030">
          <cell r="A15030">
            <v>70005</v>
          </cell>
          <cell r="C15030">
            <v>2.4</v>
          </cell>
        </row>
        <row r="15031">
          <cell r="A15031">
            <v>70006</v>
          </cell>
          <cell r="C15031">
            <v>7.2</v>
          </cell>
        </row>
        <row r="15032">
          <cell r="A15032">
            <v>70007</v>
          </cell>
          <cell r="C15032">
            <v>7.2</v>
          </cell>
        </row>
        <row r="15033">
          <cell r="A15033">
            <v>70008</v>
          </cell>
          <cell r="C15033">
            <v>7.2</v>
          </cell>
        </row>
        <row r="15034">
          <cell r="A15034">
            <v>70009</v>
          </cell>
          <cell r="C15034">
            <v>7.2</v>
          </cell>
        </row>
        <row r="15035">
          <cell r="A15035">
            <v>70010</v>
          </cell>
          <cell r="C15035">
            <v>7.2</v>
          </cell>
        </row>
        <row r="15036">
          <cell r="A15036">
            <v>70011</v>
          </cell>
          <cell r="C15036">
            <v>7.2</v>
          </cell>
        </row>
        <row r="15037">
          <cell r="A15037">
            <v>70012</v>
          </cell>
          <cell r="C15037">
            <v>7.5</v>
          </cell>
        </row>
        <row r="15038">
          <cell r="A15038">
            <v>70013</v>
          </cell>
          <cell r="C15038">
            <v>7.5</v>
          </cell>
        </row>
        <row r="15039">
          <cell r="A15039">
            <v>70014</v>
          </cell>
          <cell r="C15039">
            <v>7.5</v>
          </cell>
        </row>
        <row r="15040">
          <cell r="A15040">
            <v>70015</v>
          </cell>
          <cell r="C15040">
            <v>7.5</v>
          </cell>
        </row>
        <row r="15041">
          <cell r="A15041">
            <v>70016</v>
          </cell>
          <cell r="C15041">
            <v>7.5</v>
          </cell>
        </row>
        <row r="15042">
          <cell r="A15042">
            <v>70017</v>
          </cell>
          <cell r="C15042">
            <v>7.5</v>
          </cell>
        </row>
        <row r="15043">
          <cell r="A15043">
            <v>70018</v>
          </cell>
          <cell r="C15043">
            <v>7.5</v>
          </cell>
        </row>
        <row r="15044">
          <cell r="A15044">
            <v>70019</v>
          </cell>
          <cell r="C15044">
            <v>2.5</v>
          </cell>
        </row>
        <row r="15045">
          <cell r="A15045">
            <v>70020</v>
          </cell>
          <cell r="C15045">
            <v>2.5</v>
          </cell>
        </row>
        <row r="15046">
          <cell r="A15046">
            <v>70021</v>
          </cell>
          <cell r="C15046">
            <v>2.5</v>
          </cell>
        </row>
        <row r="15047">
          <cell r="A15047">
            <v>70022</v>
          </cell>
          <cell r="C15047">
            <v>2.5</v>
          </cell>
        </row>
        <row r="15048">
          <cell r="A15048">
            <v>70023</v>
          </cell>
          <cell r="C15048">
            <v>2.5</v>
          </cell>
        </row>
        <row r="15049">
          <cell r="A15049">
            <v>70024</v>
          </cell>
          <cell r="C15049">
            <v>2.5</v>
          </cell>
        </row>
        <row r="15050">
          <cell r="A15050">
            <v>70025</v>
          </cell>
          <cell r="C15050">
            <v>8.1999999999999993</v>
          </cell>
        </row>
        <row r="15051">
          <cell r="A15051">
            <v>70026</v>
          </cell>
          <cell r="C15051">
            <v>8.1999999999999993</v>
          </cell>
        </row>
        <row r="15052">
          <cell r="A15052">
            <v>70027</v>
          </cell>
          <cell r="C15052">
            <v>6.3</v>
          </cell>
        </row>
        <row r="15053">
          <cell r="A15053">
            <v>70028</v>
          </cell>
          <cell r="C15053">
            <v>6.3</v>
          </cell>
        </row>
        <row r="15054">
          <cell r="A15054">
            <v>100408</v>
          </cell>
          <cell r="C15054">
            <v>0.3</v>
          </cell>
        </row>
        <row r="15055">
          <cell r="A15055">
            <v>100396</v>
          </cell>
          <cell r="C15055">
            <v>0.3</v>
          </cell>
        </row>
        <row r="15056">
          <cell r="A15056">
            <v>100136</v>
          </cell>
          <cell r="C15056">
            <v>0.3</v>
          </cell>
        </row>
        <row r="15057">
          <cell r="A15057">
            <v>99709</v>
          </cell>
          <cell r="C15057">
            <v>1.69</v>
          </cell>
        </row>
        <row r="15058">
          <cell r="A15058">
            <v>99710</v>
          </cell>
          <cell r="C15058">
            <v>2.86</v>
          </cell>
        </row>
        <row r="15059">
          <cell r="A15059">
            <v>99711</v>
          </cell>
          <cell r="C15059">
            <v>0.65</v>
          </cell>
        </row>
        <row r="15060">
          <cell r="A15060">
            <v>99708</v>
          </cell>
          <cell r="C15060">
            <v>1.48</v>
          </cell>
        </row>
        <row r="15061">
          <cell r="A15061">
            <v>11509</v>
          </cell>
          <cell r="C15061">
            <v>9.48</v>
          </cell>
        </row>
        <row r="15062">
          <cell r="A15062">
            <v>11508</v>
          </cell>
          <cell r="C15062">
            <v>9.48</v>
          </cell>
        </row>
        <row r="15063">
          <cell r="A15063">
            <v>10324</v>
          </cell>
          <cell r="C15063">
            <v>23</v>
          </cell>
        </row>
        <row r="15064">
          <cell r="A15064">
            <v>10023</v>
          </cell>
          <cell r="C15064">
            <v>7</v>
          </cell>
        </row>
        <row r="15065">
          <cell r="A15065">
            <v>10424</v>
          </cell>
          <cell r="C15065">
            <v>16</v>
          </cell>
        </row>
        <row r="15066">
          <cell r="A15066">
            <v>11133</v>
          </cell>
          <cell r="C15066">
            <v>0.5</v>
          </cell>
        </row>
        <row r="15067">
          <cell r="A15067">
            <v>6640</v>
          </cell>
          <cell r="C15067">
            <v>11.4</v>
          </cell>
        </row>
        <row r="15068">
          <cell r="A15068">
            <v>6933</v>
          </cell>
          <cell r="C15068">
            <v>22.05</v>
          </cell>
        </row>
        <row r="15069">
          <cell r="A15069">
            <v>210133009461</v>
          </cell>
          <cell r="C15069">
            <v>15.8</v>
          </cell>
        </row>
        <row r="15070">
          <cell r="A15070">
            <v>210123009461</v>
          </cell>
          <cell r="C15070">
            <v>15.8</v>
          </cell>
        </row>
        <row r="15071">
          <cell r="A15071">
            <v>210113009461</v>
          </cell>
          <cell r="C15071">
            <v>15.8</v>
          </cell>
        </row>
        <row r="15072">
          <cell r="A15072">
            <v>210213009461</v>
          </cell>
          <cell r="C15072">
            <v>17.3</v>
          </cell>
        </row>
        <row r="15073">
          <cell r="A15073">
            <v>210313009461</v>
          </cell>
          <cell r="C15073">
            <v>19.3</v>
          </cell>
        </row>
        <row r="15074">
          <cell r="A15074">
            <v>210123011461</v>
          </cell>
          <cell r="C15074">
            <v>15.8</v>
          </cell>
        </row>
        <row r="15075">
          <cell r="A15075">
            <v>210113011461</v>
          </cell>
          <cell r="C15075">
            <v>15.8</v>
          </cell>
        </row>
        <row r="15076">
          <cell r="A15076">
            <v>200115010461</v>
          </cell>
          <cell r="C15076">
            <v>14.6</v>
          </cell>
        </row>
        <row r="15077">
          <cell r="A15077">
            <v>210115010461</v>
          </cell>
          <cell r="C15077">
            <v>15.8</v>
          </cell>
        </row>
        <row r="15078">
          <cell r="A15078">
            <v>200116005461</v>
          </cell>
          <cell r="C15078">
            <v>14.6</v>
          </cell>
        </row>
        <row r="15079">
          <cell r="A15079">
            <v>210417016461</v>
          </cell>
          <cell r="C15079">
            <v>22</v>
          </cell>
        </row>
        <row r="15080">
          <cell r="A15080">
            <v>210137016461</v>
          </cell>
          <cell r="C15080">
            <v>15.8</v>
          </cell>
        </row>
        <row r="15081">
          <cell r="A15081">
            <v>200117016461</v>
          </cell>
          <cell r="C15081">
            <v>14.6</v>
          </cell>
        </row>
        <row r="15082">
          <cell r="A15082">
            <v>200227016461</v>
          </cell>
          <cell r="C15082">
            <v>14.8</v>
          </cell>
        </row>
        <row r="15083">
          <cell r="A15083">
            <v>210127016461</v>
          </cell>
          <cell r="C15083">
            <v>15.8</v>
          </cell>
        </row>
        <row r="15084">
          <cell r="A15084">
            <v>210117016461</v>
          </cell>
          <cell r="C15084">
            <v>15.8</v>
          </cell>
        </row>
        <row r="15085">
          <cell r="A15085">
            <v>210217016461</v>
          </cell>
          <cell r="C15085">
            <v>17.3</v>
          </cell>
        </row>
        <row r="15086">
          <cell r="A15086">
            <v>210317016461</v>
          </cell>
          <cell r="C15086">
            <v>19.3</v>
          </cell>
        </row>
        <row r="15087">
          <cell r="A15087">
            <v>210118003461</v>
          </cell>
          <cell r="C15087">
            <v>19</v>
          </cell>
        </row>
        <row r="15088">
          <cell r="A15088">
            <v>210128004461</v>
          </cell>
          <cell r="C15088">
            <v>15.8</v>
          </cell>
        </row>
        <row r="15089">
          <cell r="A15089">
            <v>210118004461</v>
          </cell>
          <cell r="C15089">
            <v>15.8</v>
          </cell>
        </row>
        <row r="15090">
          <cell r="A15090">
            <v>210138017461</v>
          </cell>
          <cell r="C15090">
            <v>15.8</v>
          </cell>
        </row>
        <row r="15091">
          <cell r="A15091">
            <v>200118017461</v>
          </cell>
          <cell r="C15091">
            <v>14.6</v>
          </cell>
        </row>
        <row r="15092">
          <cell r="A15092">
            <v>200128017461</v>
          </cell>
          <cell r="C15092">
            <v>14.8</v>
          </cell>
        </row>
        <row r="15093">
          <cell r="A15093">
            <v>210128017461</v>
          </cell>
          <cell r="C15093">
            <v>15.8</v>
          </cell>
        </row>
        <row r="15094">
          <cell r="A15094">
            <v>210118017461</v>
          </cell>
          <cell r="C15094">
            <v>15.8</v>
          </cell>
        </row>
        <row r="15095">
          <cell r="A15095">
            <v>210218017461</v>
          </cell>
          <cell r="C15095">
            <v>17.3</v>
          </cell>
        </row>
        <row r="15096">
          <cell r="A15096">
            <v>210318017461</v>
          </cell>
          <cell r="C15096">
            <v>19.3</v>
          </cell>
        </row>
        <row r="15097">
          <cell r="A15097">
            <v>210118019461</v>
          </cell>
          <cell r="C15097">
            <v>15.8</v>
          </cell>
        </row>
        <row r="15098">
          <cell r="A15098">
            <v>210119002461</v>
          </cell>
          <cell r="C15098">
            <v>15.8</v>
          </cell>
        </row>
        <row r="15099">
          <cell r="A15099">
            <v>210139005461</v>
          </cell>
          <cell r="C15099">
            <v>15.8</v>
          </cell>
        </row>
        <row r="15100">
          <cell r="A15100">
            <v>210129005461</v>
          </cell>
          <cell r="C15100">
            <v>15.8</v>
          </cell>
        </row>
        <row r="15101">
          <cell r="A15101">
            <v>210119005461</v>
          </cell>
          <cell r="C15101">
            <v>15.8</v>
          </cell>
        </row>
        <row r="15102">
          <cell r="A15102">
            <v>210219005461</v>
          </cell>
          <cell r="C15102">
            <v>17.3</v>
          </cell>
        </row>
        <row r="15103">
          <cell r="A15103">
            <v>210319005461</v>
          </cell>
          <cell r="C15103">
            <v>19.3</v>
          </cell>
        </row>
        <row r="15104">
          <cell r="A15104">
            <v>210119006461</v>
          </cell>
          <cell r="C15104">
            <v>15.8</v>
          </cell>
        </row>
        <row r="15105">
          <cell r="A15105">
            <v>200119010461</v>
          </cell>
          <cell r="C15105">
            <v>14.6</v>
          </cell>
        </row>
        <row r="15106">
          <cell r="A15106">
            <v>210129010461</v>
          </cell>
          <cell r="C15106">
            <v>15.8</v>
          </cell>
        </row>
        <row r="15107">
          <cell r="A15107">
            <v>210119010461</v>
          </cell>
          <cell r="C15107">
            <v>15.8</v>
          </cell>
        </row>
        <row r="15108">
          <cell r="A15108">
            <v>83009461</v>
          </cell>
          <cell r="C15108">
            <v>15.8</v>
          </cell>
        </row>
        <row r="15109">
          <cell r="A15109">
            <v>87016461</v>
          </cell>
          <cell r="C15109">
            <v>15.8</v>
          </cell>
        </row>
        <row r="15110">
          <cell r="A15110">
            <v>88004461</v>
          </cell>
          <cell r="C15110">
            <v>15.8</v>
          </cell>
        </row>
        <row r="15111">
          <cell r="A15111">
            <v>88017461</v>
          </cell>
          <cell r="C15111">
            <v>15.8</v>
          </cell>
        </row>
        <row r="15112">
          <cell r="A15112">
            <v>73009461</v>
          </cell>
          <cell r="C15112">
            <v>15.6</v>
          </cell>
        </row>
        <row r="15113">
          <cell r="A15113">
            <v>73011461</v>
          </cell>
          <cell r="C15113">
            <v>15.6</v>
          </cell>
        </row>
        <row r="15114">
          <cell r="A15114">
            <v>77016461</v>
          </cell>
          <cell r="C15114">
            <v>15.6</v>
          </cell>
        </row>
        <row r="15115">
          <cell r="A15115">
            <v>78004461</v>
          </cell>
          <cell r="C15115">
            <v>15.6</v>
          </cell>
        </row>
        <row r="15116">
          <cell r="A15116">
            <v>78017461</v>
          </cell>
          <cell r="C15116">
            <v>15.6</v>
          </cell>
        </row>
        <row r="15117">
          <cell r="A15117">
            <v>79005461</v>
          </cell>
          <cell r="C15117">
            <v>15.6</v>
          </cell>
        </row>
        <row r="15118">
          <cell r="A15118">
            <v>99005461</v>
          </cell>
          <cell r="C15118">
            <v>16.600000000000001</v>
          </cell>
        </row>
        <row r="15119">
          <cell r="A15119">
            <v>97016461</v>
          </cell>
          <cell r="C15119">
            <v>16.600000000000001</v>
          </cell>
        </row>
        <row r="15120">
          <cell r="A15120">
            <v>210128028461</v>
          </cell>
          <cell r="C15120">
            <v>15.8</v>
          </cell>
        </row>
        <row r="15121">
          <cell r="A15121">
            <v>210118028461</v>
          </cell>
          <cell r="C15121">
            <v>15.8</v>
          </cell>
        </row>
        <row r="15122">
          <cell r="A15122">
            <v>200158003461</v>
          </cell>
          <cell r="C15122">
            <v>15.6</v>
          </cell>
        </row>
        <row r="15123">
          <cell r="A15123">
            <v>6275</v>
          </cell>
          <cell r="C15123">
            <v>21</v>
          </cell>
        </row>
        <row r="15124">
          <cell r="A15124">
            <v>3277</v>
          </cell>
          <cell r="C15124">
            <v>13</v>
          </cell>
        </row>
        <row r="15125">
          <cell r="A15125">
            <v>6129</v>
          </cell>
          <cell r="C15125">
            <v>7.2</v>
          </cell>
        </row>
        <row r="15126">
          <cell r="A15126">
            <v>3271</v>
          </cell>
          <cell r="C15126">
            <v>14.3</v>
          </cell>
        </row>
        <row r="15127">
          <cell r="A15127">
            <v>97016460</v>
          </cell>
          <cell r="C15127">
            <v>8.3000000000000007</v>
          </cell>
        </row>
        <row r="15128">
          <cell r="A15128">
            <v>210133009460</v>
          </cell>
          <cell r="C15128">
            <v>7.9</v>
          </cell>
        </row>
        <row r="15129">
          <cell r="A15129">
            <v>210123009460</v>
          </cell>
          <cell r="C15129">
            <v>7.9</v>
          </cell>
        </row>
        <row r="15130">
          <cell r="A15130">
            <v>210113009460</v>
          </cell>
          <cell r="C15130">
            <v>7.9</v>
          </cell>
        </row>
        <row r="15131">
          <cell r="A15131">
            <v>210213009460</v>
          </cell>
          <cell r="C15131">
            <v>8.65</v>
          </cell>
        </row>
        <row r="15132">
          <cell r="A15132">
            <v>210313009460</v>
          </cell>
          <cell r="C15132">
            <v>9.65</v>
          </cell>
        </row>
        <row r="15133">
          <cell r="A15133">
            <v>210123011460</v>
          </cell>
          <cell r="C15133">
            <v>7.9</v>
          </cell>
        </row>
        <row r="15134">
          <cell r="A15134">
            <v>210113011460</v>
          </cell>
          <cell r="C15134">
            <v>7.9</v>
          </cell>
        </row>
        <row r="15135">
          <cell r="A15135">
            <v>200115010460</v>
          </cell>
          <cell r="C15135">
            <v>7.3</v>
          </cell>
        </row>
        <row r="15136">
          <cell r="A15136">
            <v>210115010460</v>
          </cell>
          <cell r="C15136">
            <v>7.9</v>
          </cell>
        </row>
        <row r="15137">
          <cell r="A15137">
            <v>200116005460</v>
          </cell>
          <cell r="C15137">
            <v>7.3</v>
          </cell>
        </row>
        <row r="15138">
          <cell r="A15138">
            <v>210417016460</v>
          </cell>
          <cell r="C15138">
            <v>11</v>
          </cell>
        </row>
        <row r="15139">
          <cell r="A15139">
            <v>210137016460</v>
          </cell>
          <cell r="C15139">
            <v>7.9</v>
          </cell>
        </row>
        <row r="15140">
          <cell r="A15140">
            <v>200117016460</v>
          </cell>
          <cell r="C15140">
            <v>7.3</v>
          </cell>
        </row>
        <row r="15141">
          <cell r="A15141">
            <v>200227016460</v>
          </cell>
          <cell r="C15141">
            <v>7.4</v>
          </cell>
        </row>
        <row r="15142">
          <cell r="A15142">
            <v>210127016460</v>
          </cell>
          <cell r="C15142">
            <v>7.9</v>
          </cell>
        </row>
        <row r="15143">
          <cell r="A15143">
            <v>210117016460</v>
          </cell>
          <cell r="C15143">
            <v>7.9</v>
          </cell>
        </row>
        <row r="15144">
          <cell r="A15144">
            <v>210217016460</v>
          </cell>
          <cell r="C15144">
            <v>8.65</v>
          </cell>
        </row>
        <row r="15145">
          <cell r="A15145">
            <v>210317016460</v>
          </cell>
          <cell r="C15145">
            <v>9.65</v>
          </cell>
        </row>
        <row r="15146">
          <cell r="A15146">
            <v>210118003460</v>
          </cell>
          <cell r="C15146">
            <v>9.5</v>
          </cell>
        </row>
        <row r="15147">
          <cell r="A15147">
            <v>210128004460</v>
          </cell>
          <cell r="C15147">
            <v>7.9</v>
          </cell>
        </row>
        <row r="15148">
          <cell r="A15148">
            <v>210118004460</v>
          </cell>
          <cell r="C15148">
            <v>7.9</v>
          </cell>
        </row>
        <row r="15149">
          <cell r="A15149">
            <v>210138017460</v>
          </cell>
          <cell r="C15149">
            <v>7.9</v>
          </cell>
        </row>
        <row r="15150">
          <cell r="A15150">
            <v>200118017460</v>
          </cell>
          <cell r="C15150">
            <v>7.3</v>
          </cell>
        </row>
        <row r="15151">
          <cell r="A15151">
            <v>200128017460</v>
          </cell>
          <cell r="C15151">
            <v>7.4</v>
          </cell>
        </row>
        <row r="15152">
          <cell r="A15152">
            <v>210128017460</v>
          </cell>
          <cell r="C15152">
            <v>7.9</v>
          </cell>
        </row>
        <row r="15153">
          <cell r="A15153">
            <v>210118017460</v>
          </cell>
          <cell r="C15153">
            <v>7.9</v>
          </cell>
        </row>
        <row r="15154">
          <cell r="A15154">
            <v>210218017460</v>
          </cell>
          <cell r="C15154">
            <v>8.65</v>
          </cell>
        </row>
        <row r="15155">
          <cell r="A15155">
            <v>210318017460</v>
          </cell>
          <cell r="C15155">
            <v>9.65</v>
          </cell>
        </row>
        <row r="15156">
          <cell r="A15156">
            <v>210118019460</v>
          </cell>
          <cell r="C15156">
            <v>7.9</v>
          </cell>
        </row>
        <row r="15157">
          <cell r="A15157">
            <v>210119002460</v>
          </cell>
          <cell r="C15157">
            <v>7.9</v>
          </cell>
        </row>
        <row r="15158">
          <cell r="A15158">
            <v>210139005460</v>
          </cell>
          <cell r="C15158">
            <v>7.9</v>
          </cell>
        </row>
        <row r="15159">
          <cell r="A15159">
            <v>210129005460</v>
          </cell>
          <cell r="C15159">
            <v>7.9</v>
          </cell>
        </row>
        <row r="15160">
          <cell r="A15160">
            <v>210119005460</v>
          </cell>
          <cell r="C15160">
            <v>7.9</v>
          </cell>
        </row>
        <row r="15161">
          <cell r="A15161">
            <v>210219005460</v>
          </cell>
          <cell r="C15161">
            <v>8.65</v>
          </cell>
        </row>
        <row r="15162">
          <cell r="A15162">
            <v>210319005460</v>
          </cell>
          <cell r="C15162">
            <v>9.65</v>
          </cell>
        </row>
        <row r="15163">
          <cell r="A15163">
            <v>210119006460</v>
          </cell>
          <cell r="C15163">
            <v>7.9</v>
          </cell>
        </row>
        <row r="15164">
          <cell r="A15164">
            <v>200119010460</v>
          </cell>
          <cell r="C15164">
            <v>7.3</v>
          </cell>
        </row>
        <row r="15165">
          <cell r="A15165">
            <v>210129010460</v>
          </cell>
          <cell r="C15165">
            <v>7.9</v>
          </cell>
        </row>
        <row r="15166">
          <cell r="A15166">
            <v>210119010460</v>
          </cell>
          <cell r="C15166">
            <v>7.9</v>
          </cell>
        </row>
        <row r="15167">
          <cell r="A15167">
            <v>83009460</v>
          </cell>
          <cell r="C15167">
            <v>7.9</v>
          </cell>
        </row>
        <row r="15168">
          <cell r="A15168">
            <v>87016460</v>
          </cell>
          <cell r="C15168">
            <v>7.9</v>
          </cell>
        </row>
        <row r="15169">
          <cell r="A15169">
            <v>88004460</v>
          </cell>
          <cell r="C15169">
            <v>7.9</v>
          </cell>
        </row>
        <row r="15170">
          <cell r="A15170">
            <v>88017460</v>
          </cell>
          <cell r="C15170">
            <v>7.9</v>
          </cell>
        </row>
        <row r="15171">
          <cell r="A15171">
            <v>88019460</v>
          </cell>
          <cell r="C15171">
            <v>7.9</v>
          </cell>
        </row>
        <row r="15172">
          <cell r="A15172">
            <v>89003460</v>
          </cell>
          <cell r="C15172">
            <v>7.9</v>
          </cell>
        </row>
        <row r="15173">
          <cell r="A15173">
            <v>89005460</v>
          </cell>
          <cell r="C15173">
            <v>7.9</v>
          </cell>
        </row>
        <row r="15174">
          <cell r="A15174">
            <v>73005460</v>
          </cell>
          <cell r="C15174">
            <v>7.8</v>
          </cell>
        </row>
        <row r="15175">
          <cell r="A15175">
            <v>73009460</v>
          </cell>
          <cell r="C15175">
            <v>7.8</v>
          </cell>
        </row>
        <row r="15176">
          <cell r="A15176">
            <v>73011460</v>
          </cell>
          <cell r="C15176">
            <v>7.8</v>
          </cell>
        </row>
        <row r="15177">
          <cell r="A15177">
            <v>76005460</v>
          </cell>
          <cell r="C15177">
            <v>7.8</v>
          </cell>
        </row>
        <row r="15178">
          <cell r="A15178">
            <v>77016460</v>
          </cell>
          <cell r="C15178">
            <v>7.8</v>
          </cell>
        </row>
        <row r="15179">
          <cell r="A15179">
            <v>78003460</v>
          </cell>
          <cell r="C15179">
            <v>8.3000000000000007</v>
          </cell>
        </row>
        <row r="15180">
          <cell r="A15180">
            <v>78004460</v>
          </cell>
          <cell r="C15180">
            <v>7.8</v>
          </cell>
        </row>
        <row r="15181">
          <cell r="A15181">
            <v>78011460</v>
          </cell>
          <cell r="C15181">
            <v>7.8</v>
          </cell>
        </row>
        <row r="15182">
          <cell r="A15182">
            <v>78017460</v>
          </cell>
          <cell r="C15182">
            <v>7.8</v>
          </cell>
        </row>
        <row r="15183">
          <cell r="A15183">
            <v>78019460</v>
          </cell>
          <cell r="C15183">
            <v>7.8</v>
          </cell>
        </row>
        <row r="15184">
          <cell r="A15184">
            <v>79002460</v>
          </cell>
          <cell r="C15184">
            <v>7.8</v>
          </cell>
        </row>
        <row r="15185">
          <cell r="A15185">
            <v>79003460</v>
          </cell>
          <cell r="C15185">
            <v>7.8</v>
          </cell>
        </row>
        <row r="15186">
          <cell r="A15186">
            <v>79005460</v>
          </cell>
          <cell r="C15186">
            <v>7.8</v>
          </cell>
        </row>
        <row r="15187">
          <cell r="A15187">
            <v>79006460</v>
          </cell>
          <cell r="C15187">
            <v>7.8</v>
          </cell>
        </row>
        <row r="15188">
          <cell r="A15188">
            <v>79010460</v>
          </cell>
          <cell r="C15188">
            <v>7.8</v>
          </cell>
        </row>
        <row r="15189">
          <cell r="A15189">
            <v>99005460</v>
          </cell>
          <cell r="C15189">
            <v>8.3000000000000007</v>
          </cell>
        </row>
        <row r="15190">
          <cell r="A15190">
            <v>98017460</v>
          </cell>
          <cell r="C15190">
            <v>8.3000000000000007</v>
          </cell>
        </row>
        <row r="15191">
          <cell r="A15191">
            <v>210128028460</v>
          </cell>
          <cell r="C15191">
            <v>7.9</v>
          </cell>
        </row>
        <row r="15192">
          <cell r="A15192">
            <v>210118028460</v>
          </cell>
          <cell r="C15192">
            <v>7.9</v>
          </cell>
        </row>
        <row r="15193">
          <cell r="A15193">
            <v>200158003460</v>
          </cell>
          <cell r="C15193">
            <v>7.8</v>
          </cell>
        </row>
        <row r="15194">
          <cell r="A15194">
            <v>210133009700</v>
          </cell>
          <cell r="C15194">
            <v>15.8</v>
          </cell>
        </row>
        <row r="15195">
          <cell r="A15195">
            <v>210123009700</v>
          </cell>
          <cell r="C15195">
            <v>15.8</v>
          </cell>
        </row>
        <row r="15196">
          <cell r="A15196">
            <v>210113009700</v>
          </cell>
          <cell r="C15196">
            <v>15.5</v>
          </cell>
        </row>
        <row r="15197">
          <cell r="A15197">
            <v>210213009700</v>
          </cell>
          <cell r="C15197">
            <v>17.3</v>
          </cell>
        </row>
        <row r="15198">
          <cell r="A15198">
            <v>210313009700</v>
          </cell>
          <cell r="C15198">
            <v>19.3</v>
          </cell>
        </row>
        <row r="15199">
          <cell r="A15199">
            <v>210123011700</v>
          </cell>
          <cell r="C15199">
            <v>15.8</v>
          </cell>
        </row>
        <row r="15200">
          <cell r="A15200">
            <v>210113011700</v>
          </cell>
          <cell r="C15200">
            <v>15.8</v>
          </cell>
        </row>
        <row r="15201">
          <cell r="A15201">
            <v>200115010700</v>
          </cell>
          <cell r="C15201">
            <v>14.6</v>
          </cell>
        </row>
        <row r="15202">
          <cell r="A15202">
            <v>210115010700</v>
          </cell>
          <cell r="C15202">
            <v>15.5</v>
          </cell>
        </row>
        <row r="15203">
          <cell r="A15203">
            <v>200116005700</v>
          </cell>
          <cell r="C15203">
            <v>14.6</v>
          </cell>
        </row>
        <row r="15204">
          <cell r="A15204">
            <v>210417016700</v>
          </cell>
          <cell r="C15204">
            <v>22</v>
          </cell>
        </row>
        <row r="15205">
          <cell r="A15205">
            <v>210137016700</v>
          </cell>
          <cell r="C15205">
            <v>15.8</v>
          </cell>
        </row>
        <row r="15206">
          <cell r="A15206">
            <v>200117016700</v>
          </cell>
          <cell r="C15206">
            <v>14.6</v>
          </cell>
        </row>
        <row r="15207">
          <cell r="A15207">
            <v>200227016700</v>
          </cell>
          <cell r="C15207">
            <v>14.8</v>
          </cell>
        </row>
        <row r="15208">
          <cell r="A15208">
            <v>210127016700</v>
          </cell>
          <cell r="C15208">
            <v>15.8</v>
          </cell>
        </row>
        <row r="15209">
          <cell r="A15209">
            <v>210117016700</v>
          </cell>
          <cell r="C15209">
            <v>15.5</v>
          </cell>
        </row>
        <row r="15210">
          <cell r="A15210">
            <v>210217016700</v>
          </cell>
          <cell r="C15210">
            <v>17.3</v>
          </cell>
        </row>
        <row r="15211">
          <cell r="A15211">
            <v>210317016700</v>
          </cell>
          <cell r="C15211">
            <v>19.3</v>
          </cell>
        </row>
        <row r="15212">
          <cell r="A15212">
            <v>210118003700</v>
          </cell>
          <cell r="C15212">
            <v>19</v>
          </cell>
        </row>
        <row r="15213">
          <cell r="A15213">
            <v>210128004700</v>
          </cell>
          <cell r="C15213">
            <v>15.8</v>
          </cell>
        </row>
        <row r="15214">
          <cell r="A15214">
            <v>210118004700</v>
          </cell>
          <cell r="C15214">
            <v>15.5</v>
          </cell>
        </row>
        <row r="15215">
          <cell r="A15215">
            <v>210138017700</v>
          </cell>
          <cell r="C15215">
            <v>15.8</v>
          </cell>
        </row>
        <row r="15216">
          <cell r="A15216">
            <v>200118017700</v>
          </cell>
          <cell r="C15216">
            <v>14.6</v>
          </cell>
        </row>
        <row r="15217">
          <cell r="A15217">
            <v>200128017700</v>
          </cell>
          <cell r="C15217">
            <v>14.8</v>
          </cell>
        </row>
        <row r="15218">
          <cell r="A15218">
            <v>210128017700</v>
          </cell>
          <cell r="C15218">
            <v>15.8</v>
          </cell>
        </row>
        <row r="15219">
          <cell r="A15219">
            <v>210118017700</v>
          </cell>
          <cell r="C15219">
            <v>15.5</v>
          </cell>
        </row>
        <row r="15220">
          <cell r="A15220">
            <v>210218017700</v>
          </cell>
          <cell r="C15220">
            <v>17.3</v>
          </cell>
        </row>
        <row r="15221">
          <cell r="A15221">
            <v>210318017700</v>
          </cell>
          <cell r="C15221">
            <v>19.3</v>
          </cell>
        </row>
        <row r="15222">
          <cell r="A15222">
            <v>210118019700</v>
          </cell>
          <cell r="C15222">
            <v>15.8</v>
          </cell>
        </row>
        <row r="15223">
          <cell r="A15223">
            <v>210119002700</v>
          </cell>
          <cell r="C15223">
            <v>15.8</v>
          </cell>
        </row>
        <row r="15224">
          <cell r="A15224">
            <v>210139005700</v>
          </cell>
          <cell r="C15224">
            <v>15.8</v>
          </cell>
        </row>
        <row r="15225">
          <cell r="A15225">
            <v>210129005700</v>
          </cell>
          <cell r="C15225">
            <v>15.8</v>
          </cell>
        </row>
        <row r="15226">
          <cell r="A15226">
            <v>210119005700</v>
          </cell>
          <cell r="C15226">
            <v>15.5</v>
          </cell>
        </row>
        <row r="15227">
          <cell r="A15227">
            <v>210219005700</v>
          </cell>
          <cell r="C15227">
            <v>17.3</v>
          </cell>
        </row>
        <row r="15228">
          <cell r="A15228">
            <v>210319005700</v>
          </cell>
          <cell r="C15228">
            <v>19.3</v>
          </cell>
        </row>
        <row r="15229">
          <cell r="A15229">
            <v>210119006700</v>
          </cell>
          <cell r="C15229">
            <v>15.8</v>
          </cell>
        </row>
        <row r="15230">
          <cell r="A15230">
            <v>200119010700</v>
          </cell>
          <cell r="C15230">
            <v>14.6</v>
          </cell>
        </row>
        <row r="15231">
          <cell r="A15231">
            <v>210129010700</v>
          </cell>
          <cell r="C15231">
            <v>15.8</v>
          </cell>
        </row>
        <row r="15232">
          <cell r="A15232">
            <v>210119010700</v>
          </cell>
          <cell r="C15232">
            <v>15.8</v>
          </cell>
        </row>
        <row r="15233">
          <cell r="A15233">
            <v>83009700</v>
          </cell>
          <cell r="C15233">
            <v>15.8</v>
          </cell>
        </row>
        <row r="15234">
          <cell r="A15234">
            <v>87016700</v>
          </cell>
          <cell r="C15234">
            <v>15.8</v>
          </cell>
        </row>
        <row r="15235">
          <cell r="A15235">
            <v>88004700</v>
          </cell>
          <cell r="C15235">
            <v>15.8</v>
          </cell>
        </row>
        <row r="15236">
          <cell r="A15236">
            <v>88017700</v>
          </cell>
          <cell r="C15236">
            <v>15.8</v>
          </cell>
        </row>
        <row r="15237">
          <cell r="A15237">
            <v>88019700</v>
          </cell>
          <cell r="C15237">
            <v>15.6</v>
          </cell>
        </row>
        <row r="15238">
          <cell r="A15238">
            <v>89003700</v>
          </cell>
          <cell r="C15238">
            <v>15.6</v>
          </cell>
        </row>
        <row r="15239">
          <cell r="A15239">
            <v>89005700</v>
          </cell>
          <cell r="C15239">
            <v>15.6</v>
          </cell>
        </row>
        <row r="15240">
          <cell r="A15240">
            <v>73005700</v>
          </cell>
          <cell r="C15240">
            <v>15.6</v>
          </cell>
        </row>
        <row r="15241">
          <cell r="A15241">
            <v>73009700</v>
          </cell>
          <cell r="C15241">
            <v>15.6</v>
          </cell>
        </row>
        <row r="15242">
          <cell r="A15242">
            <v>73011700</v>
          </cell>
          <cell r="C15242">
            <v>15.6</v>
          </cell>
        </row>
        <row r="15243">
          <cell r="A15243">
            <v>75010700</v>
          </cell>
          <cell r="C15243">
            <v>15.6</v>
          </cell>
        </row>
        <row r="15244">
          <cell r="A15244">
            <v>76005700</v>
          </cell>
          <cell r="C15244">
            <v>15.6</v>
          </cell>
        </row>
        <row r="15245">
          <cell r="A15245">
            <v>77016700</v>
          </cell>
          <cell r="C15245">
            <v>15.6</v>
          </cell>
        </row>
        <row r="15246">
          <cell r="A15246">
            <v>78003700</v>
          </cell>
          <cell r="C15246">
            <v>15.6</v>
          </cell>
        </row>
        <row r="15247">
          <cell r="A15247">
            <v>78004700</v>
          </cell>
          <cell r="C15247">
            <v>15.6</v>
          </cell>
        </row>
        <row r="15248">
          <cell r="A15248">
            <v>78011700</v>
          </cell>
          <cell r="C15248">
            <v>15.6</v>
          </cell>
        </row>
        <row r="15249">
          <cell r="A15249">
            <v>78017700</v>
          </cell>
          <cell r="C15249">
            <v>15.6</v>
          </cell>
        </row>
        <row r="15250">
          <cell r="A15250">
            <v>78019700</v>
          </cell>
          <cell r="C15250">
            <v>15.6</v>
          </cell>
        </row>
        <row r="15251">
          <cell r="A15251">
            <v>79002700</v>
          </cell>
          <cell r="C15251">
            <v>15.6</v>
          </cell>
        </row>
        <row r="15252">
          <cell r="A15252">
            <v>79003700</v>
          </cell>
          <cell r="C15252">
            <v>15.6</v>
          </cell>
        </row>
        <row r="15253">
          <cell r="A15253">
            <v>79005700</v>
          </cell>
          <cell r="C15253">
            <v>15.6</v>
          </cell>
        </row>
        <row r="15254">
          <cell r="A15254">
            <v>79006700</v>
          </cell>
          <cell r="C15254">
            <v>15.6</v>
          </cell>
        </row>
        <row r="15255">
          <cell r="A15255">
            <v>79010700</v>
          </cell>
          <cell r="C15255">
            <v>15.6</v>
          </cell>
        </row>
        <row r="15256">
          <cell r="A15256">
            <v>99005700</v>
          </cell>
          <cell r="C15256">
            <v>16.600000000000001</v>
          </cell>
        </row>
        <row r="15257">
          <cell r="A15257">
            <v>98017700</v>
          </cell>
          <cell r="C15257">
            <v>16.600000000000001</v>
          </cell>
        </row>
        <row r="15258">
          <cell r="A15258">
            <v>97016700</v>
          </cell>
          <cell r="C15258">
            <v>16.600000000000001</v>
          </cell>
        </row>
        <row r="15259">
          <cell r="A15259">
            <v>210128028700</v>
          </cell>
          <cell r="C15259">
            <v>15.8</v>
          </cell>
        </row>
        <row r="15260">
          <cell r="A15260">
            <v>210118028700</v>
          </cell>
          <cell r="C15260">
            <v>15.8</v>
          </cell>
        </row>
        <row r="15261">
          <cell r="A15261">
            <v>200158003700</v>
          </cell>
          <cell r="C15261">
            <v>16.600000000000001</v>
          </cell>
        </row>
        <row r="15262">
          <cell r="A15262">
            <v>100025</v>
          </cell>
          <cell r="C15262">
            <v>1417.76</v>
          </cell>
        </row>
        <row r="15263">
          <cell r="A15263">
            <v>7170</v>
          </cell>
          <cell r="C15263">
            <v>150</v>
          </cell>
        </row>
        <row r="15264">
          <cell r="A15264">
            <v>99735</v>
          </cell>
          <cell r="C15264">
            <v>49.43</v>
          </cell>
        </row>
        <row r="15265">
          <cell r="A15265">
            <v>99739</v>
          </cell>
          <cell r="C15265">
            <v>53.3</v>
          </cell>
        </row>
        <row r="15266">
          <cell r="A15266">
            <v>99715</v>
          </cell>
          <cell r="C15266">
            <v>72</v>
          </cell>
        </row>
        <row r="15267">
          <cell r="A15267">
            <v>7171</v>
          </cell>
          <cell r="C15267">
            <v>150</v>
          </cell>
        </row>
        <row r="15268">
          <cell r="A15268">
            <v>6532</v>
          </cell>
          <cell r="C15268">
            <v>812.5</v>
          </cell>
        </row>
        <row r="15269">
          <cell r="A15269">
            <v>6685</v>
          </cell>
          <cell r="C15269">
            <v>80.83</v>
          </cell>
        </row>
        <row r="15270">
          <cell r="A15270">
            <v>6686</v>
          </cell>
          <cell r="C15270">
            <v>80.83</v>
          </cell>
        </row>
        <row r="15271">
          <cell r="A15271">
            <v>7116</v>
          </cell>
          <cell r="C15271">
            <v>150</v>
          </cell>
        </row>
        <row r="15272">
          <cell r="A15272">
            <v>7156</v>
          </cell>
          <cell r="C15272">
            <v>150</v>
          </cell>
        </row>
        <row r="15273">
          <cell r="A15273">
            <v>99742</v>
          </cell>
          <cell r="C15273">
            <v>316</v>
          </cell>
        </row>
        <row r="15274">
          <cell r="A15274">
            <v>100352</v>
          </cell>
          <cell r="C15274">
            <v>270</v>
          </cell>
        </row>
        <row r="15275">
          <cell r="A15275">
            <v>100027</v>
          </cell>
          <cell r="C15275">
            <v>77.5</v>
          </cell>
        </row>
        <row r="15276">
          <cell r="A15276">
            <v>99788</v>
          </cell>
          <cell r="C15276">
            <v>107.63</v>
          </cell>
        </row>
        <row r="15277">
          <cell r="A15277">
            <v>99950</v>
          </cell>
          <cell r="C15277">
            <v>106.8</v>
          </cell>
        </row>
        <row r="15278">
          <cell r="A15278">
            <v>99989</v>
          </cell>
          <cell r="C15278">
            <v>83.25</v>
          </cell>
        </row>
        <row r="15279">
          <cell r="A15279">
            <v>100019</v>
          </cell>
          <cell r="C15279">
            <v>190.9</v>
          </cell>
        </row>
        <row r="15280">
          <cell r="A15280">
            <v>99929</v>
          </cell>
          <cell r="C15280">
            <v>83.25</v>
          </cell>
        </row>
        <row r="15281">
          <cell r="A15281">
            <v>99998</v>
          </cell>
          <cell r="C15281">
            <v>220</v>
          </cell>
        </row>
        <row r="15282">
          <cell r="A15282">
            <v>99990</v>
          </cell>
          <cell r="C15282">
            <v>83.25</v>
          </cell>
        </row>
        <row r="15283">
          <cell r="A15283">
            <v>100028</v>
          </cell>
          <cell r="C15283">
            <v>74.17</v>
          </cell>
        </row>
        <row r="15284">
          <cell r="A15284">
            <v>99789</v>
          </cell>
          <cell r="C15284">
            <v>120.75</v>
          </cell>
        </row>
        <row r="15285">
          <cell r="A15285">
            <v>99865</v>
          </cell>
          <cell r="C15285">
            <v>160</v>
          </cell>
        </row>
        <row r="15286">
          <cell r="A15286">
            <v>99757</v>
          </cell>
          <cell r="C15286">
            <v>143.09</v>
          </cell>
        </row>
        <row r="15287">
          <cell r="A15287">
            <v>99790</v>
          </cell>
          <cell r="C15287">
            <v>134.75</v>
          </cell>
        </row>
        <row r="15288">
          <cell r="A15288">
            <v>99975</v>
          </cell>
          <cell r="C15288">
            <v>250.33</v>
          </cell>
        </row>
        <row r="15289">
          <cell r="A15289">
            <v>99949</v>
          </cell>
          <cell r="C15289">
            <v>256.8</v>
          </cell>
        </row>
        <row r="15290">
          <cell r="A15290">
            <v>99974</v>
          </cell>
          <cell r="C15290">
            <v>263.49</v>
          </cell>
        </row>
        <row r="15291">
          <cell r="A15291">
            <v>100031</v>
          </cell>
          <cell r="C15291">
            <v>293.12</v>
          </cell>
        </row>
        <row r="15292">
          <cell r="A15292">
            <v>99785</v>
          </cell>
          <cell r="C15292">
            <v>293.12</v>
          </cell>
        </row>
        <row r="15293">
          <cell r="A15293">
            <v>100032</v>
          </cell>
          <cell r="C15293">
            <v>510</v>
          </cell>
        </row>
        <row r="15294">
          <cell r="A15294">
            <v>100107</v>
          </cell>
        </row>
        <row r="15295">
          <cell r="A15295">
            <v>100395</v>
          </cell>
          <cell r="C15295">
            <v>748.5</v>
          </cell>
        </row>
        <row r="15296">
          <cell r="A15296">
            <v>100270</v>
          </cell>
          <cell r="C15296">
            <v>410.44</v>
          </cell>
        </row>
        <row r="15297">
          <cell r="A15297">
            <v>99786</v>
          </cell>
          <cell r="C15297">
            <v>440</v>
          </cell>
        </row>
        <row r="15298">
          <cell r="A15298">
            <v>99864</v>
          </cell>
          <cell r="C15298">
            <v>333.38</v>
          </cell>
        </row>
        <row r="15299">
          <cell r="A15299">
            <v>99992</v>
          </cell>
          <cell r="C15299">
            <v>461.85</v>
          </cell>
        </row>
        <row r="15300">
          <cell r="A15300">
            <v>99756</v>
          </cell>
          <cell r="C15300">
            <v>256.8</v>
          </cell>
        </row>
        <row r="15301">
          <cell r="A15301">
            <v>100030</v>
          </cell>
          <cell r="C15301">
            <v>470</v>
          </cell>
        </row>
        <row r="15302">
          <cell r="A15302">
            <v>99953</v>
          </cell>
          <cell r="C15302">
            <v>379.25</v>
          </cell>
        </row>
        <row r="15303">
          <cell r="A15303">
            <v>100177</v>
          </cell>
          <cell r="C15303">
            <v>513.91999999999996</v>
          </cell>
        </row>
        <row r="15304">
          <cell r="A15304">
            <v>99869</v>
          </cell>
          <cell r="C15304">
            <v>650</v>
          </cell>
        </row>
        <row r="15305">
          <cell r="A15305">
            <v>99787</v>
          </cell>
          <cell r="C15305">
            <v>384.12</v>
          </cell>
        </row>
        <row r="15306">
          <cell r="A15306">
            <v>99741</v>
          </cell>
          <cell r="C15306">
            <v>471.93</v>
          </cell>
        </row>
        <row r="15307">
          <cell r="A15307">
            <v>100021</v>
          </cell>
          <cell r="C15307">
            <v>442.14</v>
          </cell>
        </row>
        <row r="15308">
          <cell r="A15308">
            <v>6870</v>
          </cell>
          <cell r="C15308">
            <v>55.83</v>
          </cell>
        </row>
        <row r="15309">
          <cell r="A15309">
            <v>6958</v>
          </cell>
          <cell r="C15309">
            <v>116.67</v>
          </cell>
        </row>
        <row r="15310">
          <cell r="A15310">
            <v>7154</v>
          </cell>
          <cell r="C15310">
            <v>216</v>
          </cell>
        </row>
        <row r="15311">
          <cell r="A15311">
            <v>6994</v>
          </cell>
          <cell r="C15311">
            <v>58.33</v>
          </cell>
        </row>
        <row r="15312">
          <cell r="A15312">
            <v>6993</v>
          </cell>
          <cell r="C15312">
            <v>58.33</v>
          </cell>
        </row>
        <row r="15313">
          <cell r="A15313">
            <v>6329</v>
          </cell>
          <cell r="C15313">
            <v>58.33</v>
          </cell>
        </row>
        <row r="15314">
          <cell r="A15314">
            <v>7191</v>
          </cell>
          <cell r="C15314">
            <v>185</v>
          </cell>
        </row>
        <row r="15315">
          <cell r="A15315">
            <v>7095</v>
          </cell>
          <cell r="C15315">
            <v>185</v>
          </cell>
        </row>
        <row r="15316">
          <cell r="A15316">
            <v>100354</v>
          </cell>
          <cell r="C15316">
            <v>440</v>
          </cell>
        </row>
        <row r="15317">
          <cell r="A15317">
            <v>100020</v>
          </cell>
          <cell r="C15317">
            <v>591.08000000000004</v>
          </cell>
        </row>
        <row r="15318">
          <cell r="A15318">
            <v>100093</v>
          </cell>
          <cell r="C15318">
            <v>340.4</v>
          </cell>
        </row>
        <row r="15319">
          <cell r="A15319">
            <v>100278</v>
          </cell>
          <cell r="C15319">
            <v>340.4</v>
          </cell>
        </row>
        <row r="15320">
          <cell r="A15320">
            <v>6680</v>
          </cell>
          <cell r="C15320">
            <v>80.83</v>
          </cell>
        </row>
        <row r="15321">
          <cell r="A15321">
            <v>6679</v>
          </cell>
          <cell r="C15321">
            <v>258.33</v>
          </cell>
        </row>
        <row r="15322">
          <cell r="A15322">
            <v>6973</v>
          </cell>
          <cell r="C15322">
            <v>258.33</v>
          </cell>
        </row>
        <row r="15323">
          <cell r="A15323">
            <v>6822</v>
          </cell>
          <cell r="C15323">
            <v>260</v>
          </cell>
        </row>
        <row r="15324">
          <cell r="A15324">
            <v>100022</v>
          </cell>
          <cell r="C15324">
            <v>127.5</v>
          </cell>
        </row>
        <row r="15325">
          <cell r="A15325">
            <v>6943</v>
          </cell>
          <cell r="C15325">
            <v>258.33</v>
          </cell>
        </row>
        <row r="15326">
          <cell r="A15326">
            <v>6953</v>
          </cell>
          <cell r="C15326">
            <v>258.33</v>
          </cell>
        </row>
        <row r="15327">
          <cell r="A15327">
            <v>100207</v>
          </cell>
          <cell r="C15327">
            <v>316</v>
          </cell>
        </row>
        <row r="15328">
          <cell r="A15328">
            <v>100306</v>
          </cell>
          <cell r="C15328">
            <v>80</v>
          </cell>
        </row>
        <row r="15329">
          <cell r="A15329">
            <v>99740</v>
          </cell>
          <cell r="C15329">
            <v>179.43</v>
          </cell>
        </row>
        <row r="15330">
          <cell r="A15330">
            <v>100271</v>
          </cell>
          <cell r="C15330">
            <v>23.4</v>
          </cell>
        </row>
        <row r="15331">
          <cell r="A15331">
            <v>100124</v>
          </cell>
          <cell r="C15331">
            <v>37.979999999999997</v>
          </cell>
        </row>
        <row r="15332">
          <cell r="A15332">
            <v>99976</v>
          </cell>
          <cell r="C15332">
            <v>26.34</v>
          </cell>
        </row>
        <row r="15333">
          <cell r="A15333">
            <v>100023</v>
          </cell>
          <cell r="C15333">
            <v>26.34</v>
          </cell>
        </row>
        <row r="15334">
          <cell r="A15334">
            <v>99738</v>
          </cell>
          <cell r="C15334">
            <v>27.5</v>
          </cell>
        </row>
        <row r="15335">
          <cell r="A15335">
            <v>99977</v>
          </cell>
          <cell r="C15335">
            <v>40</v>
          </cell>
        </row>
        <row r="15336">
          <cell r="A15336">
            <v>99734</v>
          </cell>
          <cell r="C15336">
            <v>35.200000000000003</v>
          </cell>
        </row>
        <row r="15337">
          <cell r="A15337">
            <v>99849</v>
          </cell>
          <cell r="C15337">
            <v>26</v>
          </cell>
        </row>
        <row r="15338">
          <cell r="A15338">
            <v>100328</v>
          </cell>
          <cell r="C15338">
            <v>55</v>
          </cell>
        </row>
        <row r="15339">
          <cell r="A15339">
            <v>100275</v>
          </cell>
          <cell r="C15339">
            <v>24.18</v>
          </cell>
        </row>
        <row r="15340">
          <cell r="A15340">
            <v>2000</v>
          </cell>
          <cell r="C15340">
            <v>40.700000000000003</v>
          </cell>
        </row>
        <row r="15341">
          <cell r="A15341">
            <v>2001</v>
          </cell>
          <cell r="C15341">
            <v>40.700000000000003</v>
          </cell>
        </row>
        <row r="15342">
          <cell r="A15342">
            <v>2002</v>
          </cell>
          <cell r="C15342">
            <v>40.700000000000003</v>
          </cell>
        </row>
        <row r="15343">
          <cell r="A15343">
            <v>2003</v>
          </cell>
          <cell r="C15343">
            <v>40.700000000000003</v>
          </cell>
        </row>
        <row r="15344">
          <cell r="A15344">
            <v>2004</v>
          </cell>
          <cell r="C15344">
            <v>40.700000000000003</v>
          </cell>
        </row>
        <row r="15345">
          <cell r="A15345">
            <v>2005</v>
          </cell>
          <cell r="C15345">
            <v>40.700000000000003</v>
          </cell>
        </row>
        <row r="15346">
          <cell r="A15346">
            <v>2006</v>
          </cell>
          <cell r="C15346">
            <v>40.700000000000003</v>
          </cell>
        </row>
        <row r="15347">
          <cell r="A15347">
            <v>2007</v>
          </cell>
          <cell r="C15347">
            <v>40.700000000000003</v>
          </cell>
        </row>
        <row r="15348">
          <cell r="A15348">
            <v>2008</v>
          </cell>
          <cell r="C15348">
            <v>40.700000000000003</v>
          </cell>
        </row>
        <row r="15349">
          <cell r="A15349">
            <v>2009</v>
          </cell>
          <cell r="C15349">
            <v>50</v>
          </cell>
        </row>
        <row r="15350">
          <cell r="A15350">
            <v>2010</v>
          </cell>
          <cell r="C15350">
            <v>40.700000000000003</v>
          </cell>
        </row>
        <row r="15351">
          <cell r="A15351">
            <v>2011</v>
          </cell>
          <cell r="C15351">
            <v>40.700000000000003</v>
          </cell>
        </row>
        <row r="15352">
          <cell r="A15352">
            <v>2012</v>
          </cell>
          <cell r="C15352">
            <v>40.700000000000003</v>
          </cell>
        </row>
        <row r="15353">
          <cell r="A15353">
            <v>2013</v>
          </cell>
          <cell r="C15353">
            <v>40.700000000000003</v>
          </cell>
        </row>
        <row r="15354">
          <cell r="A15354">
            <v>2014</v>
          </cell>
          <cell r="C15354">
            <v>40.700000000000003</v>
          </cell>
        </row>
        <row r="15355">
          <cell r="A15355">
            <v>2015</v>
          </cell>
          <cell r="C15355">
            <v>40.700000000000003</v>
          </cell>
        </row>
        <row r="15356">
          <cell r="A15356">
            <v>2016</v>
          </cell>
          <cell r="C15356">
            <v>40.700000000000003</v>
          </cell>
        </row>
        <row r="15357">
          <cell r="A15357">
            <v>2017</v>
          </cell>
          <cell r="C15357">
            <v>40.700000000000003</v>
          </cell>
        </row>
        <row r="15358">
          <cell r="A15358">
            <v>2018</v>
          </cell>
          <cell r="C15358">
            <v>40.700000000000003</v>
          </cell>
        </row>
        <row r="15359">
          <cell r="A15359">
            <v>2023</v>
          </cell>
          <cell r="C15359">
            <v>50</v>
          </cell>
        </row>
        <row r="15360">
          <cell r="A15360">
            <v>2019</v>
          </cell>
          <cell r="C15360">
            <v>50</v>
          </cell>
        </row>
        <row r="15361">
          <cell r="A15361">
            <v>2024</v>
          </cell>
          <cell r="C15361">
            <v>50</v>
          </cell>
        </row>
        <row r="15362">
          <cell r="A15362">
            <v>2021</v>
          </cell>
          <cell r="C15362">
            <v>50</v>
          </cell>
        </row>
        <row r="15363">
          <cell r="A15363">
            <v>2022</v>
          </cell>
          <cell r="C15363">
            <v>50</v>
          </cell>
        </row>
        <row r="15364">
          <cell r="A15364">
            <v>2020</v>
          </cell>
          <cell r="C15364">
            <v>50</v>
          </cell>
        </row>
        <row r="15365">
          <cell r="A15365">
            <v>2026</v>
          </cell>
          <cell r="C15365">
            <v>40.700000000000003</v>
          </cell>
        </row>
        <row r="15366">
          <cell r="A15366">
            <v>2025</v>
          </cell>
          <cell r="C15366">
            <v>40.700000000000003</v>
          </cell>
        </row>
        <row r="15367">
          <cell r="A15367">
            <v>2300</v>
          </cell>
          <cell r="C15367">
            <v>50</v>
          </cell>
        </row>
        <row r="15368">
          <cell r="A15368">
            <v>2301</v>
          </cell>
          <cell r="C15368">
            <v>50</v>
          </cell>
        </row>
        <row r="15369">
          <cell r="A15369">
            <v>2302</v>
          </cell>
          <cell r="C15369">
            <v>50</v>
          </cell>
        </row>
        <row r="15370">
          <cell r="A15370">
            <v>2303</v>
          </cell>
          <cell r="C15370">
            <v>50</v>
          </cell>
        </row>
        <row r="15371">
          <cell r="A15371">
            <v>2304</v>
          </cell>
          <cell r="C15371">
            <v>50</v>
          </cell>
        </row>
        <row r="15372">
          <cell r="A15372">
            <v>2305</v>
          </cell>
          <cell r="C15372">
            <v>50</v>
          </cell>
        </row>
        <row r="15373">
          <cell r="A15373">
            <v>2306</v>
          </cell>
          <cell r="C15373">
            <v>50</v>
          </cell>
        </row>
        <row r="15374">
          <cell r="A15374">
            <v>2307</v>
          </cell>
          <cell r="C15374">
            <v>50</v>
          </cell>
        </row>
        <row r="15375">
          <cell r="A15375">
            <v>2308</v>
          </cell>
          <cell r="C15375">
            <v>50</v>
          </cell>
        </row>
        <row r="15376">
          <cell r="A15376">
            <v>2070</v>
          </cell>
          <cell r="C15376">
            <v>68</v>
          </cell>
        </row>
        <row r="15377">
          <cell r="A15377">
            <v>2071</v>
          </cell>
          <cell r="C15377">
            <v>68</v>
          </cell>
        </row>
        <row r="15378">
          <cell r="A15378">
            <v>2072</v>
          </cell>
          <cell r="C15378">
            <v>68</v>
          </cell>
        </row>
        <row r="15379">
          <cell r="A15379">
            <v>2073</v>
          </cell>
          <cell r="C15379">
            <v>68</v>
          </cell>
        </row>
        <row r="15380">
          <cell r="A15380">
            <v>2074</v>
          </cell>
          <cell r="C15380">
            <v>68</v>
          </cell>
        </row>
        <row r="15381">
          <cell r="A15381">
            <v>2075</v>
          </cell>
          <cell r="C15381">
            <v>68</v>
          </cell>
        </row>
        <row r="15382">
          <cell r="A15382">
            <v>2076</v>
          </cell>
          <cell r="C15382">
            <v>68</v>
          </cell>
        </row>
        <row r="15383">
          <cell r="A15383">
            <v>2077</v>
          </cell>
          <cell r="C15383">
            <v>68</v>
          </cell>
        </row>
        <row r="15384">
          <cell r="A15384">
            <v>2078</v>
          </cell>
          <cell r="C15384">
            <v>68</v>
          </cell>
        </row>
        <row r="15385">
          <cell r="A15385">
            <v>2080</v>
          </cell>
          <cell r="C15385">
            <v>68</v>
          </cell>
        </row>
        <row r="15386">
          <cell r="A15386">
            <v>2081</v>
          </cell>
          <cell r="C15386">
            <v>68</v>
          </cell>
        </row>
        <row r="15387">
          <cell r="A15387">
            <v>2082</v>
          </cell>
          <cell r="C15387">
            <v>68</v>
          </cell>
        </row>
        <row r="15388">
          <cell r="A15388">
            <v>2083</v>
          </cell>
          <cell r="C15388">
            <v>68</v>
          </cell>
        </row>
        <row r="15389">
          <cell r="A15389">
            <v>2084</v>
          </cell>
          <cell r="C15389">
            <v>68</v>
          </cell>
        </row>
        <row r="15390">
          <cell r="A15390">
            <v>2085</v>
          </cell>
          <cell r="C15390">
            <v>68</v>
          </cell>
        </row>
        <row r="15391">
          <cell r="A15391">
            <v>2086</v>
          </cell>
          <cell r="C15391">
            <v>68</v>
          </cell>
        </row>
        <row r="15392">
          <cell r="A15392">
            <v>2087</v>
          </cell>
          <cell r="C15392">
            <v>68</v>
          </cell>
        </row>
        <row r="15393">
          <cell r="A15393">
            <v>2088</v>
          </cell>
          <cell r="C15393">
            <v>68</v>
          </cell>
        </row>
        <row r="15394">
          <cell r="A15394">
            <v>2066</v>
          </cell>
          <cell r="C15394">
            <v>68</v>
          </cell>
        </row>
        <row r="15395">
          <cell r="A15395">
            <v>2099</v>
          </cell>
          <cell r="C15395">
            <v>68</v>
          </cell>
        </row>
        <row r="15396">
          <cell r="A15396">
            <v>2500</v>
          </cell>
          <cell r="C15396">
            <v>68</v>
          </cell>
        </row>
        <row r="15397">
          <cell r="A15397">
            <v>2040</v>
          </cell>
          <cell r="C15397">
            <v>68</v>
          </cell>
        </row>
        <row r="15398">
          <cell r="A15398">
            <v>2041</v>
          </cell>
          <cell r="C15398">
            <v>68</v>
          </cell>
        </row>
        <row r="15399">
          <cell r="A15399">
            <v>2042</v>
          </cell>
          <cell r="C15399">
            <v>68</v>
          </cell>
        </row>
        <row r="15400">
          <cell r="A15400">
            <v>2043</v>
          </cell>
          <cell r="C15400">
            <v>68</v>
          </cell>
        </row>
        <row r="15401">
          <cell r="A15401">
            <v>2044</v>
          </cell>
          <cell r="C15401">
            <v>68</v>
          </cell>
        </row>
        <row r="15402">
          <cell r="A15402">
            <v>2045</v>
          </cell>
          <cell r="C15402">
            <v>68</v>
          </cell>
        </row>
        <row r="15403">
          <cell r="A15403">
            <v>2046</v>
          </cell>
          <cell r="C15403">
            <v>68</v>
          </cell>
        </row>
        <row r="15404">
          <cell r="A15404">
            <v>2047</v>
          </cell>
          <cell r="C15404">
            <v>68</v>
          </cell>
        </row>
        <row r="15405">
          <cell r="A15405">
            <v>2048</v>
          </cell>
          <cell r="C15405">
            <v>68</v>
          </cell>
        </row>
        <row r="15406">
          <cell r="A15406">
            <v>2060</v>
          </cell>
          <cell r="C15406">
            <v>68</v>
          </cell>
        </row>
        <row r="15407">
          <cell r="A15407">
            <v>2061</v>
          </cell>
          <cell r="C15407">
            <v>68</v>
          </cell>
        </row>
        <row r="15408">
          <cell r="A15408">
            <v>2062</v>
          </cell>
          <cell r="C15408">
            <v>68</v>
          </cell>
        </row>
        <row r="15409">
          <cell r="A15409">
            <v>2063</v>
          </cell>
          <cell r="C15409">
            <v>68</v>
          </cell>
        </row>
        <row r="15410">
          <cell r="A15410">
            <v>2064</v>
          </cell>
          <cell r="C15410">
            <v>68</v>
          </cell>
        </row>
        <row r="15411">
          <cell r="A15411">
            <v>2065</v>
          </cell>
          <cell r="C15411">
            <v>68</v>
          </cell>
        </row>
        <row r="15412">
          <cell r="A15412">
            <v>2067</v>
          </cell>
          <cell r="C15412">
            <v>68</v>
          </cell>
        </row>
        <row r="15413">
          <cell r="A15413">
            <v>2068</v>
          </cell>
          <cell r="C15413">
            <v>68</v>
          </cell>
        </row>
        <row r="15414">
          <cell r="A15414">
            <v>2050</v>
          </cell>
          <cell r="C15414">
            <v>68</v>
          </cell>
        </row>
        <row r="15415">
          <cell r="A15415">
            <v>2051</v>
          </cell>
          <cell r="C15415">
            <v>68</v>
          </cell>
        </row>
        <row r="15416">
          <cell r="A15416">
            <v>2122</v>
          </cell>
          <cell r="C15416">
            <v>68</v>
          </cell>
        </row>
        <row r="15417">
          <cell r="A15417">
            <v>2052</v>
          </cell>
          <cell r="C15417">
            <v>68</v>
          </cell>
        </row>
        <row r="15418">
          <cell r="A15418">
            <v>2053</v>
          </cell>
          <cell r="C15418">
            <v>68</v>
          </cell>
        </row>
        <row r="15419">
          <cell r="A15419">
            <v>2054</v>
          </cell>
          <cell r="C15419">
            <v>68</v>
          </cell>
        </row>
        <row r="15420">
          <cell r="A15420">
            <v>2055</v>
          </cell>
          <cell r="C15420">
            <v>68</v>
          </cell>
        </row>
        <row r="15421">
          <cell r="A15421">
            <v>2121</v>
          </cell>
          <cell r="C15421">
            <v>68</v>
          </cell>
        </row>
        <row r="15422">
          <cell r="A15422">
            <v>2056</v>
          </cell>
          <cell r="C15422">
            <v>68</v>
          </cell>
        </row>
        <row r="15423">
          <cell r="A15423">
            <v>2057</v>
          </cell>
          <cell r="C15423">
            <v>68</v>
          </cell>
        </row>
        <row r="15424">
          <cell r="A15424">
            <v>2120</v>
          </cell>
          <cell r="C15424">
            <v>68</v>
          </cell>
        </row>
        <row r="15425">
          <cell r="A15425">
            <v>2058</v>
          </cell>
          <cell r="C15425">
            <v>68</v>
          </cell>
        </row>
        <row r="15426">
          <cell r="A15426">
            <v>99471</v>
          </cell>
          <cell r="C15426">
            <v>46.55</v>
          </cell>
        </row>
        <row r="15427">
          <cell r="A15427">
            <v>99679</v>
          </cell>
          <cell r="C15427">
            <v>175</v>
          </cell>
        </row>
        <row r="15428">
          <cell r="A15428">
            <v>99676</v>
          </cell>
          <cell r="C15428">
            <v>175</v>
          </cell>
        </row>
        <row r="15429">
          <cell r="A15429">
            <v>2214</v>
          </cell>
          <cell r="C15429">
            <v>64.069999999999993</v>
          </cell>
        </row>
        <row r="15430">
          <cell r="A15430">
            <v>2215</v>
          </cell>
          <cell r="C15430">
            <v>64.069999999999993</v>
          </cell>
        </row>
        <row r="15431">
          <cell r="A15431">
            <v>2216</v>
          </cell>
          <cell r="C15431">
            <v>64.069999999999993</v>
          </cell>
        </row>
        <row r="15432">
          <cell r="A15432">
            <v>2209</v>
          </cell>
          <cell r="C15432">
            <v>25.8</v>
          </cell>
        </row>
        <row r="15433">
          <cell r="A15433">
            <v>2213</v>
          </cell>
          <cell r="C15433">
            <v>25.8</v>
          </cell>
        </row>
        <row r="15434">
          <cell r="A15434">
            <v>99433</v>
          </cell>
          <cell r="C15434">
            <v>46.55</v>
          </cell>
        </row>
        <row r="15435">
          <cell r="A15435">
            <v>99522</v>
          </cell>
          <cell r="C15435">
            <v>26.4</v>
          </cell>
        </row>
        <row r="15436">
          <cell r="A15436">
            <v>6719</v>
          </cell>
          <cell r="C15436">
            <v>41.52</v>
          </cell>
        </row>
        <row r="15437">
          <cell r="A15437">
            <v>100159</v>
          </cell>
          <cell r="C15437">
            <v>24.57</v>
          </cell>
        </row>
        <row r="15438">
          <cell r="A15438">
            <v>100267</v>
          </cell>
          <cell r="C15438">
            <v>24.57</v>
          </cell>
        </row>
        <row r="15439">
          <cell r="A15439">
            <v>100232</v>
          </cell>
          <cell r="C15439">
            <v>35.28</v>
          </cell>
        </row>
        <row r="15440">
          <cell r="A15440">
            <v>100121</v>
          </cell>
        </row>
        <row r="15441">
          <cell r="A15441">
            <v>100119</v>
          </cell>
        </row>
        <row r="15442">
          <cell r="A15442">
            <v>100120</v>
          </cell>
        </row>
        <row r="15443">
          <cell r="A15443">
            <v>11089</v>
          </cell>
          <cell r="C15443">
            <v>8.3000000000000007</v>
          </cell>
        </row>
        <row r="15444">
          <cell r="A15444">
            <v>3540</v>
          </cell>
          <cell r="C15444">
            <v>4.9000000000000004</v>
          </cell>
        </row>
        <row r="15445">
          <cell r="A15445">
            <v>3200</v>
          </cell>
          <cell r="C15445">
            <v>42</v>
          </cell>
        </row>
        <row r="15446">
          <cell r="A15446">
            <v>7302</v>
          </cell>
          <cell r="C15446">
            <v>0.45</v>
          </cell>
        </row>
        <row r="15447">
          <cell r="A15447">
            <v>7301</v>
          </cell>
          <cell r="C15447">
            <v>0.45</v>
          </cell>
        </row>
        <row r="15448">
          <cell r="A15448">
            <v>7300</v>
          </cell>
          <cell r="C15448">
            <v>0.45</v>
          </cell>
        </row>
        <row r="15449">
          <cell r="A15449">
            <v>99445</v>
          </cell>
        </row>
        <row r="15450">
          <cell r="A15450">
            <v>99444</v>
          </cell>
        </row>
        <row r="15451">
          <cell r="A15451">
            <v>7198</v>
          </cell>
          <cell r="C15451">
            <v>11.5</v>
          </cell>
        </row>
        <row r="15452">
          <cell r="A15452">
            <v>7051</v>
          </cell>
          <cell r="C15452">
            <v>11.5</v>
          </cell>
        </row>
        <row r="15453">
          <cell r="A15453">
            <v>7197</v>
          </cell>
          <cell r="C15453">
            <v>11.5</v>
          </cell>
        </row>
        <row r="15454">
          <cell r="A15454">
            <v>99644</v>
          </cell>
          <cell r="C15454">
            <v>0.92</v>
          </cell>
        </row>
        <row r="15455">
          <cell r="A15455">
            <v>6506</v>
          </cell>
          <cell r="C15455">
            <v>3.6</v>
          </cell>
        </row>
        <row r="15456">
          <cell r="A15456">
            <v>3387</v>
          </cell>
          <cell r="C15456">
            <v>5.44</v>
          </cell>
        </row>
        <row r="15457">
          <cell r="A15457">
            <v>3298</v>
          </cell>
          <cell r="C15457">
            <v>4.9000000000000004</v>
          </cell>
        </row>
        <row r="15458">
          <cell r="A15458">
            <v>3283</v>
          </cell>
          <cell r="C15458">
            <v>7.5</v>
          </cell>
        </row>
        <row r="15459">
          <cell r="A15459">
            <v>4244</v>
          </cell>
          <cell r="C15459">
            <v>2</v>
          </cell>
        </row>
        <row r="15460">
          <cell r="A15460">
            <v>210133009500</v>
          </cell>
          <cell r="C15460">
            <v>4.3</v>
          </cell>
        </row>
        <row r="15461">
          <cell r="A15461">
            <v>210133009508</v>
          </cell>
          <cell r="C15461">
            <v>2</v>
          </cell>
        </row>
        <row r="15462">
          <cell r="A15462">
            <v>210133009505</v>
          </cell>
          <cell r="C15462">
            <v>2.4</v>
          </cell>
        </row>
        <row r="15463">
          <cell r="A15463">
            <v>210133009507</v>
          </cell>
          <cell r="C15463">
            <v>12.8</v>
          </cell>
        </row>
        <row r="15464">
          <cell r="A15464">
            <v>210133009509</v>
          </cell>
          <cell r="C15464">
            <v>2.1</v>
          </cell>
        </row>
        <row r="15465">
          <cell r="A15465">
            <v>210133009506</v>
          </cell>
          <cell r="C15465">
            <v>2.4</v>
          </cell>
        </row>
        <row r="15466">
          <cell r="A15466">
            <v>210123009500</v>
          </cell>
          <cell r="C15466">
            <v>4.3</v>
          </cell>
        </row>
        <row r="15467">
          <cell r="A15467">
            <v>210123009508</v>
          </cell>
          <cell r="C15467">
            <v>2</v>
          </cell>
        </row>
        <row r="15468">
          <cell r="A15468">
            <v>210123009505</v>
          </cell>
          <cell r="C15468">
            <v>2.4</v>
          </cell>
        </row>
        <row r="15469">
          <cell r="A15469">
            <v>210123009507</v>
          </cell>
          <cell r="C15469">
            <v>12.8</v>
          </cell>
        </row>
        <row r="15470">
          <cell r="A15470">
            <v>210123009509</v>
          </cell>
          <cell r="C15470">
            <v>2.1</v>
          </cell>
        </row>
        <row r="15471">
          <cell r="A15471">
            <v>210123009506</v>
          </cell>
          <cell r="C15471">
            <v>2.4</v>
          </cell>
        </row>
        <row r="15472">
          <cell r="A15472">
            <v>210113009500</v>
          </cell>
          <cell r="C15472">
            <v>4.2</v>
          </cell>
        </row>
        <row r="15473">
          <cell r="A15473">
            <v>210113009508</v>
          </cell>
          <cell r="C15473">
            <v>1.95</v>
          </cell>
        </row>
        <row r="15474">
          <cell r="A15474">
            <v>210113009505</v>
          </cell>
          <cell r="C15474">
            <v>2.2999999999999998</v>
          </cell>
        </row>
        <row r="15475">
          <cell r="A15475">
            <v>210113009507</v>
          </cell>
          <cell r="C15475">
            <v>12.6</v>
          </cell>
        </row>
        <row r="15476">
          <cell r="A15476">
            <v>210113009509</v>
          </cell>
          <cell r="C15476">
            <v>2</v>
          </cell>
        </row>
        <row r="15477">
          <cell r="A15477">
            <v>210113009506</v>
          </cell>
          <cell r="C15477">
            <v>2.2999999999999998</v>
          </cell>
        </row>
        <row r="15478">
          <cell r="A15478">
            <v>210213009500</v>
          </cell>
          <cell r="C15478">
            <v>4.1500000000000004</v>
          </cell>
        </row>
        <row r="15479">
          <cell r="A15479">
            <v>210213009508</v>
          </cell>
          <cell r="C15479">
            <v>2</v>
          </cell>
        </row>
        <row r="15480">
          <cell r="A15480">
            <v>210213009505</v>
          </cell>
          <cell r="C15480">
            <v>2.4</v>
          </cell>
        </row>
        <row r="15481">
          <cell r="A15481">
            <v>210213009507</v>
          </cell>
          <cell r="C15481">
            <v>12.45</v>
          </cell>
        </row>
        <row r="15482">
          <cell r="A15482">
            <v>210213009509</v>
          </cell>
          <cell r="C15482">
            <v>2</v>
          </cell>
        </row>
        <row r="15483">
          <cell r="A15483">
            <v>210213009506</v>
          </cell>
          <cell r="C15483">
            <v>2.4</v>
          </cell>
        </row>
        <row r="15484">
          <cell r="A15484">
            <v>210313009500</v>
          </cell>
          <cell r="C15484">
            <v>4.4000000000000004</v>
          </cell>
        </row>
        <row r="15485">
          <cell r="A15485">
            <v>210313009508</v>
          </cell>
          <cell r="C15485">
            <v>2.2000000000000002</v>
          </cell>
        </row>
        <row r="15486">
          <cell r="A15486">
            <v>210313009505</v>
          </cell>
          <cell r="C15486">
            <v>2.6</v>
          </cell>
        </row>
        <row r="15487">
          <cell r="A15487">
            <v>210313009507</v>
          </cell>
          <cell r="C15487">
            <v>13.2</v>
          </cell>
        </row>
        <row r="15488">
          <cell r="A15488">
            <v>210313009509</v>
          </cell>
          <cell r="C15488">
            <v>2.2000000000000002</v>
          </cell>
        </row>
        <row r="15489">
          <cell r="A15489">
            <v>210313009506</v>
          </cell>
          <cell r="C15489">
            <v>2.6</v>
          </cell>
        </row>
        <row r="15490">
          <cell r="A15490">
            <v>210123011500</v>
          </cell>
          <cell r="C15490">
            <v>4.3</v>
          </cell>
        </row>
        <row r="15491">
          <cell r="A15491">
            <v>210123011508</v>
          </cell>
          <cell r="C15491">
            <v>2</v>
          </cell>
        </row>
        <row r="15492">
          <cell r="A15492">
            <v>210123011505</v>
          </cell>
          <cell r="C15492">
            <v>2.4</v>
          </cell>
        </row>
        <row r="15493">
          <cell r="A15493">
            <v>210123011507</v>
          </cell>
          <cell r="C15493">
            <v>12.8</v>
          </cell>
        </row>
        <row r="15494">
          <cell r="A15494">
            <v>210123011509</v>
          </cell>
          <cell r="C15494">
            <v>2.1</v>
          </cell>
        </row>
        <row r="15495">
          <cell r="A15495">
            <v>210123011506</v>
          </cell>
          <cell r="C15495">
            <v>2.4</v>
          </cell>
        </row>
        <row r="15496">
          <cell r="A15496">
            <v>210113011500</v>
          </cell>
          <cell r="C15496">
            <v>4.3</v>
          </cell>
        </row>
        <row r="15497">
          <cell r="A15497">
            <v>210113011508</v>
          </cell>
          <cell r="C15497">
            <v>2</v>
          </cell>
        </row>
        <row r="15498">
          <cell r="A15498">
            <v>210113011505</v>
          </cell>
          <cell r="C15498">
            <v>2.4</v>
          </cell>
        </row>
        <row r="15499">
          <cell r="A15499">
            <v>210113011507</v>
          </cell>
          <cell r="C15499">
            <v>12.8</v>
          </cell>
        </row>
        <row r="15500">
          <cell r="A15500">
            <v>210113011509</v>
          </cell>
          <cell r="C15500">
            <v>2.1</v>
          </cell>
        </row>
        <row r="15501">
          <cell r="A15501">
            <v>210113011506</v>
          </cell>
          <cell r="C15501">
            <v>2.4</v>
          </cell>
        </row>
        <row r="15502">
          <cell r="A15502">
            <v>200115010500</v>
          </cell>
          <cell r="C15502">
            <v>4</v>
          </cell>
        </row>
        <row r="15503">
          <cell r="A15503">
            <v>200115010508</v>
          </cell>
          <cell r="C15503">
            <v>1.7</v>
          </cell>
        </row>
        <row r="15504">
          <cell r="A15504">
            <v>200115010505</v>
          </cell>
          <cell r="C15504">
            <v>1.9</v>
          </cell>
        </row>
        <row r="15505">
          <cell r="A15505">
            <v>200115010507</v>
          </cell>
          <cell r="C15505">
            <v>12</v>
          </cell>
        </row>
        <row r="15506">
          <cell r="A15506">
            <v>200115010509</v>
          </cell>
          <cell r="C15506">
            <v>1.7</v>
          </cell>
        </row>
        <row r="15507">
          <cell r="A15507">
            <v>200115010506</v>
          </cell>
          <cell r="C15507">
            <v>1.9</v>
          </cell>
        </row>
        <row r="15508">
          <cell r="A15508">
            <v>210115010500</v>
          </cell>
          <cell r="C15508">
            <v>4.2</v>
          </cell>
        </row>
        <row r="15509">
          <cell r="A15509">
            <v>210115010508</v>
          </cell>
          <cell r="C15509">
            <v>1.95</v>
          </cell>
        </row>
        <row r="15510">
          <cell r="A15510">
            <v>210115010505</v>
          </cell>
          <cell r="C15510">
            <v>2.2999999999999998</v>
          </cell>
        </row>
        <row r="15511">
          <cell r="A15511">
            <v>210115010507</v>
          </cell>
          <cell r="C15511">
            <v>12.6</v>
          </cell>
        </row>
        <row r="15512">
          <cell r="A15512">
            <v>210115010509</v>
          </cell>
          <cell r="C15512">
            <v>2</v>
          </cell>
        </row>
        <row r="15513">
          <cell r="A15513">
            <v>210115010506</v>
          </cell>
          <cell r="C15513">
            <v>2.2999999999999998</v>
          </cell>
        </row>
        <row r="15514">
          <cell r="A15514">
            <v>200116005500</v>
          </cell>
          <cell r="C15514">
            <v>4</v>
          </cell>
        </row>
        <row r="15515">
          <cell r="A15515">
            <v>200116005508</v>
          </cell>
          <cell r="C15515">
            <v>1.7</v>
          </cell>
        </row>
        <row r="15516">
          <cell r="A15516">
            <v>200116005505</v>
          </cell>
          <cell r="C15516">
            <v>1.9</v>
          </cell>
        </row>
        <row r="15517">
          <cell r="A15517">
            <v>200116005507</v>
          </cell>
          <cell r="C15517">
            <v>12</v>
          </cell>
        </row>
        <row r="15518">
          <cell r="A15518">
            <v>200116005509</v>
          </cell>
          <cell r="C15518">
            <v>1.7</v>
          </cell>
        </row>
        <row r="15519">
          <cell r="A15519">
            <v>200116005506</v>
          </cell>
          <cell r="C15519">
            <v>1.9</v>
          </cell>
        </row>
        <row r="15520">
          <cell r="A15520">
            <v>3291</v>
          </cell>
          <cell r="C15520">
            <v>2.96</v>
          </cell>
        </row>
        <row r="15521">
          <cell r="A15521">
            <v>210417016500</v>
          </cell>
          <cell r="C15521">
            <v>6</v>
          </cell>
        </row>
        <row r="15522">
          <cell r="A15522">
            <v>210417016508</v>
          </cell>
          <cell r="C15522">
            <v>2</v>
          </cell>
        </row>
        <row r="15523">
          <cell r="A15523">
            <v>210417016505</v>
          </cell>
          <cell r="C15523">
            <v>3</v>
          </cell>
        </row>
        <row r="15524">
          <cell r="A15524">
            <v>210417016507</v>
          </cell>
          <cell r="C15524">
            <v>18</v>
          </cell>
        </row>
        <row r="15525">
          <cell r="A15525">
            <v>210417016509</v>
          </cell>
          <cell r="C15525">
            <v>2</v>
          </cell>
        </row>
        <row r="15526">
          <cell r="A15526">
            <v>210417016506</v>
          </cell>
          <cell r="C15526">
            <v>3</v>
          </cell>
        </row>
        <row r="15527">
          <cell r="A15527">
            <v>210137016500</v>
          </cell>
          <cell r="C15527">
            <v>4.3</v>
          </cell>
        </row>
        <row r="15528">
          <cell r="A15528">
            <v>210137016508</v>
          </cell>
          <cell r="C15528">
            <v>2</v>
          </cell>
        </row>
        <row r="15529">
          <cell r="A15529">
            <v>210137016505</v>
          </cell>
          <cell r="C15529">
            <v>2.4</v>
          </cell>
        </row>
        <row r="15530">
          <cell r="A15530">
            <v>210137016507</v>
          </cell>
          <cell r="C15530">
            <v>12.8</v>
          </cell>
        </row>
        <row r="15531">
          <cell r="A15531">
            <v>210137016509</v>
          </cell>
          <cell r="C15531">
            <v>2.1</v>
          </cell>
        </row>
        <row r="15532">
          <cell r="A15532">
            <v>210137016506</v>
          </cell>
          <cell r="C15532">
            <v>2.4</v>
          </cell>
        </row>
        <row r="15533">
          <cell r="A15533">
            <v>200117016500</v>
          </cell>
          <cell r="C15533">
            <v>4</v>
          </cell>
        </row>
        <row r="15534">
          <cell r="A15534">
            <v>200117016508</v>
          </cell>
          <cell r="C15534">
            <v>1.7</v>
          </cell>
        </row>
        <row r="15535">
          <cell r="A15535">
            <v>200117016505</v>
          </cell>
          <cell r="C15535">
            <v>1.9</v>
          </cell>
        </row>
        <row r="15536">
          <cell r="A15536">
            <v>200117016507</v>
          </cell>
          <cell r="C15536">
            <v>12</v>
          </cell>
        </row>
        <row r="15537">
          <cell r="A15537">
            <v>200117016509</v>
          </cell>
          <cell r="C15537">
            <v>1.7</v>
          </cell>
        </row>
        <row r="15538">
          <cell r="A15538">
            <v>200117016506</v>
          </cell>
          <cell r="C15538">
            <v>1.9</v>
          </cell>
        </row>
        <row r="15539">
          <cell r="A15539">
            <v>200227016500</v>
          </cell>
          <cell r="C15539">
            <v>4.2</v>
          </cell>
        </row>
        <row r="15540">
          <cell r="A15540">
            <v>200227016508</v>
          </cell>
          <cell r="C15540">
            <v>1.8</v>
          </cell>
        </row>
        <row r="15541">
          <cell r="A15541">
            <v>200227016505</v>
          </cell>
          <cell r="C15541">
            <v>2</v>
          </cell>
        </row>
        <row r="15542">
          <cell r="A15542">
            <v>200227016507</v>
          </cell>
          <cell r="C15542">
            <v>12.6</v>
          </cell>
        </row>
        <row r="15543">
          <cell r="A15543">
            <v>200227016509</v>
          </cell>
          <cell r="C15543">
            <v>1.8</v>
          </cell>
        </row>
        <row r="15544">
          <cell r="A15544">
            <v>200227016506</v>
          </cell>
          <cell r="C15544">
            <v>2</v>
          </cell>
        </row>
        <row r="15545">
          <cell r="A15545">
            <v>210127016500</v>
          </cell>
          <cell r="C15545">
            <v>4.3</v>
          </cell>
        </row>
        <row r="15546">
          <cell r="A15546">
            <v>210127016508</v>
          </cell>
          <cell r="C15546">
            <v>2</v>
          </cell>
        </row>
        <row r="15547">
          <cell r="A15547">
            <v>210127016505</v>
          </cell>
          <cell r="C15547">
            <v>2.4</v>
          </cell>
        </row>
        <row r="15548">
          <cell r="A15548">
            <v>210127016507</v>
          </cell>
          <cell r="C15548">
            <v>12.8</v>
          </cell>
        </row>
        <row r="15549">
          <cell r="A15549">
            <v>210127016509</v>
          </cell>
          <cell r="C15549">
            <v>2.1</v>
          </cell>
        </row>
        <row r="15550">
          <cell r="A15550">
            <v>210127016506</v>
          </cell>
          <cell r="C15550">
            <v>2.4</v>
          </cell>
        </row>
        <row r="15551">
          <cell r="A15551">
            <v>210117016500</v>
          </cell>
          <cell r="C15551">
            <v>4.2</v>
          </cell>
        </row>
        <row r="15552">
          <cell r="A15552">
            <v>210117016508</v>
          </cell>
          <cell r="C15552">
            <v>1.95</v>
          </cell>
        </row>
        <row r="15553">
          <cell r="A15553">
            <v>210117016505</v>
          </cell>
          <cell r="C15553">
            <v>2.2999999999999998</v>
          </cell>
        </row>
        <row r="15554">
          <cell r="A15554">
            <v>210117016507</v>
          </cell>
          <cell r="C15554">
            <v>12.6</v>
          </cell>
        </row>
        <row r="15555">
          <cell r="A15555">
            <v>210117016509</v>
          </cell>
          <cell r="C15555">
            <v>2</v>
          </cell>
        </row>
        <row r="15556">
          <cell r="A15556">
            <v>210117016506</v>
          </cell>
          <cell r="C15556">
            <v>2.2999999999999998</v>
          </cell>
        </row>
        <row r="15557">
          <cell r="A15557">
            <v>210217016500</v>
          </cell>
          <cell r="C15557">
            <v>4.1500000000000004</v>
          </cell>
        </row>
        <row r="15558">
          <cell r="A15558">
            <v>210217016508</v>
          </cell>
          <cell r="C15558">
            <v>2</v>
          </cell>
        </row>
        <row r="15559">
          <cell r="A15559">
            <v>210217016505</v>
          </cell>
          <cell r="C15559">
            <v>2.4</v>
          </cell>
        </row>
        <row r="15560">
          <cell r="A15560">
            <v>210217016507</v>
          </cell>
          <cell r="C15560">
            <v>12.45</v>
          </cell>
        </row>
        <row r="15561">
          <cell r="A15561">
            <v>210217016509</v>
          </cell>
          <cell r="C15561">
            <v>2</v>
          </cell>
        </row>
        <row r="15562">
          <cell r="A15562">
            <v>210217016506</v>
          </cell>
          <cell r="C15562">
            <v>2.4</v>
          </cell>
        </row>
        <row r="15563">
          <cell r="A15563">
            <v>210317016500</v>
          </cell>
          <cell r="C15563">
            <v>4.4000000000000004</v>
          </cell>
        </row>
        <row r="15564">
          <cell r="A15564">
            <v>210317016508</v>
          </cell>
          <cell r="C15564">
            <v>2.2000000000000002</v>
          </cell>
        </row>
        <row r="15565">
          <cell r="A15565">
            <v>210317016505</v>
          </cell>
          <cell r="C15565">
            <v>2.6</v>
          </cell>
        </row>
        <row r="15566">
          <cell r="A15566">
            <v>210317016507</v>
          </cell>
          <cell r="C15566">
            <v>13.2</v>
          </cell>
        </row>
        <row r="15567">
          <cell r="A15567">
            <v>210317016509</v>
          </cell>
          <cell r="C15567">
            <v>2.2000000000000002</v>
          </cell>
        </row>
        <row r="15568">
          <cell r="A15568">
            <v>210317016506</v>
          </cell>
          <cell r="C15568">
            <v>2.6</v>
          </cell>
        </row>
        <row r="15569">
          <cell r="A15569">
            <v>210118003500</v>
          </cell>
          <cell r="C15569">
            <v>4.3</v>
          </cell>
        </row>
        <row r="15570">
          <cell r="A15570">
            <v>210118003508</v>
          </cell>
          <cell r="C15570">
            <v>2.1</v>
          </cell>
        </row>
        <row r="15571">
          <cell r="A15571">
            <v>210118003505</v>
          </cell>
          <cell r="C15571">
            <v>2.5</v>
          </cell>
        </row>
        <row r="15572">
          <cell r="A15572">
            <v>210118003507</v>
          </cell>
          <cell r="C15572">
            <v>12.9</v>
          </cell>
        </row>
        <row r="15573">
          <cell r="A15573">
            <v>210118003509</v>
          </cell>
          <cell r="C15573">
            <v>2.1</v>
          </cell>
        </row>
        <row r="15574">
          <cell r="A15574">
            <v>210118003506</v>
          </cell>
          <cell r="C15574">
            <v>2.5</v>
          </cell>
        </row>
        <row r="15575">
          <cell r="A15575">
            <v>210128004500</v>
          </cell>
          <cell r="C15575">
            <v>4.3</v>
          </cell>
        </row>
        <row r="15576">
          <cell r="A15576">
            <v>210128004508</v>
          </cell>
          <cell r="C15576">
            <v>2</v>
          </cell>
        </row>
        <row r="15577">
          <cell r="A15577">
            <v>210128004505</v>
          </cell>
          <cell r="C15577">
            <v>2.4</v>
          </cell>
        </row>
        <row r="15578">
          <cell r="A15578">
            <v>210128004507</v>
          </cell>
          <cell r="C15578">
            <v>12.8</v>
          </cell>
        </row>
        <row r="15579">
          <cell r="A15579">
            <v>210128004509</v>
          </cell>
          <cell r="C15579">
            <v>2.1</v>
          </cell>
        </row>
        <row r="15580">
          <cell r="A15580">
            <v>210128004506</v>
          </cell>
          <cell r="C15580">
            <v>2.4</v>
          </cell>
        </row>
        <row r="15581">
          <cell r="A15581">
            <v>210118004500</v>
          </cell>
          <cell r="C15581">
            <v>4.2</v>
          </cell>
        </row>
        <row r="15582">
          <cell r="A15582">
            <v>210118004508</v>
          </cell>
          <cell r="C15582">
            <v>1.95</v>
          </cell>
        </row>
        <row r="15583">
          <cell r="A15583">
            <v>210118004505</v>
          </cell>
          <cell r="C15583">
            <v>2.2999999999999998</v>
          </cell>
        </row>
        <row r="15584">
          <cell r="A15584">
            <v>210118004507</v>
          </cell>
          <cell r="C15584">
            <v>12.6</v>
          </cell>
        </row>
        <row r="15585">
          <cell r="A15585">
            <v>210118004509</v>
          </cell>
          <cell r="C15585">
            <v>2</v>
          </cell>
        </row>
        <row r="15586">
          <cell r="A15586">
            <v>210118004506</v>
          </cell>
          <cell r="C15586">
            <v>2.2999999999999998</v>
          </cell>
        </row>
        <row r="15587">
          <cell r="A15587">
            <v>210138017500</v>
          </cell>
          <cell r="C15587">
            <v>4.3</v>
          </cell>
        </row>
        <row r="15588">
          <cell r="A15588">
            <v>210138017508</v>
          </cell>
          <cell r="C15588">
            <v>2</v>
          </cell>
        </row>
        <row r="15589">
          <cell r="A15589">
            <v>210138017505</v>
          </cell>
          <cell r="C15589">
            <v>2.4</v>
          </cell>
        </row>
        <row r="15590">
          <cell r="A15590">
            <v>210138017507</v>
          </cell>
          <cell r="C15590">
            <v>12.8</v>
          </cell>
        </row>
        <row r="15591">
          <cell r="A15591">
            <v>210138017509</v>
          </cell>
          <cell r="C15591">
            <v>2.1</v>
          </cell>
        </row>
        <row r="15592">
          <cell r="A15592">
            <v>210138017506</v>
          </cell>
          <cell r="C15592">
            <v>2.4</v>
          </cell>
        </row>
        <row r="15593">
          <cell r="A15593">
            <v>200118017500</v>
          </cell>
          <cell r="C15593">
            <v>4</v>
          </cell>
        </row>
        <row r="15594">
          <cell r="A15594">
            <v>200118017508</v>
          </cell>
          <cell r="C15594">
            <v>1.8</v>
          </cell>
        </row>
        <row r="15595">
          <cell r="A15595">
            <v>200118017505</v>
          </cell>
          <cell r="C15595">
            <v>2</v>
          </cell>
        </row>
        <row r="15596">
          <cell r="A15596">
            <v>200118017507</v>
          </cell>
          <cell r="C15596">
            <v>12</v>
          </cell>
        </row>
        <row r="15597">
          <cell r="A15597">
            <v>200118017509</v>
          </cell>
          <cell r="C15597">
            <v>1.7</v>
          </cell>
        </row>
        <row r="15598">
          <cell r="A15598">
            <v>200118017506</v>
          </cell>
          <cell r="C15598">
            <v>1.9</v>
          </cell>
        </row>
        <row r="15599">
          <cell r="A15599">
            <v>200128017500</v>
          </cell>
          <cell r="C15599">
            <v>4.2</v>
          </cell>
        </row>
        <row r="15600">
          <cell r="A15600">
            <v>200128017508</v>
          </cell>
          <cell r="C15600">
            <v>1.8</v>
          </cell>
        </row>
        <row r="15601">
          <cell r="A15601">
            <v>200128017505</v>
          </cell>
          <cell r="C15601">
            <v>2</v>
          </cell>
        </row>
        <row r="15602">
          <cell r="A15602">
            <v>200128017507</v>
          </cell>
          <cell r="C15602">
            <v>12.6</v>
          </cell>
        </row>
        <row r="15603">
          <cell r="A15603">
            <v>200128017509</v>
          </cell>
          <cell r="C15603">
            <v>1.8</v>
          </cell>
        </row>
        <row r="15604">
          <cell r="A15604">
            <v>200128017506</v>
          </cell>
          <cell r="C15604">
            <v>2</v>
          </cell>
        </row>
        <row r="15605">
          <cell r="A15605">
            <v>210128017500</v>
          </cell>
          <cell r="C15605">
            <v>4.3</v>
          </cell>
        </row>
        <row r="15606">
          <cell r="A15606">
            <v>210128017508</v>
          </cell>
          <cell r="C15606">
            <v>2</v>
          </cell>
        </row>
        <row r="15607">
          <cell r="A15607">
            <v>210128017505</v>
          </cell>
          <cell r="C15607">
            <v>2.4</v>
          </cell>
        </row>
        <row r="15608">
          <cell r="A15608">
            <v>210128017507</v>
          </cell>
          <cell r="C15608">
            <v>12.8</v>
          </cell>
        </row>
        <row r="15609">
          <cell r="A15609">
            <v>210128017509</v>
          </cell>
          <cell r="C15609">
            <v>2.1</v>
          </cell>
        </row>
        <row r="15610">
          <cell r="A15610">
            <v>210128017506</v>
          </cell>
          <cell r="C15610">
            <v>2.4</v>
          </cell>
        </row>
        <row r="15611">
          <cell r="A15611">
            <v>210118017500</v>
          </cell>
          <cell r="C15611">
            <v>4.2</v>
          </cell>
        </row>
        <row r="15612">
          <cell r="A15612">
            <v>210118017508</v>
          </cell>
          <cell r="C15612">
            <v>1.95</v>
          </cell>
        </row>
        <row r="15613">
          <cell r="A15613">
            <v>210118017505</v>
          </cell>
          <cell r="C15613">
            <v>2.2999999999999998</v>
          </cell>
        </row>
        <row r="15614">
          <cell r="A15614">
            <v>210118017507</v>
          </cell>
          <cell r="C15614">
            <v>12.6</v>
          </cell>
        </row>
        <row r="15615">
          <cell r="A15615">
            <v>210118017509</v>
          </cell>
          <cell r="C15615">
            <v>2</v>
          </cell>
        </row>
        <row r="15616">
          <cell r="A15616">
            <v>210118017506</v>
          </cell>
          <cell r="C15616">
            <v>2.2999999999999998</v>
          </cell>
        </row>
        <row r="15617">
          <cell r="A15617">
            <v>210218017500</v>
          </cell>
          <cell r="C15617">
            <v>4.1500000000000004</v>
          </cell>
        </row>
        <row r="15618">
          <cell r="A15618">
            <v>210218017508</v>
          </cell>
          <cell r="C15618">
            <v>2</v>
          </cell>
        </row>
        <row r="15619">
          <cell r="A15619">
            <v>210218017505</v>
          </cell>
          <cell r="C15619">
            <v>2.4</v>
          </cell>
        </row>
        <row r="15620">
          <cell r="A15620">
            <v>210218017507</v>
          </cell>
          <cell r="C15620">
            <v>12.45</v>
          </cell>
        </row>
        <row r="15621">
          <cell r="A15621">
            <v>210218017509</v>
          </cell>
          <cell r="C15621">
            <v>2</v>
          </cell>
        </row>
        <row r="15622">
          <cell r="A15622">
            <v>210218017506</v>
          </cell>
          <cell r="C15622">
            <v>2.4</v>
          </cell>
        </row>
        <row r="15623">
          <cell r="A15623">
            <v>210318017500</v>
          </cell>
          <cell r="C15623">
            <v>4.4000000000000004</v>
          </cell>
        </row>
        <row r="15624">
          <cell r="A15624">
            <v>210318017508</v>
          </cell>
          <cell r="C15624">
            <v>2.2000000000000002</v>
          </cell>
        </row>
        <row r="15625">
          <cell r="A15625">
            <v>210318017505</v>
          </cell>
          <cell r="C15625">
            <v>2.6</v>
          </cell>
        </row>
        <row r="15626">
          <cell r="A15626">
            <v>210318017507</v>
          </cell>
          <cell r="C15626">
            <v>13.2</v>
          </cell>
        </row>
        <row r="15627">
          <cell r="A15627">
            <v>210318017509</v>
          </cell>
          <cell r="C15627">
            <v>2.2000000000000002</v>
          </cell>
        </row>
        <row r="15628">
          <cell r="A15628">
            <v>210318017506</v>
          </cell>
          <cell r="C15628">
            <v>2.6</v>
          </cell>
        </row>
        <row r="15629">
          <cell r="A15629">
            <v>210118019500</v>
          </cell>
          <cell r="C15629">
            <v>4.3</v>
          </cell>
        </row>
        <row r="15630">
          <cell r="A15630">
            <v>210118019508</v>
          </cell>
          <cell r="C15630">
            <v>2</v>
          </cell>
        </row>
        <row r="15631">
          <cell r="A15631">
            <v>210118019505</v>
          </cell>
          <cell r="C15631">
            <v>2.4</v>
          </cell>
        </row>
        <row r="15632">
          <cell r="A15632">
            <v>210118019507</v>
          </cell>
          <cell r="C15632">
            <v>12.8</v>
          </cell>
        </row>
        <row r="15633">
          <cell r="A15633">
            <v>210118019509</v>
          </cell>
          <cell r="C15633">
            <v>2.1</v>
          </cell>
        </row>
        <row r="15634">
          <cell r="A15634">
            <v>210118019506</v>
          </cell>
          <cell r="C15634">
            <v>2.4</v>
          </cell>
        </row>
        <row r="15635">
          <cell r="A15635">
            <v>210119002500</v>
          </cell>
          <cell r="C15635">
            <v>4.3</v>
          </cell>
        </row>
        <row r="15636">
          <cell r="A15636">
            <v>210119002508</v>
          </cell>
          <cell r="C15636">
            <v>2</v>
          </cell>
        </row>
        <row r="15637">
          <cell r="A15637">
            <v>210119002505</v>
          </cell>
          <cell r="C15637">
            <v>2.4</v>
          </cell>
        </row>
        <row r="15638">
          <cell r="A15638">
            <v>210119002507</v>
          </cell>
          <cell r="C15638">
            <v>12.8</v>
          </cell>
        </row>
        <row r="15639">
          <cell r="A15639">
            <v>210119002509</v>
          </cell>
          <cell r="C15639">
            <v>2.1</v>
          </cell>
        </row>
        <row r="15640">
          <cell r="A15640">
            <v>210119002506</v>
          </cell>
          <cell r="C15640">
            <v>2.4</v>
          </cell>
        </row>
        <row r="15641">
          <cell r="A15641">
            <v>210139005500</v>
          </cell>
          <cell r="C15641">
            <v>4.3</v>
          </cell>
        </row>
        <row r="15642">
          <cell r="A15642">
            <v>210139005508</v>
          </cell>
          <cell r="C15642">
            <v>2</v>
          </cell>
        </row>
        <row r="15643">
          <cell r="A15643">
            <v>210139005505</v>
          </cell>
          <cell r="C15643">
            <v>2.4</v>
          </cell>
        </row>
        <row r="15644">
          <cell r="A15644">
            <v>210139005507</v>
          </cell>
          <cell r="C15644">
            <v>12.8</v>
          </cell>
        </row>
        <row r="15645">
          <cell r="A15645">
            <v>210139005509</v>
          </cell>
          <cell r="C15645">
            <v>2.1</v>
          </cell>
        </row>
        <row r="15646">
          <cell r="A15646">
            <v>210139005506</v>
          </cell>
          <cell r="C15646">
            <v>2.4</v>
          </cell>
        </row>
        <row r="15647">
          <cell r="A15647">
            <v>210129005500</v>
          </cell>
          <cell r="C15647">
            <v>4.3</v>
          </cell>
        </row>
        <row r="15648">
          <cell r="A15648">
            <v>210129005508</v>
          </cell>
          <cell r="C15648">
            <v>2</v>
          </cell>
        </row>
        <row r="15649">
          <cell r="A15649">
            <v>210129005505</v>
          </cell>
          <cell r="C15649">
            <v>2.4</v>
          </cell>
        </row>
        <row r="15650">
          <cell r="A15650">
            <v>210129005507</v>
          </cell>
          <cell r="C15650">
            <v>12.8</v>
          </cell>
        </row>
        <row r="15651">
          <cell r="A15651">
            <v>210129005509</v>
          </cell>
          <cell r="C15651">
            <v>2.1</v>
          </cell>
        </row>
        <row r="15652">
          <cell r="A15652">
            <v>210129005506</v>
          </cell>
          <cell r="C15652">
            <v>2.4</v>
          </cell>
        </row>
        <row r="15653">
          <cell r="A15653">
            <v>210119005500</v>
          </cell>
          <cell r="C15653">
            <v>4.2</v>
          </cell>
        </row>
        <row r="15654">
          <cell r="A15654">
            <v>210119005508</v>
          </cell>
          <cell r="C15654">
            <v>1.95</v>
          </cell>
        </row>
        <row r="15655">
          <cell r="A15655">
            <v>210119005505</v>
          </cell>
          <cell r="C15655">
            <v>2.2999999999999998</v>
          </cell>
        </row>
        <row r="15656">
          <cell r="A15656">
            <v>210119005507</v>
          </cell>
          <cell r="C15656">
            <v>12.6</v>
          </cell>
        </row>
        <row r="15657">
          <cell r="A15657">
            <v>210119005509</v>
          </cell>
          <cell r="C15657">
            <v>2</v>
          </cell>
        </row>
        <row r="15658">
          <cell r="A15658">
            <v>210119005506</v>
          </cell>
          <cell r="C15658">
            <v>2.2999999999999998</v>
          </cell>
        </row>
        <row r="15659">
          <cell r="A15659">
            <v>210219005500</v>
          </cell>
          <cell r="C15659">
            <v>4.1500000000000004</v>
          </cell>
        </row>
        <row r="15660">
          <cell r="A15660">
            <v>210219005508</v>
          </cell>
          <cell r="C15660">
            <v>2</v>
          </cell>
        </row>
        <row r="15661">
          <cell r="A15661">
            <v>210219005505</v>
          </cell>
          <cell r="C15661">
            <v>2.4</v>
          </cell>
        </row>
        <row r="15662">
          <cell r="A15662">
            <v>210219005507</v>
          </cell>
          <cell r="C15662">
            <v>12.45</v>
          </cell>
        </row>
        <row r="15663">
          <cell r="A15663">
            <v>210219005509</v>
          </cell>
          <cell r="C15663">
            <v>2</v>
          </cell>
        </row>
        <row r="15664">
          <cell r="A15664">
            <v>210219005506</v>
          </cell>
          <cell r="C15664">
            <v>2.4</v>
          </cell>
        </row>
        <row r="15665">
          <cell r="A15665">
            <v>210319005500</v>
          </cell>
          <cell r="C15665">
            <v>4.4000000000000004</v>
          </cell>
        </row>
        <row r="15666">
          <cell r="A15666">
            <v>210319005508</v>
          </cell>
          <cell r="C15666">
            <v>2.2000000000000002</v>
          </cell>
        </row>
        <row r="15667">
          <cell r="A15667">
            <v>210319005505</v>
          </cell>
          <cell r="C15667">
            <v>2.6</v>
          </cell>
        </row>
        <row r="15668">
          <cell r="A15668">
            <v>210319005507</v>
          </cell>
          <cell r="C15668">
            <v>13.2</v>
          </cell>
        </row>
        <row r="15669">
          <cell r="A15669">
            <v>210319005509</v>
          </cell>
          <cell r="C15669">
            <v>2.2000000000000002</v>
          </cell>
        </row>
        <row r="15670">
          <cell r="A15670">
            <v>210319005506</v>
          </cell>
          <cell r="C15670">
            <v>2.6</v>
          </cell>
        </row>
        <row r="15671">
          <cell r="A15671">
            <v>210119006500</v>
          </cell>
          <cell r="C15671">
            <v>4.3</v>
          </cell>
        </row>
        <row r="15672">
          <cell r="A15672">
            <v>210119006508</v>
          </cell>
          <cell r="C15672">
            <v>2</v>
          </cell>
        </row>
        <row r="15673">
          <cell r="A15673">
            <v>210119006505</v>
          </cell>
          <cell r="C15673">
            <v>2.4</v>
          </cell>
        </row>
        <row r="15674">
          <cell r="A15674">
            <v>210119006507</v>
          </cell>
          <cell r="C15674">
            <v>12.8</v>
          </cell>
        </row>
        <row r="15675">
          <cell r="A15675">
            <v>210119006509</v>
          </cell>
          <cell r="C15675">
            <v>2.1</v>
          </cell>
        </row>
        <row r="15676">
          <cell r="A15676">
            <v>210119006506</v>
          </cell>
          <cell r="C15676">
            <v>2.4</v>
          </cell>
        </row>
        <row r="15677">
          <cell r="A15677">
            <v>200119010500</v>
          </cell>
          <cell r="C15677">
            <v>4</v>
          </cell>
        </row>
        <row r="15678">
          <cell r="A15678">
            <v>200119010508</v>
          </cell>
          <cell r="C15678">
            <v>1.8</v>
          </cell>
        </row>
        <row r="15679">
          <cell r="A15679">
            <v>200119010505</v>
          </cell>
          <cell r="C15679">
            <v>2</v>
          </cell>
        </row>
        <row r="15680">
          <cell r="A15680">
            <v>200119010507</v>
          </cell>
          <cell r="C15680">
            <v>12</v>
          </cell>
        </row>
        <row r="15681">
          <cell r="A15681">
            <v>200119010509</v>
          </cell>
          <cell r="C15681">
            <v>1.7</v>
          </cell>
        </row>
        <row r="15682">
          <cell r="A15682">
            <v>200119010506</v>
          </cell>
          <cell r="C15682">
            <v>1.9</v>
          </cell>
        </row>
        <row r="15683">
          <cell r="A15683">
            <v>210129010500</v>
          </cell>
          <cell r="C15683">
            <v>4.3</v>
          </cell>
        </row>
        <row r="15684">
          <cell r="A15684">
            <v>210129010508</v>
          </cell>
          <cell r="C15684">
            <v>2</v>
          </cell>
        </row>
        <row r="15685">
          <cell r="A15685">
            <v>210129010505</v>
          </cell>
          <cell r="C15685">
            <v>2.4</v>
          </cell>
        </row>
        <row r="15686">
          <cell r="A15686">
            <v>210129010507</v>
          </cell>
          <cell r="C15686">
            <v>12.8</v>
          </cell>
        </row>
        <row r="15687">
          <cell r="A15687">
            <v>210129010509</v>
          </cell>
          <cell r="C15687">
            <v>2.1</v>
          </cell>
        </row>
        <row r="15688">
          <cell r="A15688">
            <v>210129010506</v>
          </cell>
          <cell r="C15688">
            <v>2.4</v>
          </cell>
        </row>
        <row r="15689">
          <cell r="A15689">
            <v>210119010500</v>
          </cell>
          <cell r="C15689">
            <v>4.3</v>
          </cell>
        </row>
        <row r="15690">
          <cell r="A15690">
            <v>210119010508</v>
          </cell>
          <cell r="C15690">
            <v>2</v>
          </cell>
        </row>
        <row r="15691">
          <cell r="A15691">
            <v>210119010505</v>
          </cell>
          <cell r="C15691">
            <v>2.4</v>
          </cell>
        </row>
        <row r="15692">
          <cell r="A15692">
            <v>210119010507</v>
          </cell>
          <cell r="C15692">
            <v>12.8</v>
          </cell>
        </row>
        <row r="15693">
          <cell r="A15693">
            <v>210119010509</v>
          </cell>
          <cell r="C15693">
            <v>2.1</v>
          </cell>
        </row>
        <row r="15694">
          <cell r="A15694">
            <v>210119010506</v>
          </cell>
          <cell r="C15694">
            <v>2.4</v>
          </cell>
        </row>
        <row r="15695">
          <cell r="A15695">
            <v>609</v>
          </cell>
          <cell r="C15695">
            <v>16</v>
          </cell>
        </row>
        <row r="15696">
          <cell r="A15696">
            <v>83009500</v>
          </cell>
          <cell r="C15696">
            <v>4.2</v>
          </cell>
        </row>
        <row r="15697">
          <cell r="A15697">
            <v>83009508</v>
          </cell>
          <cell r="C15697">
            <v>1.9</v>
          </cell>
        </row>
        <row r="15698">
          <cell r="A15698">
            <v>83009505</v>
          </cell>
          <cell r="C15698">
            <v>2.1</v>
          </cell>
        </row>
        <row r="15699">
          <cell r="A15699">
            <v>83009507</v>
          </cell>
          <cell r="C15699">
            <v>12.6</v>
          </cell>
        </row>
        <row r="15700">
          <cell r="A15700">
            <v>83009509</v>
          </cell>
          <cell r="C15700">
            <v>1.9</v>
          </cell>
        </row>
        <row r="15701">
          <cell r="A15701">
            <v>83009506</v>
          </cell>
          <cell r="C15701">
            <v>2.1</v>
          </cell>
        </row>
        <row r="15702">
          <cell r="A15702">
            <v>87016500</v>
          </cell>
          <cell r="C15702">
            <v>4.2</v>
          </cell>
        </row>
        <row r="15703">
          <cell r="A15703">
            <v>87016508</v>
          </cell>
          <cell r="C15703">
            <v>1.9</v>
          </cell>
        </row>
        <row r="15704">
          <cell r="A15704">
            <v>87016505</v>
          </cell>
          <cell r="C15704">
            <v>2.1</v>
          </cell>
        </row>
        <row r="15705">
          <cell r="A15705">
            <v>87016510</v>
          </cell>
          <cell r="C15705">
            <v>8.4</v>
          </cell>
        </row>
        <row r="15706">
          <cell r="A15706">
            <v>87016507</v>
          </cell>
          <cell r="C15706">
            <v>12.6</v>
          </cell>
        </row>
        <row r="15707">
          <cell r="A15707">
            <v>87016509</v>
          </cell>
          <cell r="C15707">
            <v>1.9</v>
          </cell>
        </row>
        <row r="15708">
          <cell r="A15708">
            <v>87016506</v>
          </cell>
          <cell r="C15708">
            <v>2.1</v>
          </cell>
        </row>
        <row r="15709">
          <cell r="A15709">
            <v>88004500</v>
          </cell>
          <cell r="C15709">
            <v>4.2</v>
          </cell>
        </row>
        <row r="15710">
          <cell r="A15710">
            <v>88004508</v>
          </cell>
          <cell r="C15710">
            <v>1.9</v>
          </cell>
        </row>
        <row r="15711">
          <cell r="A15711">
            <v>88004505</v>
          </cell>
          <cell r="C15711">
            <v>2.1</v>
          </cell>
        </row>
        <row r="15712">
          <cell r="A15712">
            <v>88004507</v>
          </cell>
          <cell r="C15712">
            <v>12.6</v>
          </cell>
        </row>
        <row r="15713">
          <cell r="A15713">
            <v>88004509</v>
          </cell>
          <cell r="C15713">
            <v>1.9</v>
          </cell>
        </row>
        <row r="15714">
          <cell r="A15714">
            <v>88004506</v>
          </cell>
          <cell r="C15714">
            <v>2.1</v>
          </cell>
        </row>
        <row r="15715">
          <cell r="A15715">
            <v>88017500</v>
          </cell>
          <cell r="C15715">
            <v>4.2</v>
          </cell>
        </row>
        <row r="15716">
          <cell r="A15716">
            <v>88017508</v>
          </cell>
          <cell r="C15716">
            <v>1.9</v>
          </cell>
        </row>
        <row r="15717">
          <cell r="A15717">
            <v>88017505</v>
          </cell>
          <cell r="C15717">
            <v>2.1</v>
          </cell>
        </row>
        <row r="15718">
          <cell r="A15718">
            <v>88017507</v>
          </cell>
          <cell r="C15718">
            <v>12.6</v>
          </cell>
        </row>
        <row r="15719">
          <cell r="A15719">
            <v>88017509</v>
          </cell>
          <cell r="C15719">
            <v>1.9</v>
          </cell>
        </row>
        <row r="15720">
          <cell r="A15720">
            <v>88017506</v>
          </cell>
          <cell r="C15720">
            <v>2.1</v>
          </cell>
        </row>
        <row r="15721">
          <cell r="A15721">
            <v>88019500</v>
          </cell>
          <cell r="C15721">
            <v>4.2</v>
          </cell>
        </row>
        <row r="15722">
          <cell r="A15722">
            <v>88019508</v>
          </cell>
          <cell r="C15722">
            <v>1.9</v>
          </cell>
        </row>
        <row r="15723">
          <cell r="A15723">
            <v>88019505</v>
          </cell>
          <cell r="C15723">
            <v>2.1</v>
          </cell>
        </row>
        <row r="15724">
          <cell r="A15724">
            <v>88019507</v>
          </cell>
          <cell r="C15724">
            <v>12.6</v>
          </cell>
        </row>
        <row r="15725">
          <cell r="A15725">
            <v>88019509</v>
          </cell>
          <cell r="C15725">
            <v>1.9</v>
          </cell>
        </row>
        <row r="15726">
          <cell r="A15726">
            <v>88019506</v>
          </cell>
          <cell r="C15726">
            <v>2.1</v>
          </cell>
        </row>
        <row r="15727">
          <cell r="A15727">
            <v>89003500</v>
          </cell>
          <cell r="C15727">
            <v>4.2</v>
          </cell>
        </row>
        <row r="15728">
          <cell r="A15728">
            <v>89003508</v>
          </cell>
          <cell r="C15728">
            <v>1.9</v>
          </cell>
        </row>
        <row r="15729">
          <cell r="A15729">
            <v>89003505</v>
          </cell>
          <cell r="C15729">
            <v>2.1</v>
          </cell>
        </row>
        <row r="15730">
          <cell r="A15730">
            <v>89003507</v>
          </cell>
          <cell r="C15730">
            <v>12.6</v>
          </cell>
        </row>
        <row r="15731">
          <cell r="A15731">
            <v>89003509</v>
          </cell>
          <cell r="C15731">
            <v>1.9</v>
          </cell>
        </row>
        <row r="15732">
          <cell r="A15732">
            <v>89003506</v>
          </cell>
          <cell r="C15732">
            <v>2.1</v>
          </cell>
        </row>
        <row r="15733">
          <cell r="A15733">
            <v>89005500</v>
          </cell>
          <cell r="C15733">
            <v>4.2</v>
          </cell>
        </row>
        <row r="15734">
          <cell r="A15734">
            <v>89005508</v>
          </cell>
          <cell r="C15734">
            <v>1.9</v>
          </cell>
        </row>
        <row r="15735">
          <cell r="A15735">
            <v>89005505</v>
          </cell>
          <cell r="C15735">
            <v>2.1</v>
          </cell>
        </row>
        <row r="15736">
          <cell r="A15736">
            <v>89005507</v>
          </cell>
          <cell r="C15736">
            <v>12.6</v>
          </cell>
        </row>
        <row r="15737">
          <cell r="A15737">
            <v>89005509</v>
          </cell>
          <cell r="C15737">
            <v>1.9</v>
          </cell>
        </row>
        <row r="15738">
          <cell r="A15738">
            <v>89005506</v>
          </cell>
          <cell r="C15738">
            <v>2.1</v>
          </cell>
        </row>
        <row r="15739">
          <cell r="A15739">
            <v>99887</v>
          </cell>
          <cell r="C15739">
            <v>2.5</v>
          </cell>
        </row>
        <row r="15740">
          <cell r="A15740">
            <v>73005500</v>
          </cell>
          <cell r="C15740">
            <v>4</v>
          </cell>
        </row>
        <row r="15741">
          <cell r="A15741">
            <v>73005508</v>
          </cell>
          <cell r="C15741">
            <v>1.8</v>
          </cell>
        </row>
        <row r="15742">
          <cell r="A15742">
            <v>73005505</v>
          </cell>
          <cell r="C15742">
            <v>2</v>
          </cell>
        </row>
        <row r="15743">
          <cell r="A15743">
            <v>73005507</v>
          </cell>
          <cell r="C15743">
            <v>12</v>
          </cell>
        </row>
        <row r="15744">
          <cell r="A15744">
            <v>73005509</v>
          </cell>
          <cell r="C15744">
            <v>1.8</v>
          </cell>
        </row>
        <row r="15745">
          <cell r="A15745">
            <v>73005506</v>
          </cell>
          <cell r="C15745">
            <v>2</v>
          </cell>
        </row>
        <row r="15746">
          <cell r="A15746">
            <v>73009500</v>
          </cell>
          <cell r="C15746">
            <v>4</v>
          </cell>
        </row>
        <row r="15747">
          <cell r="A15747">
            <v>73009508</v>
          </cell>
          <cell r="C15747">
            <v>1.8</v>
          </cell>
        </row>
        <row r="15748">
          <cell r="A15748">
            <v>73009505</v>
          </cell>
          <cell r="C15748">
            <v>2</v>
          </cell>
        </row>
        <row r="15749">
          <cell r="A15749">
            <v>73009507</v>
          </cell>
          <cell r="C15749">
            <v>12</v>
          </cell>
        </row>
        <row r="15750">
          <cell r="A15750">
            <v>73009509</v>
          </cell>
          <cell r="C15750">
            <v>1.8</v>
          </cell>
        </row>
        <row r="15751">
          <cell r="A15751">
            <v>73009506</v>
          </cell>
          <cell r="C15751">
            <v>2</v>
          </cell>
        </row>
        <row r="15752">
          <cell r="A15752">
            <v>73011500</v>
          </cell>
          <cell r="C15752">
            <v>4</v>
          </cell>
        </row>
        <row r="15753">
          <cell r="A15753">
            <v>73011508</v>
          </cell>
          <cell r="C15753">
            <v>1.8</v>
          </cell>
        </row>
        <row r="15754">
          <cell r="A15754">
            <v>73011505</v>
          </cell>
          <cell r="C15754">
            <v>2</v>
          </cell>
        </row>
        <row r="15755">
          <cell r="A15755">
            <v>73011507</v>
          </cell>
          <cell r="C15755">
            <v>12</v>
          </cell>
        </row>
        <row r="15756">
          <cell r="A15756">
            <v>73011509</v>
          </cell>
          <cell r="C15756">
            <v>1.8</v>
          </cell>
        </row>
        <row r="15757">
          <cell r="A15757">
            <v>73011506</v>
          </cell>
          <cell r="C15757">
            <v>2</v>
          </cell>
        </row>
        <row r="15758">
          <cell r="A15758">
            <v>75010508</v>
          </cell>
          <cell r="C15758">
            <v>1.8</v>
          </cell>
        </row>
        <row r="15759">
          <cell r="A15759">
            <v>75010505</v>
          </cell>
          <cell r="C15759">
            <v>2</v>
          </cell>
        </row>
        <row r="15760">
          <cell r="A15760">
            <v>75010507</v>
          </cell>
          <cell r="C15760">
            <v>12</v>
          </cell>
        </row>
        <row r="15761">
          <cell r="A15761">
            <v>75010509</v>
          </cell>
          <cell r="C15761">
            <v>1.8</v>
          </cell>
        </row>
        <row r="15762">
          <cell r="A15762">
            <v>75010506</v>
          </cell>
          <cell r="C15762">
            <v>2</v>
          </cell>
        </row>
        <row r="15763">
          <cell r="A15763">
            <v>76005500</v>
          </cell>
          <cell r="C15763">
            <v>4</v>
          </cell>
        </row>
        <row r="15764">
          <cell r="A15764">
            <v>76005508</v>
          </cell>
          <cell r="C15764">
            <v>1.8</v>
          </cell>
        </row>
        <row r="15765">
          <cell r="A15765">
            <v>76005505</v>
          </cell>
          <cell r="C15765">
            <v>2</v>
          </cell>
        </row>
        <row r="15766">
          <cell r="A15766">
            <v>76005507</v>
          </cell>
          <cell r="C15766">
            <v>12</v>
          </cell>
        </row>
        <row r="15767">
          <cell r="A15767">
            <v>76005509</v>
          </cell>
          <cell r="C15767">
            <v>1.8</v>
          </cell>
        </row>
        <row r="15768">
          <cell r="A15768">
            <v>76005506</v>
          </cell>
          <cell r="C15768">
            <v>2</v>
          </cell>
        </row>
        <row r="15769">
          <cell r="A15769">
            <v>77016500</v>
          </cell>
          <cell r="C15769">
            <v>4</v>
          </cell>
        </row>
        <row r="15770">
          <cell r="A15770">
            <v>77016508</v>
          </cell>
          <cell r="C15770">
            <v>1.8</v>
          </cell>
        </row>
        <row r="15771">
          <cell r="A15771">
            <v>77016505</v>
          </cell>
          <cell r="C15771">
            <v>2</v>
          </cell>
        </row>
        <row r="15772">
          <cell r="A15772">
            <v>77016507</v>
          </cell>
          <cell r="C15772">
            <v>12</v>
          </cell>
        </row>
        <row r="15773">
          <cell r="A15773">
            <v>77016509</v>
          </cell>
          <cell r="C15773">
            <v>1.8</v>
          </cell>
        </row>
        <row r="15774">
          <cell r="A15774">
            <v>77016506</v>
          </cell>
          <cell r="C15774">
            <v>2</v>
          </cell>
        </row>
        <row r="15775">
          <cell r="A15775">
            <v>77035508</v>
          </cell>
          <cell r="C15775">
            <v>1.8</v>
          </cell>
        </row>
        <row r="15776">
          <cell r="A15776">
            <v>77035505</v>
          </cell>
          <cell r="C15776">
            <v>2</v>
          </cell>
        </row>
        <row r="15777">
          <cell r="A15777">
            <v>77035507</v>
          </cell>
          <cell r="C15777">
            <v>12</v>
          </cell>
        </row>
        <row r="15778">
          <cell r="A15778">
            <v>77035509</v>
          </cell>
          <cell r="C15778">
            <v>1.8</v>
          </cell>
        </row>
        <row r="15779">
          <cell r="A15779">
            <v>77035506</v>
          </cell>
          <cell r="C15779">
            <v>2</v>
          </cell>
        </row>
        <row r="15780">
          <cell r="A15780">
            <v>78003500</v>
          </cell>
          <cell r="C15780">
            <v>4.4000000000000004</v>
          </cell>
        </row>
        <row r="15781">
          <cell r="A15781">
            <v>78003508</v>
          </cell>
          <cell r="C15781">
            <v>2</v>
          </cell>
        </row>
        <row r="15782">
          <cell r="A15782">
            <v>78003505</v>
          </cell>
          <cell r="C15782">
            <v>2.2000000000000002</v>
          </cell>
        </row>
        <row r="15783">
          <cell r="A15783">
            <v>78003507</v>
          </cell>
          <cell r="C15783">
            <v>13.2</v>
          </cell>
        </row>
        <row r="15784">
          <cell r="A15784">
            <v>78003509</v>
          </cell>
          <cell r="C15784">
            <v>2</v>
          </cell>
        </row>
        <row r="15785">
          <cell r="A15785">
            <v>78003506</v>
          </cell>
          <cell r="C15785">
            <v>2.2000000000000002</v>
          </cell>
        </row>
        <row r="15786">
          <cell r="A15786">
            <v>78004500</v>
          </cell>
          <cell r="C15786">
            <v>4</v>
          </cell>
        </row>
        <row r="15787">
          <cell r="A15787">
            <v>78004508</v>
          </cell>
          <cell r="C15787">
            <v>1.8</v>
          </cell>
        </row>
        <row r="15788">
          <cell r="A15788">
            <v>78004505</v>
          </cell>
          <cell r="C15788">
            <v>2</v>
          </cell>
        </row>
        <row r="15789">
          <cell r="A15789">
            <v>78004507</v>
          </cell>
          <cell r="C15789">
            <v>12</v>
          </cell>
        </row>
        <row r="15790">
          <cell r="A15790">
            <v>78004509</v>
          </cell>
          <cell r="C15790">
            <v>1.8</v>
          </cell>
        </row>
        <row r="15791">
          <cell r="A15791">
            <v>78004506</v>
          </cell>
          <cell r="C15791">
            <v>2</v>
          </cell>
        </row>
        <row r="15792">
          <cell r="A15792">
            <v>78011500</v>
          </cell>
          <cell r="C15792">
            <v>4</v>
          </cell>
        </row>
        <row r="15793">
          <cell r="A15793">
            <v>78011508</v>
          </cell>
          <cell r="C15793">
            <v>1.8</v>
          </cell>
        </row>
        <row r="15794">
          <cell r="A15794">
            <v>78011505</v>
          </cell>
          <cell r="C15794">
            <v>2</v>
          </cell>
        </row>
        <row r="15795">
          <cell r="A15795">
            <v>78011507</v>
          </cell>
          <cell r="C15795">
            <v>12</v>
          </cell>
        </row>
        <row r="15796">
          <cell r="A15796">
            <v>78011509</v>
          </cell>
          <cell r="C15796">
            <v>1.8</v>
          </cell>
        </row>
        <row r="15797">
          <cell r="A15797">
            <v>78011506</v>
          </cell>
          <cell r="C15797">
            <v>2</v>
          </cell>
        </row>
        <row r="15798">
          <cell r="A15798">
            <v>78017500</v>
          </cell>
          <cell r="C15798">
            <v>4</v>
          </cell>
        </row>
        <row r="15799">
          <cell r="A15799">
            <v>78017508</v>
          </cell>
          <cell r="C15799">
            <v>1.8</v>
          </cell>
        </row>
        <row r="15800">
          <cell r="A15800">
            <v>78017505</v>
          </cell>
          <cell r="C15800">
            <v>2</v>
          </cell>
        </row>
        <row r="15801">
          <cell r="A15801">
            <v>78017507</v>
          </cell>
          <cell r="C15801">
            <v>12</v>
          </cell>
        </row>
        <row r="15802">
          <cell r="A15802">
            <v>78017509</v>
          </cell>
          <cell r="C15802">
            <v>1.8</v>
          </cell>
        </row>
        <row r="15803">
          <cell r="A15803">
            <v>78017506</v>
          </cell>
          <cell r="C15803">
            <v>2</v>
          </cell>
        </row>
        <row r="15804">
          <cell r="A15804">
            <v>78019500</v>
          </cell>
          <cell r="C15804">
            <v>4</v>
          </cell>
        </row>
        <row r="15805">
          <cell r="A15805">
            <v>78019508</v>
          </cell>
          <cell r="C15805">
            <v>1.8</v>
          </cell>
        </row>
        <row r="15806">
          <cell r="A15806">
            <v>78019505</v>
          </cell>
          <cell r="C15806">
            <v>2</v>
          </cell>
        </row>
        <row r="15807">
          <cell r="A15807">
            <v>78019507</v>
          </cell>
          <cell r="C15807">
            <v>12</v>
          </cell>
        </row>
        <row r="15808">
          <cell r="A15808">
            <v>78019509</v>
          </cell>
          <cell r="C15808">
            <v>1.8</v>
          </cell>
        </row>
        <row r="15809">
          <cell r="A15809">
            <v>78019506</v>
          </cell>
          <cell r="C15809">
            <v>2</v>
          </cell>
        </row>
        <row r="15810">
          <cell r="A15810">
            <v>79002500</v>
          </cell>
          <cell r="C15810">
            <v>4</v>
          </cell>
        </row>
        <row r="15811">
          <cell r="A15811">
            <v>79002508</v>
          </cell>
          <cell r="C15811">
            <v>1.8</v>
          </cell>
        </row>
        <row r="15812">
          <cell r="A15812">
            <v>79002505</v>
          </cell>
          <cell r="C15812">
            <v>2</v>
          </cell>
        </row>
        <row r="15813">
          <cell r="A15813">
            <v>79002507</v>
          </cell>
          <cell r="C15813">
            <v>12</v>
          </cell>
        </row>
        <row r="15814">
          <cell r="A15814">
            <v>79002509</v>
          </cell>
          <cell r="C15814">
            <v>1.8</v>
          </cell>
        </row>
        <row r="15815">
          <cell r="A15815">
            <v>79002506</v>
          </cell>
          <cell r="C15815">
            <v>2</v>
          </cell>
        </row>
        <row r="15816">
          <cell r="A15816">
            <v>79003500</v>
          </cell>
          <cell r="C15816">
            <v>4</v>
          </cell>
        </row>
        <row r="15817">
          <cell r="A15817">
            <v>79003508</v>
          </cell>
          <cell r="C15817">
            <v>1.8</v>
          </cell>
        </row>
        <row r="15818">
          <cell r="A15818">
            <v>79003505</v>
          </cell>
          <cell r="C15818">
            <v>2</v>
          </cell>
        </row>
        <row r="15819">
          <cell r="A15819">
            <v>79003507</v>
          </cell>
          <cell r="C15819">
            <v>12</v>
          </cell>
        </row>
        <row r="15820">
          <cell r="A15820">
            <v>79003509</v>
          </cell>
          <cell r="C15820">
            <v>1.8</v>
          </cell>
        </row>
        <row r="15821">
          <cell r="A15821">
            <v>79003506</v>
          </cell>
          <cell r="C15821">
            <v>2</v>
          </cell>
        </row>
        <row r="15822">
          <cell r="A15822">
            <v>79005500</v>
          </cell>
          <cell r="C15822">
            <v>4</v>
          </cell>
        </row>
        <row r="15823">
          <cell r="A15823">
            <v>79005508</v>
          </cell>
          <cell r="C15823">
            <v>1.8</v>
          </cell>
        </row>
        <row r="15824">
          <cell r="A15824">
            <v>79005505</v>
          </cell>
          <cell r="C15824">
            <v>2</v>
          </cell>
        </row>
        <row r="15825">
          <cell r="A15825">
            <v>79005507</v>
          </cell>
          <cell r="C15825">
            <v>12</v>
          </cell>
        </row>
        <row r="15826">
          <cell r="A15826">
            <v>79005509</v>
          </cell>
          <cell r="C15826">
            <v>1.8</v>
          </cell>
        </row>
        <row r="15827">
          <cell r="A15827">
            <v>79005506</v>
          </cell>
          <cell r="C15827">
            <v>2</v>
          </cell>
        </row>
        <row r="15828">
          <cell r="A15828">
            <v>79006500</v>
          </cell>
          <cell r="C15828">
            <v>4</v>
          </cell>
        </row>
        <row r="15829">
          <cell r="A15829">
            <v>79006508</v>
          </cell>
          <cell r="C15829">
            <v>1.8</v>
          </cell>
        </row>
        <row r="15830">
          <cell r="A15830">
            <v>79006505</v>
          </cell>
          <cell r="C15830">
            <v>2</v>
          </cell>
        </row>
        <row r="15831">
          <cell r="A15831">
            <v>79006507</v>
          </cell>
          <cell r="C15831">
            <v>12</v>
          </cell>
        </row>
        <row r="15832">
          <cell r="A15832">
            <v>79006509</v>
          </cell>
          <cell r="C15832">
            <v>1.8</v>
          </cell>
        </row>
        <row r="15833">
          <cell r="A15833">
            <v>79006506</v>
          </cell>
          <cell r="C15833">
            <v>2</v>
          </cell>
        </row>
        <row r="15834">
          <cell r="A15834">
            <v>79007500</v>
          </cell>
          <cell r="C15834">
            <v>4</v>
          </cell>
        </row>
        <row r="15835">
          <cell r="A15835">
            <v>79007508</v>
          </cell>
          <cell r="C15835">
            <v>1.8</v>
          </cell>
        </row>
        <row r="15836">
          <cell r="A15836">
            <v>79007505</v>
          </cell>
          <cell r="C15836">
            <v>2</v>
          </cell>
        </row>
        <row r="15837">
          <cell r="A15837">
            <v>79007507</v>
          </cell>
          <cell r="C15837">
            <v>12</v>
          </cell>
        </row>
        <row r="15838">
          <cell r="A15838">
            <v>79007509</v>
          </cell>
          <cell r="C15838">
            <v>1.8</v>
          </cell>
        </row>
        <row r="15839">
          <cell r="A15839">
            <v>79007506</v>
          </cell>
          <cell r="C15839">
            <v>2</v>
          </cell>
        </row>
        <row r="15840">
          <cell r="A15840">
            <v>79010500</v>
          </cell>
          <cell r="C15840">
            <v>4</v>
          </cell>
        </row>
        <row r="15841">
          <cell r="A15841">
            <v>79010508</v>
          </cell>
          <cell r="C15841">
            <v>1.8</v>
          </cell>
        </row>
        <row r="15842">
          <cell r="A15842">
            <v>79010505</v>
          </cell>
          <cell r="C15842">
            <v>2</v>
          </cell>
        </row>
        <row r="15843">
          <cell r="A15843">
            <v>79010507</v>
          </cell>
          <cell r="C15843">
            <v>12</v>
          </cell>
        </row>
        <row r="15844">
          <cell r="A15844">
            <v>79010509</v>
          </cell>
          <cell r="C15844">
            <v>1.8</v>
          </cell>
        </row>
        <row r="15845">
          <cell r="A15845">
            <v>79010506</v>
          </cell>
          <cell r="C15845">
            <v>2</v>
          </cell>
        </row>
        <row r="15846">
          <cell r="A15846">
            <v>4243</v>
          </cell>
          <cell r="C15846">
            <v>2.2000000000000002</v>
          </cell>
        </row>
        <row r="15847">
          <cell r="A15847">
            <v>99005500</v>
          </cell>
          <cell r="C15847">
            <v>4.4000000000000004</v>
          </cell>
        </row>
        <row r="15848">
          <cell r="A15848">
            <v>99005508</v>
          </cell>
          <cell r="C15848">
            <v>2</v>
          </cell>
        </row>
        <row r="15849">
          <cell r="A15849">
            <v>99005505</v>
          </cell>
          <cell r="C15849">
            <v>2.2000000000000002</v>
          </cell>
        </row>
        <row r="15850">
          <cell r="A15850">
            <v>99005507</v>
          </cell>
          <cell r="C15850">
            <v>13.2</v>
          </cell>
        </row>
        <row r="15851">
          <cell r="A15851">
            <v>99005509</v>
          </cell>
          <cell r="C15851">
            <v>2</v>
          </cell>
        </row>
        <row r="15852">
          <cell r="A15852">
            <v>99005506</v>
          </cell>
          <cell r="C15852">
            <v>2.2000000000000002</v>
          </cell>
        </row>
        <row r="15853">
          <cell r="A15853">
            <v>98017500</v>
          </cell>
          <cell r="C15853">
            <v>4.4000000000000004</v>
          </cell>
        </row>
        <row r="15854">
          <cell r="A15854">
            <v>98017508</v>
          </cell>
          <cell r="C15854">
            <v>2</v>
          </cell>
        </row>
        <row r="15855">
          <cell r="A15855">
            <v>98017505</v>
          </cell>
          <cell r="C15855">
            <v>2.2000000000000002</v>
          </cell>
        </row>
        <row r="15856">
          <cell r="A15856">
            <v>98017507</v>
          </cell>
          <cell r="C15856">
            <v>13.2</v>
          </cell>
        </row>
        <row r="15857">
          <cell r="A15857">
            <v>98017509</v>
          </cell>
          <cell r="C15857">
            <v>2</v>
          </cell>
        </row>
        <row r="15858">
          <cell r="A15858">
            <v>98017506</v>
          </cell>
          <cell r="C15858">
            <v>2.2000000000000002</v>
          </cell>
        </row>
        <row r="15859">
          <cell r="A15859">
            <v>97016500</v>
          </cell>
          <cell r="C15859">
            <v>4.4000000000000004</v>
          </cell>
        </row>
        <row r="15860">
          <cell r="A15860">
            <v>97016508</v>
          </cell>
          <cell r="C15860">
            <v>2</v>
          </cell>
        </row>
        <row r="15861">
          <cell r="A15861">
            <v>97016505</v>
          </cell>
          <cell r="C15861">
            <v>2.2000000000000002</v>
          </cell>
        </row>
        <row r="15862">
          <cell r="A15862">
            <v>97016507</v>
          </cell>
          <cell r="C15862">
            <v>13.2</v>
          </cell>
        </row>
        <row r="15863">
          <cell r="A15863">
            <v>97016509</v>
          </cell>
          <cell r="C15863">
            <v>2</v>
          </cell>
        </row>
        <row r="15864">
          <cell r="A15864">
            <v>97016506</v>
          </cell>
          <cell r="C15864">
            <v>2.2000000000000002</v>
          </cell>
        </row>
        <row r="15865">
          <cell r="A15865">
            <v>210128028500</v>
          </cell>
          <cell r="C15865">
            <v>4.3</v>
          </cell>
        </row>
        <row r="15866">
          <cell r="A15866">
            <v>210128028508</v>
          </cell>
          <cell r="C15866">
            <v>2</v>
          </cell>
        </row>
        <row r="15867">
          <cell r="A15867">
            <v>210128028505</v>
          </cell>
          <cell r="C15867">
            <v>2.4</v>
          </cell>
        </row>
        <row r="15868">
          <cell r="A15868">
            <v>210128028507</v>
          </cell>
          <cell r="C15868">
            <v>12.8</v>
          </cell>
        </row>
        <row r="15869">
          <cell r="A15869">
            <v>210128028509</v>
          </cell>
          <cell r="C15869">
            <v>2.1</v>
          </cell>
        </row>
        <row r="15870">
          <cell r="A15870">
            <v>210128028506</v>
          </cell>
          <cell r="C15870">
            <v>2.4</v>
          </cell>
        </row>
        <row r="15871">
          <cell r="A15871">
            <v>210118028500</v>
          </cell>
          <cell r="C15871">
            <v>4.3</v>
          </cell>
        </row>
        <row r="15872">
          <cell r="A15872">
            <v>210118028508</v>
          </cell>
          <cell r="C15872">
            <v>2</v>
          </cell>
        </row>
        <row r="15873">
          <cell r="A15873">
            <v>210118028505</v>
          </cell>
          <cell r="C15873">
            <v>2.4</v>
          </cell>
        </row>
        <row r="15874">
          <cell r="A15874">
            <v>210118028507</v>
          </cell>
          <cell r="C15874">
            <v>12.8</v>
          </cell>
        </row>
        <row r="15875">
          <cell r="A15875">
            <v>210118028509</v>
          </cell>
          <cell r="C15875">
            <v>2.1</v>
          </cell>
        </row>
        <row r="15876">
          <cell r="A15876">
            <v>210118028506</v>
          </cell>
          <cell r="C15876">
            <v>2.4</v>
          </cell>
        </row>
        <row r="15877">
          <cell r="A15877">
            <v>608</v>
          </cell>
          <cell r="C15877">
            <v>10.89</v>
          </cell>
        </row>
        <row r="15878">
          <cell r="A15878">
            <v>200158003500</v>
          </cell>
          <cell r="C15878">
            <v>4.2</v>
          </cell>
        </row>
        <row r="15879">
          <cell r="A15879">
            <v>200158003508</v>
          </cell>
          <cell r="C15879">
            <v>1.9</v>
          </cell>
        </row>
        <row r="15880">
          <cell r="A15880">
            <v>200158003505</v>
          </cell>
          <cell r="C15880">
            <v>2.1</v>
          </cell>
        </row>
        <row r="15881">
          <cell r="A15881">
            <v>200158003507</v>
          </cell>
          <cell r="C15881">
            <v>12.6</v>
          </cell>
        </row>
        <row r="15882">
          <cell r="A15882">
            <v>200158003509</v>
          </cell>
          <cell r="C15882">
            <v>1.9</v>
          </cell>
        </row>
        <row r="15883">
          <cell r="A15883">
            <v>200158003506</v>
          </cell>
          <cell r="C15883">
            <v>2.1</v>
          </cell>
        </row>
        <row r="15884">
          <cell r="A15884">
            <v>99809</v>
          </cell>
          <cell r="C15884">
            <v>1.67</v>
          </cell>
        </row>
        <row r="15885">
          <cell r="A15885">
            <v>99645</v>
          </cell>
          <cell r="C15885">
            <v>4.28</v>
          </cell>
        </row>
        <row r="15886">
          <cell r="A15886">
            <v>99646</v>
          </cell>
          <cell r="C15886">
            <v>4.28</v>
          </cell>
        </row>
        <row r="15887">
          <cell r="A15887">
            <v>6842</v>
          </cell>
          <cell r="C15887">
            <v>0.08</v>
          </cell>
        </row>
        <row r="15888">
          <cell r="A15888">
            <v>104010013</v>
          </cell>
        </row>
        <row r="15889">
          <cell r="A15889">
            <v>104010027</v>
          </cell>
        </row>
        <row r="15890">
          <cell r="A15890">
            <v>99086</v>
          </cell>
          <cell r="C15890">
            <v>47.25</v>
          </cell>
        </row>
        <row r="15891">
          <cell r="A15891">
            <v>10153</v>
          </cell>
          <cell r="C15891">
            <v>37.840000000000003</v>
          </cell>
        </row>
        <row r="15892">
          <cell r="A15892">
            <v>5466</v>
          </cell>
          <cell r="C15892">
            <v>7.32</v>
          </cell>
        </row>
        <row r="15893">
          <cell r="A15893">
            <v>5449</v>
          </cell>
          <cell r="C15893">
            <v>5.36</v>
          </cell>
        </row>
        <row r="15894">
          <cell r="A15894">
            <v>5501</v>
          </cell>
          <cell r="C15894">
            <v>3.87</v>
          </cell>
        </row>
        <row r="15895">
          <cell r="A15895">
            <v>5509</v>
          </cell>
          <cell r="C15895">
            <v>13.5</v>
          </cell>
        </row>
        <row r="15896">
          <cell r="A15896">
            <v>5530</v>
          </cell>
          <cell r="C15896">
            <v>4.87</v>
          </cell>
        </row>
        <row r="15897">
          <cell r="A15897">
            <v>5576</v>
          </cell>
          <cell r="C15897">
            <v>8.43</v>
          </cell>
        </row>
        <row r="15898">
          <cell r="A15898">
            <v>5502</v>
          </cell>
          <cell r="C15898">
            <v>5.0599999999999996</v>
          </cell>
        </row>
        <row r="15899">
          <cell r="A15899">
            <v>5540</v>
          </cell>
          <cell r="C15899">
            <v>18.14</v>
          </cell>
        </row>
        <row r="15900">
          <cell r="A15900">
            <v>5531</v>
          </cell>
          <cell r="C15900">
            <v>6.37</v>
          </cell>
        </row>
        <row r="15901">
          <cell r="A15901">
            <v>5560</v>
          </cell>
          <cell r="C15901">
            <v>18.5</v>
          </cell>
        </row>
        <row r="15902">
          <cell r="A15902">
            <v>5562</v>
          </cell>
          <cell r="C15902">
            <v>21.23</v>
          </cell>
        </row>
        <row r="15903">
          <cell r="A15903">
            <v>5577</v>
          </cell>
          <cell r="C15903">
            <v>11.12</v>
          </cell>
        </row>
        <row r="15904">
          <cell r="A15904">
            <v>5511</v>
          </cell>
          <cell r="C15904">
            <v>6.15</v>
          </cell>
        </row>
        <row r="15905">
          <cell r="A15905">
            <v>5510</v>
          </cell>
          <cell r="C15905">
            <v>6.15</v>
          </cell>
        </row>
        <row r="15906">
          <cell r="A15906">
            <v>5503</v>
          </cell>
          <cell r="C15906">
            <v>6.15</v>
          </cell>
        </row>
        <row r="15907">
          <cell r="A15907">
            <v>5532</v>
          </cell>
          <cell r="C15907">
            <v>9.51</v>
          </cell>
        </row>
        <row r="15908">
          <cell r="A15908">
            <v>5580</v>
          </cell>
          <cell r="C15908">
            <v>10.69</v>
          </cell>
        </row>
        <row r="15909">
          <cell r="A15909">
            <v>5575</v>
          </cell>
          <cell r="C15909">
            <v>18.5</v>
          </cell>
        </row>
        <row r="15910">
          <cell r="A15910">
            <v>5581</v>
          </cell>
          <cell r="C15910">
            <v>25.78</v>
          </cell>
        </row>
        <row r="15911">
          <cell r="A15911">
            <v>5578</v>
          </cell>
          <cell r="C15911">
            <v>25.78</v>
          </cell>
        </row>
        <row r="15912">
          <cell r="A15912">
            <v>5538</v>
          </cell>
          <cell r="C15912">
            <v>9.51</v>
          </cell>
        </row>
        <row r="15913">
          <cell r="A15913">
            <v>5572</v>
          </cell>
          <cell r="C15913">
            <v>13.56</v>
          </cell>
        </row>
        <row r="15914">
          <cell r="A15914">
            <v>5504</v>
          </cell>
          <cell r="C15914">
            <v>7.5</v>
          </cell>
        </row>
        <row r="15915">
          <cell r="A15915">
            <v>5545</v>
          </cell>
          <cell r="C15915">
            <v>25.87</v>
          </cell>
        </row>
        <row r="15916">
          <cell r="A15916">
            <v>5570</v>
          </cell>
          <cell r="C15916">
            <v>11.39</v>
          </cell>
        </row>
        <row r="15917">
          <cell r="A15917">
            <v>5582</v>
          </cell>
          <cell r="C15917">
            <v>18.5</v>
          </cell>
        </row>
        <row r="15918">
          <cell r="A15918">
            <v>5561</v>
          </cell>
          <cell r="C15918">
            <v>27.5</v>
          </cell>
        </row>
        <row r="15919">
          <cell r="A15919">
            <v>5505</v>
          </cell>
          <cell r="C15919">
            <v>8.76</v>
          </cell>
        </row>
        <row r="15920">
          <cell r="A15920">
            <v>5534</v>
          </cell>
          <cell r="C15920">
            <v>11.05</v>
          </cell>
        </row>
        <row r="15921">
          <cell r="A15921">
            <v>5506</v>
          </cell>
          <cell r="C15921">
            <v>10</v>
          </cell>
        </row>
        <row r="15922">
          <cell r="A15922">
            <v>5584</v>
          </cell>
          <cell r="C15922">
            <v>18.5</v>
          </cell>
        </row>
        <row r="15923">
          <cell r="A15923">
            <v>5586</v>
          </cell>
          <cell r="C15923">
            <v>18.5</v>
          </cell>
        </row>
        <row r="15924">
          <cell r="A15924">
            <v>5585</v>
          </cell>
          <cell r="C15924">
            <v>18.5</v>
          </cell>
        </row>
        <row r="15925">
          <cell r="A15925">
            <v>5587</v>
          </cell>
          <cell r="C15925">
            <v>18.5</v>
          </cell>
        </row>
        <row r="15926">
          <cell r="A15926">
            <v>5583</v>
          </cell>
          <cell r="C15926">
            <v>18.5</v>
          </cell>
        </row>
        <row r="15927">
          <cell r="A15927">
            <v>100321</v>
          </cell>
          <cell r="C15927">
            <v>1.4</v>
          </cell>
        </row>
        <row r="15928">
          <cell r="A15928">
            <v>200000008</v>
          </cell>
        </row>
        <row r="15929">
          <cell r="A15929">
            <v>101030008</v>
          </cell>
        </row>
        <row r="15930">
          <cell r="A15930">
            <v>111507</v>
          </cell>
          <cell r="C15930">
            <v>18.14</v>
          </cell>
        </row>
        <row r="15931">
          <cell r="A15931">
            <v>6835</v>
          </cell>
          <cell r="C15931">
            <v>4.7</v>
          </cell>
        </row>
        <row r="15932">
          <cell r="A15932">
            <v>103030046</v>
          </cell>
        </row>
        <row r="15933">
          <cell r="A15933">
            <v>104010087</v>
          </cell>
        </row>
        <row r="15934">
          <cell r="A15934">
            <v>9008</v>
          </cell>
          <cell r="C15934">
            <v>10</v>
          </cell>
        </row>
        <row r="15935">
          <cell r="A15935">
            <v>9031</v>
          </cell>
        </row>
        <row r="15936">
          <cell r="A15936">
            <v>9036</v>
          </cell>
          <cell r="C15936">
            <v>10</v>
          </cell>
        </row>
        <row r="15937">
          <cell r="A15937">
            <v>9025</v>
          </cell>
          <cell r="C15937">
            <v>10</v>
          </cell>
        </row>
        <row r="15938">
          <cell r="A15938">
            <v>99097</v>
          </cell>
          <cell r="C15938">
            <v>1.44</v>
          </cell>
        </row>
        <row r="15939">
          <cell r="A15939">
            <v>366</v>
          </cell>
          <cell r="C15939">
            <v>0.62</v>
          </cell>
        </row>
        <row r="15940">
          <cell r="A15940">
            <v>367</v>
          </cell>
          <cell r="C15940">
            <v>0.69</v>
          </cell>
        </row>
        <row r="15941">
          <cell r="A15941">
            <v>368</v>
          </cell>
          <cell r="C15941">
            <v>0.72</v>
          </cell>
        </row>
        <row r="15942">
          <cell r="A15942">
            <v>369</v>
          </cell>
          <cell r="C15942">
            <v>0.76</v>
          </cell>
        </row>
        <row r="15943">
          <cell r="A15943">
            <v>378</v>
          </cell>
          <cell r="C15943">
            <v>1.76</v>
          </cell>
        </row>
        <row r="15944">
          <cell r="A15944">
            <v>371</v>
          </cell>
          <cell r="C15944">
            <v>0.87</v>
          </cell>
        </row>
        <row r="15945">
          <cell r="A15945">
            <v>372</v>
          </cell>
          <cell r="C15945">
            <v>0.98</v>
          </cell>
        </row>
        <row r="15946">
          <cell r="A15946">
            <v>373</v>
          </cell>
          <cell r="C15946">
            <v>0.98</v>
          </cell>
        </row>
        <row r="15947">
          <cell r="A15947">
            <v>374</v>
          </cell>
          <cell r="C15947">
            <v>1.06</v>
          </cell>
        </row>
        <row r="15948">
          <cell r="A15948">
            <v>376</v>
          </cell>
          <cell r="C15948">
            <v>1.49</v>
          </cell>
        </row>
        <row r="15949">
          <cell r="A15949">
            <v>377</v>
          </cell>
          <cell r="C15949">
            <v>1.8</v>
          </cell>
        </row>
        <row r="15950">
          <cell r="A15950">
            <v>360</v>
          </cell>
          <cell r="C15950">
            <v>3.38</v>
          </cell>
        </row>
        <row r="15951">
          <cell r="A15951">
            <v>361</v>
          </cell>
          <cell r="C15951">
            <v>4.2</v>
          </cell>
        </row>
        <row r="15952">
          <cell r="A15952">
            <v>362</v>
          </cell>
          <cell r="C15952">
            <v>4.51</v>
          </cell>
        </row>
        <row r="15953">
          <cell r="A15953">
            <v>363</v>
          </cell>
          <cell r="C15953">
            <v>5</v>
          </cell>
        </row>
        <row r="15954">
          <cell r="A15954">
            <v>99316</v>
          </cell>
          <cell r="C15954">
            <v>3.4</v>
          </cell>
        </row>
        <row r="15955">
          <cell r="A15955">
            <v>99459</v>
          </cell>
          <cell r="C15955">
            <v>11.44</v>
          </cell>
        </row>
        <row r="15956">
          <cell r="A15956">
            <v>99678</v>
          </cell>
          <cell r="C15956">
            <v>12.87</v>
          </cell>
        </row>
        <row r="15957">
          <cell r="A15957">
            <v>99457</v>
          </cell>
          <cell r="C15957">
            <v>12.87</v>
          </cell>
        </row>
        <row r="15958">
          <cell r="A15958">
            <v>99686</v>
          </cell>
          <cell r="C15958">
            <v>19.5</v>
          </cell>
        </row>
        <row r="15959">
          <cell r="A15959">
            <v>99685</v>
          </cell>
          <cell r="C15959">
            <v>19.5</v>
          </cell>
        </row>
        <row r="15960">
          <cell r="A15960">
            <v>99584</v>
          </cell>
          <cell r="C15960">
            <v>0.25</v>
          </cell>
        </row>
        <row r="15961">
          <cell r="A15961">
            <v>100324</v>
          </cell>
          <cell r="C15961">
            <v>0.25</v>
          </cell>
        </row>
        <row r="15962">
          <cell r="A15962">
            <v>11010</v>
          </cell>
          <cell r="C15962">
            <v>20</v>
          </cell>
        </row>
        <row r="15963">
          <cell r="A15963">
            <v>68028400</v>
          </cell>
          <cell r="C15963">
            <v>27.07</v>
          </cell>
        </row>
        <row r="15964">
          <cell r="A15964">
            <v>3005411</v>
          </cell>
          <cell r="C15964">
            <v>15.8</v>
          </cell>
        </row>
        <row r="15965">
          <cell r="A15965">
            <v>3009411</v>
          </cell>
          <cell r="C15965">
            <v>15.8</v>
          </cell>
        </row>
        <row r="15966">
          <cell r="A15966">
            <v>3011411</v>
          </cell>
          <cell r="C15966">
            <v>15.8</v>
          </cell>
        </row>
        <row r="15967">
          <cell r="A15967">
            <v>5010411</v>
          </cell>
          <cell r="C15967">
            <v>15.8</v>
          </cell>
        </row>
        <row r="15968">
          <cell r="A15968">
            <v>6005411</v>
          </cell>
          <cell r="C15968">
            <v>15.8</v>
          </cell>
        </row>
        <row r="15969">
          <cell r="A15969">
            <v>7016411</v>
          </cell>
          <cell r="C15969">
            <v>15.8</v>
          </cell>
        </row>
        <row r="15970">
          <cell r="A15970">
            <v>8003411</v>
          </cell>
          <cell r="C15970">
            <v>15.8</v>
          </cell>
        </row>
        <row r="15971">
          <cell r="A15971">
            <v>18003411</v>
          </cell>
          <cell r="C15971">
            <v>17.38</v>
          </cell>
        </row>
        <row r="15972">
          <cell r="A15972">
            <v>8004411</v>
          </cell>
          <cell r="C15972">
            <v>15.8</v>
          </cell>
        </row>
        <row r="15973">
          <cell r="A15973">
            <v>8011412</v>
          </cell>
          <cell r="C15973">
            <v>17.38</v>
          </cell>
        </row>
        <row r="15974">
          <cell r="A15974">
            <v>8017411</v>
          </cell>
          <cell r="C15974">
            <v>15.8</v>
          </cell>
        </row>
        <row r="15975">
          <cell r="A15975">
            <v>28017411</v>
          </cell>
          <cell r="C15975">
            <v>17.38</v>
          </cell>
        </row>
        <row r="15976">
          <cell r="A15976">
            <v>8019411</v>
          </cell>
          <cell r="C15976">
            <v>15.8</v>
          </cell>
        </row>
        <row r="15977">
          <cell r="A15977">
            <v>9005411</v>
          </cell>
          <cell r="C15977">
            <v>15.8</v>
          </cell>
        </row>
        <row r="15978">
          <cell r="A15978">
            <v>29005411</v>
          </cell>
          <cell r="C15978">
            <v>17.38</v>
          </cell>
        </row>
        <row r="15979">
          <cell r="A15979">
            <v>9006411</v>
          </cell>
          <cell r="C15979">
            <v>15.8</v>
          </cell>
        </row>
        <row r="15980">
          <cell r="A15980">
            <v>9007411</v>
          </cell>
          <cell r="C15980">
            <v>17.38</v>
          </cell>
        </row>
        <row r="15981">
          <cell r="A15981">
            <v>9010411</v>
          </cell>
          <cell r="C15981">
            <v>15.8</v>
          </cell>
        </row>
        <row r="15982">
          <cell r="A15982">
            <v>5803410</v>
          </cell>
          <cell r="C15982">
            <v>20.56</v>
          </cell>
        </row>
        <row r="15983">
          <cell r="A15983">
            <v>3005410</v>
          </cell>
          <cell r="C15983">
            <v>17.13</v>
          </cell>
        </row>
        <row r="15984">
          <cell r="A15984">
            <v>3009410</v>
          </cell>
          <cell r="C15984">
            <v>17.13</v>
          </cell>
        </row>
        <row r="15985">
          <cell r="A15985">
            <v>23009410</v>
          </cell>
          <cell r="C15985">
            <v>18.84</v>
          </cell>
        </row>
        <row r="15986">
          <cell r="A15986">
            <v>3011410</v>
          </cell>
          <cell r="C15986">
            <v>17.13</v>
          </cell>
        </row>
        <row r="15987">
          <cell r="A15987">
            <v>5010410</v>
          </cell>
          <cell r="C15987">
            <v>17.13</v>
          </cell>
        </row>
        <row r="15988">
          <cell r="A15988">
            <v>6005410</v>
          </cell>
          <cell r="C15988">
            <v>17.13</v>
          </cell>
        </row>
        <row r="15989">
          <cell r="A15989">
            <v>6020410</v>
          </cell>
          <cell r="C15989">
            <v>18.84</v>
          </cell>
        </row>
        <row r="15990">
          <cell r="A15990">
            <v>7016410</v>
          </cell>
          <cell r="C15990">
            <v>17.13</v>
          </cell>
        </row>
        <row r="15991">
          <cell r="A15991">
            <v>27016410</v>
          </cell>
          <cell r="C15991">
            <v>18.84</v>
          </cell>
        </row>
        <row r="15992">
          <cell r="A15992">
            <v>8004410</v>
          </cell>
          <cell r="C15992">
            <v>17.13</v>
          </cell>
        </row>
        <row r="15993">
          <cell r="A15993">
            <v>8011410</v>
          </cell>
          <cell r="C15993">
            <v>18.84</v>
          </cell>
        </row>
        <row r="15994">
          <cell r="A15994">
            <v>8017410</v>
          </cell>
          <cell r="C15994">
            <v>17.13</v>
          </cell>
        </row>
        <row r="15995">
          <cell r="A15995">
            <v>8019410</v>
          </cell>
          <cell r="C15995">
            <v>17.13</v>
          </cell>
        </row>
        <row r="15996">
          <cell r="A15996">
            <v>28019410</v>
          </cell>
          <cell r="C15996">
            <v>18.84</v>
          </cell>
        </row>
        <row r="15997">
          <cell r="A15997">
            <v>9002410</v>
          </cell>
          <cell r="C15997">
            <v>18.84</v>
          </cell>
        </row>
        <row r="15998">
          <cell r="A15998">
            <v>9003410</v>
          </cell>
          <cell r="C15998">
            <v>18.84</v>
          </cell>
        </row>
        <row r="15999">
          <cell r="A15999">
            <v>9005410</v>
          </cell>
          <cell r="C15999">
            <v>17.13</v>
          </cell>
        </row>
        <row r="16000">
          <cell r="A16000">
            <v>9006410</v>
          </cell>
          <cell r="C16000">
            <v>17.13</v>
          </cell>
        </row>
        <row r="16001">
          <cell r="A16001">
            <v>9010410</v>
          </cell>
          <cell r="C16001">
            <v>17.13</v>
          </cell>
        </row>
        <row r="16002">
          <cell r="A16002">
            <v>792</v>
          </cell>
          <cell r="C16002">
            <v>15.5</v>
          </cell>
        </row>
        <row r="16003">
          <cell r="A16003">
            <v>3005400</v>
          </cell>
          <cell r="C16003">
            <v>20.9</v>
          </cell>
        </row>
        <row r="16004">
          <cell r="A16004">
            <v>3009400</v>
          </cell>
          <cell r="C16004">
            <v>20.9</v>
          </cell>
        </row>
        <row r="16005">
          <cell r="A16005">
            <v>23009400</v>
          </cell>
          <cell r="C16005">
            <v>22.99</v>
          </cell>
        </row>
        <row r="16006">
          <cell r="A16006">
            <v>3011400</v>
          </cell>
          <cell r="C16006">
            <v>20.9</v>
          </cell>
        </row>
        <row r="16007">
          <cell r="A16007">
            <v>5010400</v>
          </cell>
          <cell r="C16007">
            <v>20.9</v>
          </cell>
        </row>
        <row r="16008">
          <cell r="A16008">
            <v>6005400</v>
          </cell>
          <cell r="C16008">
            <v>20.9</v>
          </cell>
        </row>
        <row r="16009">
          <cell r="A16009">
            <v>16020400</v>
          </cell>
          <cell r="C16009">
            <v>22.99</v>
          </cell>
        </row>
        <row r="16010">
          <cell r="A16010">
            <v>7016400</v>
          </cell>
          <cell r="C16010">
            <v>20.9</v>
          </cell>
        </row>
        <row r="16011">
          <cell r="A16011">
            <v>8003400</v>
          </cell>
          <cell r="C16011">
            <v>20.9</v>
          </cell>
        </row>
        <row r="16012">
          <cell r="A16012">
            <v>8004400</v>
          </cell>
          <cell r="C16012">
            <v>20.9</v>
          </cell>
        </row>
        <row r="16013">
          <cell r="A16013">
            <v>8017400</v>
          </cell>
          <cell r="C16013">
            <v>20.9</v>
          </cell>
        </row>
        <row r="16014">
          <cell r="A16014">
            <v>18017400</v>
          </cell>
          <cell r="C16014">
            <v>22.99</v>
          </cell>
        </row>
        <row r="16015">
          <cell r="A16015">
            <v>8019400</v>
          </cell>
          <cell r="C16015">
            <v>20.9</v>
          </cell>
        </row>
        <row r="16016">
          <cell r="A16016">
            <v>28019400</v>
          </cell>
          <cell r="C16016">
            <v>22.99</v>
          </cell>
        </row>
        <row r="16017">
          <cell r="A16017">
            <v>9005400</v>
          </cell>
          <cell r="C16017">
            <v>20.9</v>
          </cell>
        </row>
        <row r="16018">
          <cell r="A16018">
            <v>29005400</v>
          </cell>
          <cell r="C16018">
            <v>22.99</v>
          </cell>
        </row>
        <row r="16019">
          <cell r="A16019">
            <v>9006400</v>
          </cell>
          <cell r="C16019">
            <v>20.9</v>
          </cell>
        </row>
        <row r="16020">
          <cell r="A16020">
            <v>9007400</v>
          </cell>
          <cell r="C16020">
            <v>22.99</v>
          </cell>
        </row>
        <row r="16021">
          <cell r="A16021">
            <v>9010400</v>
          </cell>
          <cell r="C16021">
            <v>20.9</v>
          </cell>
        </row>
        <row r="16022">
          <cell r="A16022">
            <v>9026</v>
          </cell>
          <cell r="C16022">
            <v>0.3</v>
          </cell>
        </row>
        <row r="16023">
          <cell r="A16023">
            <v>9047</v>
          </cell>
          <cell r="C16023">
            <v>18</v>
          </cell>
        </row>
        <row r="16024">
          <cell r="A16024">
            <v>9037</v>
          </cell>
          <cell r="C16024">
            <v>0.3</v>
          </cell>
        </row>
        <row r="16025">
          <cell r="A16025">
            <v>9007</v>
          </cell>
          <cell r="C16025">
            <v>0.3</v>
          </cell>
        </row>
        <row r="16026">
          <cell r="A16026">
            <v>9130</v>
          </cell>
          <cell r="C16026">
            <v>18</v>
          </cell>
        </row>
        <row r="16027">
          <cell r="A16027">
            <v>9137</v>
          </cell>
          <cell r="C16027">
            <v>18</v>
          </cell>
        </row>
        <row r="16028">
          <cell r="A16028">
            <v>9136</v>
          </cell>
          <cell r="C16028">
            <v>18</v>
          </cell>
        </row>
        <row r="16029">
          <cell r="A16029">
            <v>9005</v>
          </cell>
          <cell r="C16029">
            <v>1.49</v>
          </cell>
        </row>
        <row r="16030">
          <cell r="A16030">
            <v>9103</v>
          </cell>
          <cell r="C16030">
            <v>774.4</v>
          </cell>
        </row>
        <row r="16031">
          <cell r="A16031">
            <v>2407</v>
          </cell>
          <cell r="C16031">
            <v>29.4</v>
          </cell>
        </row>
        <row r="16032">
          <cell r="A16032">
            <v>2409</v>
          </cell>
          <cell r="C16032">
            <v>29.4</v>
          </cell>
        </row>
        <row r="16033">
          <cell r="A16033">
            <v>2413</v>
          </cell>
          <cell r="C16033">
            <v>31.6</v>
          </cell>
        </row>
        <row r="16034">
          <cell r="A16034">
            <v>2411</v>
          </cell>
          <cell r="C16034">
            <v>28.1</v>
          </cell>
        </row>
        <row r="16035">
          <cell r="A16035">
            <v>2408</v>
          </cell>
          <cell r="C16035">
            <v>35.299999999999997</v>
          </cell>
        </row>
        <row r="16036">
          <cell r="A16036">
            <v>2412</v>
          </cell>
          <cell r="C16036">
            <v>43.1</v>
          </cell>
        </row>
        <row r="16037">
          <cell r="A16037">
            <v>2410</v>
          </cell>
          <cell r="C16037">
            <v>44</v>
          </cell>
        </row>
        <row r="16038">
          <cell r="A16038">
            <v>2404</v>
          </cell>
          <cell r="C16038">
            <v>41.2</v>
          </cell>
        </row>
        <row r="16039">
          <cell r="A16039">
            <v>2405</v>
          </cell>
          <cell r="C16039">
            <v>35.9</v>
          </cell>
        </row>
        <row r="16040">
          <cell r="A16040">
            <v>2406</v>
          </cell>
          <cell r="C16040">
            <v>44.3</v>
          </cell>
        </row>
        <row r="16041">
          <cell r="A16041">
            <v>2403</v>
          </cell>
          <cell r="C16041">
            <v>0.12</v>
          </cell>
        </row>
        <row r="16042">
          <cell r="A16042">
            <v>2402</v>
          </cell>
          <cell r="C16042">
            <v>0.15</v>
          </cell>
        </row>
        <row r="16043">
          <cell r="A16043">
            <v>2401</v>
          </cell>
          <cell r="C16043">
            <v>0.25</v>
          </cell>
        </row>
        <row r="16044">
          <cell r="A16044">
            <v>2400</v>
          </cell>
          <cell r="C16044">
            <v>0.4</v>
          </cell>
        </row>
        <row r="16045">
          <cell r="A16045">
            <v>3705</v>
          </cell>
          <cell r="C16045">
            <v>3.5</v>
          </cell>
        </row>
        <row r="16046">
          <cell r="A16046">
            <v>104010056</v>
          </cell>
        </row>
        <row r="16047">
          <cell r="A16047">
            <v>104010036</v>
          </cell>
        </row>
        <row r="16048">
          <cell r="A16048">
            <v>104010033</v>
          </cell>
        </row>
        <row r="16049">
          <cell r="A16049">
            <v>104010034</v>
          </cell>
        </row>
        <row r="16050">
          <cell r="A16050">
            <v>104010069</v>
          </cell>
        </row>
        <row r="16051">
          <cell r="A16051">
            <v>104010081</v>
          </cell>
        </row>
        <row r="16052">
          <cell r="A16052">
            <v>100397</v>
          </cell>
          <cell r="C16052">
            <v>0.8</v>
          </cell>
        </row>
        <row r="16053">
          <cell r="A16053">
            <v>100399</v>
          </cell>
          <cell r="C16053">
            <v>0.3</v>
          </cell>
        </row>
        <row r="16054">
          <cell r="A16054">
            <v>100398</v>
          </cell>
          <cell r="C16054">
            <v>0.3</v>
          </cell>
        </row>
        <row r="16055">
          <cell r="A16055">
            <v>99617</v>
          </cell>
          <cell r="C16055">
            <v>7.75</v>
          </cell>
        </row>
        <row r="16056">
          <cell r="A16056">
            <v>100029</v>
          </cell>
          <cell r="C16056">
            <v>8.85</v>
          </cell>
        </row>
        <row r="16057">
          <cell r="A16057">
            <v>99082</v>
          </cell>
          <cell r="C16057">
            <v>22</v>
          </cell>
        </row>
        <row r="16058">
          <cell r="A16058">
            <v>11004</v>
          </cell>
          <cell r="C16058">
            <v>7.2</v>
          </cell>
        </row>
        <row r="16059">
          <cell r="A16059">
            <v>11092</v>
          </cell>
          <cell r="C16059">
            <v>7</v>
          </cell>
        </row>
        <row r="16060">
          <cell r="A16060">
            <v>11119</v>
          </cell>
          <cell r="C16060">
            <v>7</v>
          </cell>
        </row>
        <row r="16061">
          <cell r="A16061">
            <v>11054</v>
          </cell>
          <cell r="C16061">
            <v>4.8600000000000003</v>
          </cell>
        </row>
        <row r="16062">
          <cell r="A16062">
            <v>11108</v>
          </cell>
          <cell r="C16062">
            <v>7.2</v>
          </cell>
        </row>
        <row r="16063">
          <cell r="A16063">
            <v>11114</v>
          </cell>
          <cell r="C16063">
            <v>6.4</v>
          </cell>
        </row>
        <row r="16064">
          <cell r="A16064">
            <v>6520</v>
          </cell>
          <cell r="C16064">
            <v>0.87</v>
          </cell>
        </row>
        <row r="16065">
          <cell r="A16065">
            <v>4238</v>
          </cell>
          <cell r="C16065">
            <v>2</v>
          </cell>
        </row>
        <row r="16066">
          <cell r="A16066">
            <v>4241</v>
          </cell>
          <cell r="C16066">
            <v>2</v>
          </cell>
        </row>
        <row r="16067">
          <cell r="A16067">
            <v>4003</v>
          </cell>
          <cell r="C16067">
            <v>2</v>
          </cell>
        </row>
        <row r="16068">
          <cell r="A16068">
            <v>6452</v>
          </cell>
          <cell r="C16068">
            <v>109.31</v>
          </cell>
        </row>
        <row r="16069">
          <cell r="A16069">
            <v>260560005</v>
          </cell>
          <cell r="C16069">
            <v>109.31</v>
          </cell>
        </row>
        <row r="16070">
          <cell r="A16070">
            <v>9040</v>
          </cell>
          <cell r="C16070">
            <v>2000</v>
          </cell>
        </row>
        <row r="16071">
          <cell r="A16071">
            <v>9011</v>
          </cell>
          <cell r="C16071">
            <v>2000</v>
          </cell>
        </row>
        <row r="16072">
          <cell r="A16072">
            <v>3165</v>
          </cell>
          <cell r="C16072">
            <v>28.4</v>
          </cell>
        </row>
        <row r="16073">
          <cell r="A16073">
            <v>3163</v>
          </cell>
          <cell r="C16073">
            <v>28.4</v>
          </cell>
        </row>
        <row r="16074">
          <cell r="A16074">
            <v>9041</v>
          </cell>
          <cell r="C16074">
            <v>80</v>
          </cell>
        </row>
        <row r="16075">
          <cell r="A16075">
            <v>9003</v>
          </cell>
          <cell r="C16075">
            <v>33.33</v>
          </cell>
        </row>
        <row r="16076">
          <cell r="A16076">
            <v>9002</v>
          </cell>
          <cell r="C16076">
            <v>50</v>
          </cell>
        </row>
        <row r="16077">
          <cell r="A16077">
            <v>9001</v>
          </cell>
          <cell r="C16077">
            <v>80</v>
          </cell>
        </row>
        <row r="16078">
          <cell r="A16078">
            <v>9039</v>
          </cell>
          <cell r="C16078">
            <v>100</v>
          </cell>
        </row>
        <row r="16079">
          <cell r="A16079">
            <v>9021</v>
          </cell>
          <cell r="C16079">
            <v>20</v>
          </cell>
        </row>
        <row r="16080">
          <cell r="A16080">
            <v>9043</v>
          </cell>
          <cell r="C16080">
            <v>16.670000000000002</v>
          </cell>
        </row>
        <row r="16081">
          <cell r="A16081">
            <v>11049</v>
          </cell>
          <cell r="C16081">
            <v>1</v>
          </cell>
        </row>
        <row r="16082">
          <cell r="A16082">
            <v>6296</v>
          </cell>
          <cell r="C16082">
            <v>4.17</v>
          </cell>
        </row>
        <row r="16083">
          <cell r="A16083">
            <v>6285</v>
          </cell>
          <cell r="C16083">
            <v>2.59</v>
          </cell>
        </row>
        <row r="16084">
          <cell r="A16084">
            <v>6768</v>
          </cell>
          <cell r="C16084">
            <v>2.59</v>
          </cell>
        </row>
        <row r="16085">
          <cell r="A16085">
            <v>6634</v>
          </cell>
          <cell r="C16085">
            <v>2.59</v>
          </cell>
        </row>
        <row r="16086">
          <cell r="A16086">
            <v>6712</v>
          </cell>
          <cell r="C16086">
            <v>3.8</v>
          </cell>
        </row>
        <row r="16087">
          <cell r="A16087">
            <v>6786</v>
          </cell>
        </row>
        <row r="16088">
          <cell r="A16088">
            <v>99640</v>
          </cell>
          <cell r="C16088">
            <v>0.2</v>
          </cell>
        </row>
        <row r="16089">
          <cell r="A16089">
            <v>99641</v>
          </cell>
          <cell r="C16089">
            <v>0.2</v>
          </cell>
        </row>
        <row r="16090">
          <cell r="A16090">
            <v>111660</v>
          </cell>
          <cell r="C16090">
            <v>295</v>
          </cell>
        </row>
        <row r="16091">
          <cell r="A16091">
            <v>111661</v>
          </cell>
          <cell r="C16091">
            <v>235</v>
          </cell>
        </row>
        <row r="16092">
          <cell r="A16092">
            <v>3343</v>
          </cell>
          <cell r="C16092">
            <v>12.6</v>
          </cell>
        </row>
        <row r="16093">
          <cell r="A16093">
            <v>3341</v>
          </cell>
          <cell r="C16093">
            <v>11.3</v>
          </cell>
        </row>
        <row r="16094">
          <cell r="A16094">
            <v>3346</v>
          </cell>
          <cell r="C16094">
            <v>11.3</v>
          </cell>
        </row>
        <row r="16095">
          <cell r="A16095">
            <v>3340</v>
          </cell>
          <cell r="C16095">
            <v>10.8</v>
          </cell>
        </row>
        <row r="16096">
          <cell r="A16096">
            <v>3345</v>
          </cell>
          <cell r="C16096">
            <v>10.8</v>
          </cell>
        </row>
        <row r="16097">
          <cell r="A16097">
            <v>3347</v>
          </cell>
          <cell r="C16097">
            <v>10.8</v>
          </cell>
        </row>
        <row r="16098">
          <cell r="A16098">
            <v>104010094</v>
          </cell>
        </row>
        <row r="16099">
          <cell r="A16099">
            <v>210133009680</v>
          </cell>
          <cell r="C16099">
            <v>9.6999999999999993</v>
          </cell>
        </row>
        <row r="16100">
          <cell r="A16100">
            <v>210123009680</v>
          </cell>
          <cell r="C16100">
            <v>9.6999999999999993</v>
          </cell>
        </row>
        <row r="16101">
          <cell r="A16101">
            <v>210113009680</v>
          </cell>
          <cell r="C16101">
            <v>9.5</v>
          </cell>
        </row>
        <row r="16102">
          <cell r="A16102">
            <v>210213009680</v>
          </cell>
          <cell r="C16102">
            <v>9.9</v>
          </cell>
        </row>
        <row r="16103">
          <cell r="A16103">
            <v>210313009680</v>
          </cell>
          <cell r="C16103">
            <v>10.95</v>
          </cell>
        </row>
        <row r="16104">
          <cell r="A16104">
            <v>210123011680</v>
          </cell>
          <cell r="C16104">
            <v>9.6999999999999993</v>
          </cell>
        </row>
        <row r="16105">
          <cell r="A16105">
            <v>210113011680</v>
          </cell>
          <cell r="C16105">
            <v>9.6999999999999993</v>
          </cell>
        </row>
        <row r="16106">
          <cell r="A16106">
            <v>200115010680</v>
          </cell>
          <cell r="C16106">
            <v>9.5</v>
          </cell>
        </row>
        <row r="16107">
          <cell r="A16107">
            <v>210115010680</v>
          </cell>
          <cell r="C16107">
            <v>9.5</v>
          </cell>
        </row>
        <row r="16108">
          <cell r="A16108">
            <v>200116005680</v>
          </cell>
          <cell r="C16108">
            <v>9.5</v>
          </cell>
        </row>
        <row r="16109">
          <cell r="A16109">
            <v>210417016680</v>
          </cell>
          <cell r="C16109">
            <v>14</v>
          </cell>
        </row>
        <row r="16110">
          <cell r="A16110">
            <v>210137016680</v>
          </cell>
          <cell r="C16110">
            <v>9.6999999999999993</v>
          </cell>
        </row>
        <row r="16111">
          <cell r="A16111">
            <v>200117016680</v>
          </cell>
          <cell r="C16111">
            <v>9.5</v>
          </cell>
        </row>
        <row r="16112">
          <cell r="A16112">
            <v>200227016680</v>
          </cell>
          <cell r="C16112">
            <v>9.6999999999999993</v>
          </cell>
        </row>
        <row r="16113">
          <cell r="A16113">
            <v>210127016680</v>
          </cell>
          <cell r="C16113">
            <v>9.6999999999999993</v>
          </cell>
        </row>
        <row r="16114">
          <cell r="A16114">
            <v>210117016680</v>
          </cell>
          <cell r="C16114">
            <v>9.5</v>
          </cell>
        </row>
        <row r="16115">
          <cell r="A16115">
            <v>210217016680</v>
          </cell>
          <cell r="C16115">
            <v>9.9</v>
          </cell>
        </row>
        <row r="16116">
          <cell r="A16116">
            <v>210317016680</v>
          </cell>
          <cell r="C16116">
            <v>10.95</v>
          </cell>
        </row>
        <row r="16117">
          <cell r="A16117">
            <v>210118003680</v>
          </cell>
          <cell r="C16117">
            <v>10.5</v>
          </cell>
        </row>
        <row r="16118">
          <cell r="A16118">
            <v>210128004680</v>
          </cell>
          <cell r="C16118">
            <v>9.6999999999999993</v>
          </cell>
        </row>
        <row r="16119">
          <cell r="A16119">
            <v>210118004680</v>
          </cell>
          <cell r="C16119">
            <v>9.5</v>
          </cell>
        </row>
        <row r="16120">
          <cell r="A16120">
            <v>210138017680</v>
          </cell>
          <cell r="C16120">
            <v>9.6999999999999993</v>
          </cell>
        </row>
        <row r="16121">
          <cell r="A16121">
            <v>200118017680</v>
          </cell>
          <cell r="C16121">
            <v>9.5</v>
          </cell>
        </row>
        <row r="16122">
          <cell r="A16122">
            <v>200128017680</v>
          </cell>
          <cell r="C16122">
            <v>9.6999999999999993</v>
          </cell>
        </row>
        <row r="16123">
          <cell r="A16123">
            <v>210128017680</v>
          </cell>
          <cell r="C16123">
            <v>9.6999999999999993</v>
          </cell>
        </row>
        <row r="16124">
          <cell r="A16124">
            <v>210118017680</v>
          </cell>
          <cell r="C16124">
            <v>9.5</v>
          </cell>
        </row>
        <row r="16125">
          <cell r="A16125">
            <v>210218017680</v>
          </cell>
          <cell r="C16125">
            <v>9.9</v>
          </cell>
        </row>
        <row r="16126">
          <cell r="A16126">
            <v>210318017680</v>
          </cell>
          <cell r="C16126">
            <v>10.95</v>
          </cell>
        </row>
        <row r="16127">
          <cell r="A16127">
            <v>210118019680</v>
          </cell>
          <cell r="C16127">
            <v>9.6999999999999993</v>
          </cell>
        </row>
        <row r="16128">
          <cell r="A16128">
            <v>210119002680</v>
          </cell>
          <cell r="C16128">
            <v>9.6999999999999993</v>
          </cell>
        </row>
        <row r="16129">
          <cell r="A16129">
            <v>210139005680</v>
          </cell>
          <cell r="C16129">
            <v>9.6999999999999993</v>
          </cell>
        </row>
        <row r="16130">
          <cell r="A16130">
            <v>210129005680</v>
          </cell>
          <cell r="C16130">
            <v>9.6999999999999993</v>
          </cell>
        </row>
        <row r="16131">
          <cell r="A16131">
            <v>210119005680</v>
          </cell>
          <cell r="C16131">
            <v>9.5</v>
          </cell>
        </row>
        <row r="16132">
          <cell r="A16132">
            <v>210219005680</v>
          </cell>
          <cell r="C16132">
            <v>9.9</v>
          </cell>
        </row>
        <row r="16133">
          <cell r="A16133">
            <v>210319005680</v>
          </cell>
          <cell r="C16133">
            <v>10.95</v>
          </cell>
        </row>
        <row r="16134">
          <cell r="A16134">
            <v>210119006680</v>
          </cell>
          <cell r="C16134">
            <v>9.6999999999999993</v>
          </cell>
        </row>
        <row r="16135">
          <cell r="A16135">
            <v>200119010680</v>
          </cell>
          <cell r="C16135">
            <v>9.5</v>
          </cell>
        </row>
        <row r="16136">
          <cell r="A16136">
            <v>210129010680</v>
          </cell>
          <cell r="C16136">
            <v>9.6999999999999993</v>
          </cell>
        </row>
        <row r="16137">
          <cell r="A16137">
            <v>210119010680</v>
          </cell>
          <cell r="C16137">
            <v>9.6999999999999993</v>
          </cell>
        </row>
        <row r="16138">
          <cell r="A16138">
            <v>83009680</v>
          </cell>
          <cell r="C16138">
            <v>12</v>
          </cell>
        </row>
        <row r="16139">
          <cell r="A16139">
            <v>87016680</v>
          </cell>
          <cell r="C16139">
            <v>12</v>
          </cell>
        </row>
        <row r="16140">
          <cell r="A16140">
            <v>88004680</v>
          </cell>
          <cell r="C16140">
            <v>12</v>
          </cell>
        </row>
        <row r="16141">
          <cell r="A16141">
            <v>88017680</v>
          </cell>
          <cell r="C16141">
            <v>12</v>
          </cell>
        </row>
        <row r="16142">
          <cell r="A16142">
            <v>88019680</v>
          </cell>
          <cell r="C16142">
            <v>12</v>
          </cell>
        </row>
        <row r="16143">
          <cell r="A16143">
            <v>89003680</v>
          </cell>
          <cell r="C16143">
            <v>12</v>
          </cell>
        </row>
        <row r="16144">
          <cell r="A16144">
            <v>89005680</v>
          </cell>
          <cell r="C16144">
            <v>12</v>
          </cell>
        </row>
        <row r="16145">
          <cell r="A16145">
            <v>73005680</v>
          </cell>
          <cell r="C16145">
            <v>11.5</v>
          </cell>
        </row>
        <row r="16146">
          <cell r="A16146">
            <v>73009680</v>
          </cell>
          <cell r="C16146">
            <v>11.5</v>
          </cell>
        </row>
        <row r="16147">
          <cell r="A16147">
            <v>73011680</v>
          </cell>
          <cell r="C16147">
            <v>11.5</v>
          </cell>
        </row>
        <row r="16148">
          <cell r="A16148">
            <v>76005680</v>
          </cell>
          <cell r="C16148">
            <v>11.5</v>
          </cell>
        </row>
        <row r="16149">
          <cell r="A16149">
            <v>76020680</v>
          </cell>
          <cell r="C16149">
            <v>11.5</v>
          </cell>
        </row>
        <row r="16150">
          <cell r="A16150">
            <v>77016680</v>
          </cell>
          <cell r="C16150">
            <v>11.5</v>
          </cell>
        </row>
        <row r="16151">
          <cell r="A16151">
            <v>78003680</v>
          </cell>
          <cell r="C16151">
            <v>13</v>
          </cell>
        </row>
        <row r="16152">
          <cell r="A16152">
            <v>78004680</v>
          </cell>
          <cell r="C16152">
            <v>11.5</v>
          </cell>
        </row>
        <row r="16153">
          <cell r="A16153">
            <v>78011680</v>
          </cell>
          <cell r="C16153">
            <v>11.5</v>
          </cell>
        </row>
        <row r="16154">
          <cell r="A16154">
            <v>78017680</v>
          </cell>
          <cell r="C16154">
            <v>11.5</v>
          </cell>
        </row>
        <row r="16155">
          <cell r="A16155">
            <v>78019680</v>
          </cell>
          <cell r="C16155">
            <v>11.5</v>
          </cell>
        </row>
        <row r="16156">
          <cell r="A16156">
            <v>79002680</v>
          </cell>
          <cell r="C16156">
            <v>11.5</v>
          </cell>
        </row>
        <row r="16157">
          <cell r="A16157">
            <v>79003680</v>
          </cell>
          <cell r="C16157">
            <v>11.5</v>
          </cell>
        </row>
        <row r="16158">
          <cell r="A16158">
            <v>79005680</v>
          </cell>
          <cell r="C16158">
            <v>11.5</v>
          </cell>
        </row>
        <row r="16159">
          <cell r="A16159">
            <v>79006680</v>
          </cell>
          <cell r="C16159">
            <v>11.5</v>
          </cell>
        </row>
        <row r="16160">
          <cell r="A16160">
            <v>79010680</v>
          </cell>
          <cell r="C16160">
            <v>11.5</v>
          </cell>
        </row>
        <row r="16161">
          <cell r="A16161">
            <v>99005680</v>
          </cell>
          <cell r="C16161">
            <v>13</v>
          </cell>
        </row>
        <row r="16162">
          <cell r="A16162">
            <v>98017680</v>
          </cell>
          <cell r="C16162">
            <v>13</v>
          </cell>
        </row>
        <row r="16163">
          <cell r="A16163">
            <v>97016680</v>
          </cell>
          <cell r="C16163">
            <v>13</v>
          </cell>
        </row>
        <row r="16164">
          <cell r="A16164">
            <v>210128028680</v>
          </cell>
          <cell r="C16164">
            <v>9.6999999999999993</v>
          </cell>
        </row>
        <row r="16165">
          <cell r="A16165">
            <v>210118028680</v>
          </cell>
          <cell r="C16165">
            <v>9.6999999999999993</v>
          </cell>
        </row>
        <row r="16166">
          <cell r="A16166">
            <v>200158003680</v>
          </cell>
          <cell r="C16166">
            <v>12</v>
          </cell>
        </row>
        <row r="16167">
          <cell r="A16167">
            <v>5165</v>
          </cell>
          <cell r="C16167">
            <v>9.3000000000000007</v>
          </cell>
        </row>
        <row r="16168">
          <cell r="A16168">
            <v>3509</v>
          </cell>
          <cell r="C16168">
            <v>10.8</v>
          </cell>
        </row>
        <row r="16169">
          <cell r="A16169">
            <v>3504</v>
          </cell>
          <cell r="C16169">
            <v>10.8</v>
          </cell>
        </row>
        <row r="16170">
          <cell r="A16170">
            <v>3507</v>
          </cell>
          <cell r="C16170">
            <v>12.88</v>
          </cell>
        </row>
        <row r="16171">
          <cell r="A16171">
            <v>3510</v>
          </cell>
          <cell r="C16171">
            <v>16.43</v>
          </cell>
        </row>
        <row r="16172">
          <cell r="A16172">
            <v>6647</v>
          </cell>
          <cell r="C16172">
            <v>13.4</v>
          </cell>
        </row>
        <row r="16173">
          <cell r="A16173">
            <v>6737</v>
          </cell>
          <cell r="C16173">
            <v>7.1</v>
          </cell>
        </row>
        <row r="16174">
          <cell r="A16174">
            <v>6290</v>
          </cell>
          <cell r="C16174">
            <v>12.7</v>
          </cell>
        </row>
        <row r="16175">
          <cell r="A16175">
            <v>6743</v>
          </cell>
          <cell r="C16175">
            <v>15.5</v>
          </cell>
        </row>
        <row r="16176">
          <cell r="A16176">
            <v>6766</v>
          </cell>
          <cell r="C16176">
            <v>7.12</v>
          </cell>
        </row>
        <row r="16177">
          <cell r="A16177">
            <v>6635</v>
          </cell>
          <cell r="C16177">
            <v>7.13</v>
          </cell>
        </row>
        <row r="16178">
          <cell r="A16178">
            <v>6241</v>
          </cell>
          <cell r="C16178">
            <v>5.15</v>
          </cell>
        </row>
        <row r="16179">
          <cell r="A16179">
            <v>6199</v>
          </cell>
          <cell r="C16179">
            <v>5.15</v>
          </cell>
        </row>
        <row r="16180">
          <cell r="A16180">
            <v>6191</v>
          </cell>
          <cell r="C16180">
            <v>7.25</v>
          </cell>
        </row>
        <row r="16181">
          <cell r="A16181">
            <v>6841</v>
          </cell>
          <cell r="C16181">
            <v>20.399999999999999</v>
          </cell>
        </row>
        <row r="16182">
          <cell r="A16182">
            <v>3125</v>
          </cell>
          <cell r="C16182">
            <v>12.8</v>
          </cell>
        </row>
        <row r="16183">
          <cell r="A16183">
            <v>3216</v>
          </cell>
          <cell r="C16183">
            <v>17.8</v>
          </cell>
        </row>
        <row r="16184">
          <cell r="A16184">
            <v>6215</v>
          </cell>
          <cell r="C16184">
            <v>12.8</v>
          </cell>
        </row>
        <row r="16185">
          <cell r="A16185">
            <v>6420</v>
          </cell>
          <cell r="C16185">
            <v>6.44</v>
          </cell>
        </row>
        <row r="16186">
          <cell r="A16186">
            <v>6204</v>
          </cell>
          <cell r="C16186">
            <v>6.44</v>
          </cell>
        </row>
        <row r="16187">
          <cell r="A16187">
            <v>99371</v>
          </cell>
        </row>
        <row r="16188">
          <cell r="A16188">
            <v>103060014</v>
          </cell>
        </row>
        <row r="16189">
          <cell r="A16189">
            <v>100378</v>
          </cell>
          <cell r="C16189">
            <v>59</v>
          </cell>
        </row>
        <row r="16190">
          <cell r="A16190">
            <v>918</v>
          </cell>
          <cell r="C16190">
            <v>4.18</v>
          </cell>
        </row>
        <row r="16191">
          <cell r="A16191">
            <v>6386</v>
          </cell>
          <cell r="C16191">
            <v>0.91</v>
          </cell>
        </row>
        <row r="16192">
          <cell r="A16192">
            <v>6367</v>
          </cell>
          <cell r="C16192">
            <v>0.44</v>
          </cell>
        </row>
        <row r="16193">
          <cell r="A16193">
            <v>6353</v>
          </cell>
          <cell r="C16193">
            <v>0.65</v>
          </cell>
        </row>
        <row r="16194">
          <cell r="A16194">
            <v>6351</v>
          </cell>
          <cell r="C16194">
            <v>0.44</v>
          </cell>
        </row>
        <row r="16195">
          <cell r="A16195">
            <v>104010048</v>
          </cell>
        </row>
        <row r="16196">
          <cell r="A16196">
            <v>104010042</v>
          </cell>
        </row>
        <row r="16197">
          <cell r="A16197">
            <v>103070020</v>
          </cell>
        </row>
        <row r="16198">
          <cell r="A16198">
            <v>103070042</v>
          </cell>
        </row>
        <row r="16199">
          <cell r="A16199">
            <v>103070045</v>
          </cell>
        </row>
        <row r="16200">
          <cell r="A16200">
            <v>103070029</v>
          </cell>
        </row>
        <row r="16201">
          <cell r="A16201">
            <v>103070043</v>
          </cell>
        </row>
        <row r="16202">
          <cell r="A16202">
            <v>103070044</v>
          </cell>
        </row>
        <row r="16203">
          <cell r="A16203">
            <v>103070019</v>
          </cell>
        </row>
        <row r="16204">
          <cell r="A16204">
            <v>3213</v>
          </cell>
          <cell r="C16204">
            <v>29.94</v>
          </cell>
        </row>
        <row r="16205">
          <cell r="A16205">
            <v>27016022</v>
          </cell>
          <cell r="C16205">
            <v>16.5</v>
          </cell>
        </row>
        <row r="16206">
          <cell r="A16206">
            <v>28004022</v>
          </cell>
          <cell r="C16206">
            <v>16.5</v>
          </cell>
        </row>
        <row r="16207">
          <cell r="A16207">
            <v>18011022</v>
          </cell>
          <cell r="C16207">
            <v>16.5</v>
          </cell>
        </row>
        <row r="16208">
          <cell r="A16208">
            <v>28017022</v>
          </cell>
          <cell r="C16208">
            <v>16.5</v>
          </cell>
        </row>
        <row r="16209">
          <cell r="A16209">
            <v>18019022</v>
          </cell>
          <cell r="C16209">
            <v>16.5</v>
          </cell>
        </row>
        <row r="16210">
          <cell r="A16210">
            <v>26020023</v>
          </cell>
          <cell r="C16210">
            <v>24.75</v>
          </cell>
        </row>
        <row r="16211">
          <cell r="A16211">
            <v>27016023</v>
          </cell>
          <cell r="C16211">
            <v>24.75</v>
          </cell>
        </row>
        <row r="16212">
          <cell r="A16212">
            <v>28004023</v>
          </cell>
          <cell r="C16212">
            <v>24.75</v>
          </cell>
        </row>
        <row r="16213">
          <cell r="A16213">
            <v>18011023</v>
          </cell>
          <cell r="C16213">
            <v>24.75</v>
          </cell>
        </row>
        <row r="16214">
          <cell r="A16214">
            <v>28017023</v>
          </cell>
          <cell r="C16214">
            <v>24.75</v>
          </cell>
        </row>
        <row r="16215">
          <cell r="A16215">
            <v>28019023</v>
          </cell>
          <cell r="C16215">
            <v>24.75</v>
          </cell>
        </row>
        <row r="16216">
          <cell r="A16216">
            <v>29005023</v>
          </cell>
          <cell r="C16216">
            <v>24.75</v>
          </cell>
        </row>
        <row r="16217">
          <cell r="A16217">
            <v>26020024</v>
          </cell>
          <cell r="C16217">
            <v>33</v>
          </cell>
        </row>
        <row r="16218">
          <cell r="A16218">
            <v>27016024</v>
          </cell>
          <cell r="C16218">
            <v>33</v>
          </cell>
        </row>
        <row r="16219">
          <cell r="A16219">
            <v>7022024</v>
          </cell>
          <cell r="C16219">
            <v>33</v>
          </cell>
        </row>
        <row r="16220">
          <cell r="A16220">
            <v>28004024</v>
          </cell>
          <cell r="C16220">
            <v>33</v>
          </cell>
        </row>
        <row r="16221">
          <cell r="A16221">
            <v>18011024</v>
          </cell>
          <cell r="C16221">
            <v>33</v>
          </cell>
        </row>
        <row r="16222">
          <cell r="A16222">
            <v>28017024</v>
          </cell>
          <cell r="C16222">
            <v>33</v>
          </cell>
        </row>
        <row r="16223">
          <cell r="A16223">
            <v>28019024</v>
          </cell>
          <cell r="C16223">
            <v>33</v>
          </cell>
        </row>
        <row r="16224">
          <cell r="A16224">
            <v>18019024</v>
          </cell>
          <cell r="C16224">
            <v>33</v>
          </cell>
        </row>
        <row r="16225">
          <cell r="A16225">
            <v>29005024</v>
          </cell>
          <cell r="C16225">
            <v>33</v>
          </cell>
        </row>
        <row r="16226">
          <cell r="A16226">
            <v>19006024</v>
          </cell>
          <cell r="C16226">
            <v>33</v>
          </cell>
        </row>
        <row r="16227">
          <cell r="A16227">
            <v>27016025</v>
          </cell>
          <cell r="C16227">
            <v>41.25</v>
          </cell>
        </row>
        <row r="16228">
          <cell r="A16228">
            <v>28004025</v>
          </cell>
          <cell r="C16228">
            <v>41.25</v>
          </cell>
        </row>
        <row r="16229">
          <cell r="A16229">
            <v>28017025</v>
          </cell>
          <cell r="C16229">
            <v>41.25</v>
          </cell>
        </row>
        <row r="16230">
          <cell r="A16230">
            <v>18019025</v>
          </cell>
          <cell r="C16230">
            <v>41.25</v>
          </cell>
        </row>
        <row r="16231">
          <cell r="A16231">
            <v>29005025</v>
          </cell>
          <cell r="C16231">
            <v>41.25</v>
          </cell>
        </row>
        <row r="16232">
          <cell r="A16232">
            <v>23009026</v>
          </cell>
          <cell r="C16232">
            <v>49.5</v>
          </cell>
        </row>
        <row r="16233">
          <cell r="A16233">
            <v>28004026</v>
          </cell>
          <cell r="C16233">
            <v>49.5</v>
          </cell>
        </row>
        <row r="16234">
          <cell r="A16234">
            <v>28017026</v>
          </cell>
          <cell r="C16234">
            <v>49.5</v>
          </cell>
        </row>
        <row r="16235">
          <cell r="A16235">
            <v>29005026</v>
          </cell>
          <cell r="C16235">
            <v>49.5</v>
          </cell>
        </row>
        <row r="16236">
          <cell r="A16236">
            <v>60000225</v>
          </cell>
          <cell r="C16236">
            <v>9.4</v>
          </cell>
        </row>
        <row r="16237">
          <cell r="A16237">
            <v>29005011</v>
          </cell>
          <cell r="C16237">
            <v>10.01</v>
          </cell>
        </row>
        <row r="16238">
          <cell r="A16238">
            <v>23009012</v>
          </cell>
          <cell r="C16238">
            <v>20.02</v>
          </cell>
        </row>
        <row r="16239">
          <cell r="A16239">
            <v>27016012</v>
          </cell>
          <cell r="C16239">
            <v>20.02</v>
          </cell>
        </row>
        <row r="16240">
          <cell r="A16240">
            <v>7042012</v>
          </cell>
          <cell r="C16240">
            <v>20.02</v>
          </cell>
        </row>
        <row r="16241">
          <cell r="A16241">
            <v>28004012</v>
          </cell>
          <cell r="C16241">
            <v>20.02</v>
          </cell>
        </row>
        <row r="16242">
          <cell r="A16242">
            <v>28017012</v>
          </cell>
          <cell r="C16242">
            <v>20.02</v>
          </cell>
        </row>
        <row r="16243">
          <cell r="A16243">
            <v>29005012</v>
          </cell>
          <cell r="C16243">
            <v>20.02</v>
          </cell>
        </row>
        <row r="16244">
          <cell r="A16244">
            <v>13000013</v>
          </cell>
          <cell r="C16244">
            <v>30.03</v>
          </cell>
        </row>
        <row r="16245">
          <cell r="A16245">
            <v>23011013</v>
          </cell>
          <cell r="C16245">
            <v>30.03</v>
          </cell>
        </row>
        <row r="16246">
          <cell r="A16246">
            <v>26020013</v>
          </cell>
          <cell r="C16246">
            <v>30.03</v>
          </cell>
        </row>
        <row r="16247">
          <cell r="A16247">
            <v>27016013</v>
          </cell>
          <cell r="C16247">
            <v>30.03</v>
          </cell>
        </row>
        <row r="16248">
          <cell r="A16248">
            <v>28017013</v>
          </cell>
          <cell r="C16248">
            <v>30.03</v>
          </cell>
        </row>
        <row r="16249">
          <cell r="A16249">
            <v>28019013</v>
          </cell>
          <cell r="C16249">
            <v>30.03</v>
          </cell>
        </row>
        <row r="16250">
          <cell r="A16250">
            <v>18024013</v>
          </cell>
          <cell r="C16250">
            <v>30.03</v>
          </cell>
        </row>
        <row r="16251">
          <cell r="A16251">
            <v>29005013</v>
          </cell>
          <cell r="C16251">
            <v>30.03</v>
          </cell>
        </row>
        <row r="16252">
          <cell r="A16252">
            <v>13000014</v>
          </cell>
          <cell r="C16252">
            <v>40.04</v>
          </cell>
        </row>
        <row r="16253">
          <cell r="A16253">
            <v>23009014</v>
          </cell>
          <cell r="C16253">
            <v>40.04</v>
          </cell>
        </row>
        <row r="16254">
          <cell r="A16254">
            <v>13009014</v>
          </cell>
          <cell r="C16254">
            <v>40.04</v>
          </cell>
        </row>
        <row r="16255">
          <cell r="A16255">
            <v>26020014</v>
          </cell>
          <cell r="C16255">
            <v>40.04</v>
          </cell>
        </row>
        <row r="16256">
          <cell r="A16256">
            <v>27016014</v>
          </cell>
          <cell r="C16256">
            <v>40.04</v>
          </cell>
        </row>
        <row r="16257">
          <cell r="A16257">
            <v>28004014</v>
          </cell>
          <cell r="C16257">
            <v>40.04</v>
          </cell>
        </row>
        <row r="16258">
          <cell r="A16258">
            <v>38017014</v>
          </cell>
          <cell r="C16258">
            <v>40.04</v>
          </cell>
        </row>
        <row r="16259">
          <cell r="A16259">
            <v>28017014</v>
          </cell>
          <cell r="C16259">
            <v>40.04</v>
          </cell>
        </row>
        <row r="16260">
          <cell r="A16260">
            <v>28019014</v>
          </cell>
          <cell r="C16260">
            <v>40.04</v>
          </cell>
        </row>
        <row r="16261">
          <cell r="A16261">
            <v>18024014</v>
          </cell>
          <cell r="C16261">
            <v>40.04</v>
          </cell>
        </row>
        <row r="16262">
          <cell r="A16262">
            <v>29005014</v>
          </cell>
          <cell r="C16262">
            <v>40.04</v>
          </cell>
        </row>
        <row r="16263">
          <cell r="A16263">
            <v>23009015</v>
          </cell>
          <cell r="C16263">
            <v>50.05</v>
          </cell>
        </row>
        <row r="16264">
          <cell r="A16264">
            <v>13009015</v>
          </cell>
          <cell r="C16264">
            <v>50.05</v>
          </cell>
        </row>
        <row r="16265">
          <cell r="A16265">
            <v>27016015</v>
          </cell>
          <cell r="C16265">
            <v>50.05</v>
          </cell>
        </row>
        <row r="16266">
          <cell r="A16266">
            <v>28004015</v>
          </cell>
          <cell r="C16266">
            <v>50.05</v>
          </cell>
        </row>
        <row r="16267">
          <cell r="A16267">
            <v>28017015</v>
          </cell>
          <cell r="C16267">
            <v>50.05</v>
          </cell>
        </row>
        <row r="16268">
          <cell r="A16268">
            <v>28019015</v>
          </cell>
          <cell r="C16268">
            <v>50.05</v>
          </cell>
        </row>
        <row r="16269">
          <cell r="A16269">
            <v>29005015</v>
          </cell>
          <cell r="C16269">
            <v>50.05</v>
          </cell>
        </row>
        <row r="16270">
          <cell r="A16270">
            <v>13005016</v>
          </cell>
          <cell r="C16270">
            <v>60.06</v>
          </cell>
        </row>
        <row r="16271">
          <cell r="A16271">
            <v>23009016</v>
          </cell>
          <cell r="C16271">
            <v>60.06</v>
          </cell>
        </row>
        <row r="16272">
          <cell r="A16272">
            <v>13009016</v>
          </cell>
          <cell r="C16272">
            <v>60.06</v>
          </cell>
        </row>
        <row r="16273">
          <cell r="A16273">
            <v>26020016</v>
          </cell>
          <cell r="C16273">
            <v>60.06</v>
          </cell>
        </row>
        <row r="16274">
          <cell r="A16274">
            <v>17000016</v>
          </cell>
          <cell r="C16274">
            <v>60.06</v>
          </cell>
        </row>
        <row r="16275">
          <cell r="A16275">
            <v>27016016</v>
          </cell>
          <cell r="C16275">
            <v>60.06</v>
          </cell>
        </row>
        <row r="16276">
          <cell r="A16276">
            <v>28004016</v>
          </cell>
          <cell r="C16276">
            <v>60.06</v>
          </cell>
        </row>
        <row r="16277">
          <cell r="A16277">
            <v>38017016</v>
          </cell>
          <cell r="C16277">
            <v>60.06</v>
          </cell>
        </row>
        <row r="16278">
          <cell r="A16278">
            <v>28017016</v>
          </cell>
          <cell r="C16278">
            <v>60.06</v>
          </cell>
        </row>
        <row r="16279">
          <cell r="A16279">
            <v>28019016</v>
          </cell>
          <cell r="C16279">
            <v>60.06</v>
          </cell>
        </row>
        <row r="16280">
          <cell r="A16280">
            <v>29005016</v>
          </cell>
          <cell r="C16280">
            <v>60.06</v>
          </cell>
        </row>
        <row r="16281">
          <cell r="A16281">
            <v>7016543</v>
          </cell>
          <cell r="C16281">
            <v>9.5</v>
          </cell>
        </row>
        <row r="16282">
          <cell r="A16282">
            <v>3011544</v>
          </cell>
          <cell r="C16282">
            <v>12.1</v>
          </cell>
        </row>
        <row r="16283">
          <cell r="A16283">
            <v>7016544</v>
          </cell>
          <cell r="C16283">
            <v>11</v>
          </cell>
        </row>
        <row r="16284">
          <cell r="A16284">
            <v>17016544</v>
          </cell>
          <cell r="C16284">
            <v>12.1</v>
          </cell>
        </row>
        <row r="16285">
          <cell r="A16285">
            <v>7024544</v>
          </cell>
          <cell r="C16285">
            <v>12.1</v>
          </cell>
        </row>
        <row r="16286">
          <cell r="A16286">
            <v>17024544</v>
          </cell>
          <cell r="C16286">
            <v>12.1</v>
          </cell>
        </row>
        <row r="16287">
          <cell r="A16287">
            <v>8011544</v>
          </cell>
          <cell r="C16287">
            <v>12.1</v>
          </cell>
        </row>
        <row r="16288">
          <cell r="A16288">
            <v>8017544</v>
          </cell>
          <cell r="C16288">
            <v>11</v>
          </cell>
        </row>
        <row r="16289">
          <cell r="A16289">
            <v>9005544</v>
          </cell>
          <cell r="C16289">
            <v>11</v>
          </cell>
        </row>
        <row r="16290">
          <cell r="A16290">
            <v>9006544</v>
          </cell>
          <cell r="C16290">
            <v>11</v>
          </cell>
        </row>
        <row r="16291">
          <cell r="A16291">
            <v>9007544</v>
          </cell>
          <cell r="C16291">
            <v>12.1</v>
          </cell>
        </row>
        <row r="16292">
          <cell r="A16292">
            <v>7016480</v>
          </cell>
          <cell r="C16292">
            <v>8.5</v>
          </cell>
        </row>
        <row r="16293">
          <cell r="A16293">
            <v>8019480</v>
          </cell>
          <cell r="C16293">
            <v>8.5</v>
          </cell>
        </row>
        <row r="16294">
          <cell r="A16294">
            <v>9005480</v>
          </cell>
          <cell r="C16294">
            <v>8.5</v>
          </cell>
        </row>
        <row r="16295">
          <cell r="A16295">
            <v>7016481</v>
          </cell>
          <cell r="C16295">
            <v>17</v>
          </cell>
        </row>
        <row r="16296">
          <cell r="A16296">
            <v>7024481</v>
          </cell>
          <cell r="C16296">
            <v>17</v>
          </cell>
        </row>
        <row r="16297">
          <cell r="A16297">
            <v>18003481</v>
          </cell>
          <cell r="C16297">
            <v>18.7</v>
          </cell>
        </row>
        <row r="16298">
          <cell r="A16298">
            <v>8004481</v>
          </cell>
          <cell r="C16298">
            <v>17</v>
          </cell>
        </row>
        <row r="16299">
          <cell r="A16299">
            <v>8017481</v>
          </cell>
          <cell r="C16299">
            <v>17</v>
          </cell>
        </row>
        <row r="16300">
          <cell r="A16300">
            <v>9005481</v>
          </cell>
          <cell r="C16300">
            <v>17</v>
          </cell>
        </row>
        <row r="16301">
          <cell r="A16301">
            <v>19005481</v>
          </cell>
          <cell r="C16301">
            <v>18.7</v>
          </cell>
        </row>
        <row r="16302">
          <cell r="A16302">
            <v>9006481</v>
          </cell>
          <cell r="C16302">
            <v>17</v>
          </cell>
        </row>
        <row r="16303">
          <cell r="A16303">
            <v>7016482</v>
          </cell>
          <cell r="C16303">
            <v>25.5</v>
          </cell>
        </row>
        <row r="16304">
          <cell r="A16304">
            <v>8003482</v>
          </cell>
          <cell r="C16304">
            <v>25.5</v>
          </cell>
        </row>
        <row r="16305">
          <cell r="A16305">
            <v>8011482</v>
          </cell>
          <cell r="C16305">
            <v>28.05</v>
          </cell>
        </row>
        <row r="16306">
          <cell r="A16306">
            <v>8017482</v>
          </cell>
          <cell r="C16306">
            <v>25.5</v>
          </cell>
        </row>
        <row r="16307">
          <cell r="A16307">
            <v>19005482</v>
          </cell>
          <cell r="C16307">
            <v>30.6</v>
          </cell>
        </row>
        <row r="16308">
          <cell r="A16308">
            <v>9006482</v>
          </cell>
          <cell r="C16308">
            <v>25.5</v>
          </cell>
        </row>
        <row r="16309">
          <cell r="A16309">
            <v>9010482</v>
          </cell>
          <cell r="C16309">
            <v>25.5</v>
          </cell>
        </row>
        <row r="16310">
          <cell r="A16310">
            <v>3009483</v>
          </cell>
          <cell r="C16310">
            <v>34</v>
          </cell>
        </row>
        <row r="16311">
          <cell r="A16311">
            <v>7016483</v>
          </cell>
          <cell r="C16311">
            <v>34</v>
          </cell>
        </row>
        <row r="16312">
          <cell r="A16312">
            <v>7035483</v>
          </cell>
          <cell r="C16312">
            <v>37.4</v>
          </cell>
        </row>
        <row r="16313">
          <cell r="A16313">
            <v>7037483</v>
          </cell>
          <cell r="C16313">
            <v>37.4</v>
          </cell>
        </row>
        <row r="16314">
          <cell r="A16314">
            <v>8003483</v>
          </cell>
          <cell r="C16314">
            <v>34</v>
          </cell>
        </row>
        <row r="16315">
          <cell r="A16315">
            <v>8004483</v>
          </cell>
          <cell r="C16315">
            <v>34</v>
          </cell>
        </row>
        <row r="16316">
          <cell r="A16316">
            <v>8017483</v>
          </cell>
          <cell r="C16316">
            <v>34</v>
          </cell>
        </row>
        <row r="16317">
          <cell r="A16317">
            <v>8019483</v>
          </cell>
          <cell r="C16317">
            <v>34</v>
          </cell>
        </row>
        <row r="16318">
          <cell r="A16318">
            <v>9005483</v>
          </cell>
          <cell r="C16318">
            <v>34</v>
          </cell>
        </row>
        <row r="16319">
          <cell r="A16319">
            <v>19005483</v>
          </cell>
          <cell r="C16319">
            <v>37.4</v>
          </cell>
        </row>
        <row r="16320">
          <cell r="A16320">
            <v>9006483</v>
          </cell>
          <cell r="C16320">
            <v>34</v>
          </cell>
        </row>
        <row r="16321">
          <cell r="A16321">
            <v>9010483</v>
          </cell>
          <cell r="C16321">
            <v>34</v>
          </cell>
        </row>
        <row r="16322">
          <cell r="A16322">
            <v>6005027</v>
          </cell>
          <cell r="C16322">
            <v>30</v>
          </cell>
        </row>
        <row r="16323">
          <cell r="A16323">
            <v>3009021</v>
          </cell>
          <cell r="C16323">
            <v>7.5</v>
          </cell>
        </row>
        <row r="16324">
          <cell r="A16324">
            <v>3011021</v>
          </cell>
          <cell r="C16324">
            <v>7.5</v>
          </cell>
        </row>
        <row r="16325">
          <cell r="A16325">
            <v>6005021</v>
          </cell>
          <cell r="C16325">
            <v>7.5</v>
          </cell>
        </row>
        <row r="16326">
          <cell r="A16326">
            <v>7016021</v>
          </cell>
          <cell r="C16326">
            <v>7.5</v>
          </cell>
        </row>
        <row r="16327">
          <cell r="A16327">
            <v>8003021</v>
          </cell>
          <cell r="C16327">
            <v>7.5</v>
          </cell>
        </row>
        <row r="16328">
          <cell r="A16328">
            <v>8004021</v>
          </cell>
          <cell r="C16328">
            <v>7.5</v>
          </cell>
        </row>
        <row r="16329">
          <cell r="A16329">
            <v>8017021</v>
          </cell>
          <cell r="C16329">
            <v>7.5</v>
          </cell>
        </row>
        <row r="16330">
          <cell r="A16330">
            <v>8019021</v>
          </cell>
          <cell r="C16330">
            <v>7.5</v>
          </cell>
        </row>
        <row r="16331">
          <cell r="A16331">
            <v>9005021</v>
          </cell>
          <cell r="C16331">
            <v>7.5</v>
          </cell>
        </row>
        <row r="16332">
          <cell r="A16332">
            <v>9006021</v>
          </cell>
          <cell r="C16332">
            <v>7.5</v>
          </cell>
        </row>
        <row r="16333">
          <cell r="A16333">
            <v>3005022</v>
          </cell>
          <cell r="C16333">
            <v>15</v>
          </cell>
        </row>
        <row r="16334">
          <cell r="A16334">
            <v>3009022</v>
          </cell>
          <cell r="C16334">
            <v>15</v>
          </cell>
        </row>
        <row r="16335">
          <cell r="A16335">
            <v>3011022</v>
          </cell>
          <cell r="C16335">
            <v>15</v>
          </cell>
        </row>
        <row r="16336">
          <cell r="A16336">
            <v>5010022</v>
          </cell>
          <cell r="C16336">
            <v>15</v>
          </cell>
        </row>
        <row r="16337">
          <cell r="A16337">
            <v>6003022</v>
          </cell>
          <cell r="C16337">
            <v>16.5</v>
          </cell>
        </row>
        <row r="16338">
          <cell r="A16338">
            <v>6005022</v>
          </cell>
          <cell r="C16338">
            <v>15</v>
          </cell>
        </row>
        <row r="16339">
          <cell r="A16339">
            <v>7016022</v>
          </cell>
          <cell r="C16339">
            <v>15</v>
          </cell>
        </row>
        <row r="16340">
          <cell r="A16340">
            <v>8003022</v>
          </cell>
          <cell r="C16340">
            <v>15</v>
          </cell>
        </row>
        <row r="16341">
          <cell r="A16341">
            <v>18003022</v>
          </cell>
          <cell r="C16341">
            <v>16.5</v>
          </cell>
        </row>
        <row r="16342">
          <cell r="A16342">
            <v>8004022</v>
          </cell>
          <cell r="C16342">
            <v>15</v>
          </cell>
        </row>
        <row r="16343">
          <cell r="A16343">
            <v>18004022</v>
          </cell>
          <cell r="C16343">
            <v>16.5</v>
          </cell>
        </row>
        <row r="16344">
          <cell r="A16344">
            <v>8017022</v>
          </cell>
          <cell r="C16344">
            <v>15</v>
          </cell>
        </row>
        <row r="16345">
          <cell r="A16345">
            <v>18017022</v>
          </cell>
          <cell r="C16345">
            <v>16.5</v>
          </cell>
        </row>
        <row r="16346">
          <cell r="A16346">
            <v>8019022</v>
          </cell>
          <cell r="C16346">
            <v>15</v>
          </cell>
        </row>
        <row r="16347">
          <cell r="A16347">
            <v>9002022</v>
          </cell>
          <cell r="C16347">
            <v>16.5</v>
          </cell>
        </row>
        <row r="16348">
          <cell r="A16348">
            <v>9005022</v>
          </cell>
          <cell r="C16348">
            <v>15</v>
          </cell>
        </row>
        <row r="16349">
          <cell r="A16349">
            <v>9006022</v>
          </cell>
          <cell r="C16349">
            <v>15</v>
          </cell>
        </row>
        <row r="16350">
          <cell r="A16350">
            <v>9007022</v>
          </cell>
          <cell r="C16350">
            <v>16.5</v>
          </cell>
        </row>
        <row r="16351">
          <cell r="A16351">
            <v>9010022</v>
          </cell>
          <cell r="C16351">
            <v>15</v>
          </cell>
        </row>
        <row r="16352">
          <cell r="A16352">
            <v>19010022</v>
          </cell>
          <cell r="C16352">
            <v>16.5</v>
          </cell>
        </row>
        <row r="16353">
          <cell r="A16353">
            <v>3005023</v>
          </cell>
          <cell r="C16353">
            <v>22.5</v>
          </cell>
        </row>
        <row r="16354">
          <cell r="A16354">
            <v>3009023</v>
          </cell>
          <cell r="C16354">
            <v>22.5</v>
          </cell>
        </row>
        <row r="16355">
          <cell r="A16355">
            <v>3011023</v>
          </cell>
          <cell r="C16355">
            <v>22.5</v>
          </cell>
        </row>
        <row r="16356">
          <cell r="A16356">
            <v>5010023</v>
          </cell>
          <cell r="C16356">
            <v>22.5</v>
          </cell>
        </row>
        <row r="16357">
          <cell r="A16357">
            <v>6005023</v>
          </cell>
          <cell r="C16357">
            <v>22.5</v>
          </cell>
        </row>
        <row r="16358">
          <cell r="A16358">
            <v>6020023</v>
          </cell>
          <cell r="C16358">
            <v>24.75</v>
          </cell>
        </row>
        <row r="16359">
          <cell r="A16359">
            <v>16020023</v>
          </cell>
          <cell r="C16359">
            <v>24.75</v>
          </cell>
        </row>
        <row r="16360">
          <cell r="A16360">
            <v>7016023</v>
          </cell>
          <cell r="C16360">
            <v>22.5</v>
          </cell>
        </row>
        <row r="16361">
          <cell r="A16361">
            <v>17016023</v>
          </cell>
          <cell r="C16361">
            <v>24.75</v>
          </cell>
        </row>
        <row r="16362">
          <cell r="A16362">
            <v>7035023</v>
          </cell>
          <cell r="C16362">
            <v>24.75</v>
          </cell>
        </row>
        <row r="16363">
          <cell r="A16363">
            <v>7040023</v>
          </cell>
          <cell r="C16363">
            <v>24.75</v>
          </cell>
        </row>
        <row r="16364">
          <cell r="A16364">
            <v>7044023</v>
          </cell>
          <cell r="C16364">
            <v>24.75</v>
          </cell>
        </row>
        <row r="16365">
          <cell r="A16365">
            <v>8003023</v>
          </cell>
          <cell r="C16365">
            <v>22.5</v>
          </cell>
        </row>
        <row r="16366">
          <cell r="A16366">
            <v>18003023</v>
          </cell>
          <cell r="C16366">
            <v>24.75</v>
          </cell>
        </row>
        <row r="16367">
          <cell r="A16367">
            <v>8004023</v>
          </cell>
          <cell r="C16367">
            <v>22.5</v>
          </cell>
        </row>
        <row r="16368">
          <cell r="A16368">
            <v>8017023</v>
          </cell>
          <cell r="C16368">
            <v>22.5</v>
          </cell>
        </row>
        <row r="16369">
          <cell r="A16369">
            <v>8019023</v>
          </cell>
          <cell r="C16369">
            <v>22.5</v>
          </cell>
        </row>
        <row r="16370">
          <cell r="A16370">
            <v>18019023</v>
          </cell>
          <cell r="C16370">
            <v>24.75</v>
          </cell>
        </row>
        <row r="16371">
          <cell r="A16371">
            <v>9002023</v>
          </cell>
          <cell r="C16371">
            <v>24.75</v>
          </cell>
        </row>
        <row r="16372">
          <cell r="A16372">
            <v>9005023</v>
          </cell>
          <cell r="C16372">
            <v>22.5</v>
          </cell>
        </row>
        <row r="16373">
          <cell r="A16373">
            <v>9006023</v>
          </cell>
          <cell r="C16373">
            <v>22.5</v>
          </cell>
        </row>
        <row r="16374">
          <cell r="A16374">
            <v>9007023</v>
          </cell>
          <cell r="C16374">
            <v>24.75</v>
          </cell>
        </row>
        <row r="16375">
          <cell r="A16375">
            <v>9010023</v>
          </cell>
          <cell r="C16375">
            <v>22.5</v>
          </cell>
        </row>
        <row r="16376">
          <cell r="A16376">
            <v>19010023</v>
          </cell>
          <cell r="C16376">
            <v>24.75</v>
          </cell>
        </row>
        <row r="16377">
          <cell r="A16377">
            <v>19016023</v>
          </cell>
          <cell r="C16377">
            <v>24.75</v>
          </cell>
        </row>
        <row r="16378">
          <cell r="A16378">
            <v>5803023</v>
          </cell>
          <cell r="C16378">
            <v>27</v>
          </cell>
        </row>
        <row r="16379">
          <cell r="A16379">
            <v>69005025</v>
          </cell>
          <cell r="C16379">
            <v>5.42</v>
          </cell>
        </row>
        <row r="16380">
          <cell r="A16380">
            <v>3005024</v>
          </cell>
          <cell r="C16380">
            <v>30</v>
          </cell>
        </row>
        <row r="16381">
          <cell r="A16381">
            <v>13005024</v>
          </cell>
          <cell r="C16381">
            <v>33</v>
          </cell>
        </row>
        <row r="16382">
          <cell r="A16382">
            <v>3009024</v>
          </cell>
          <cell r="C16382">
            <v>30</v>
          </cell>
        </row>
        <row r="16383">
          <cell r="A16383">
            <v>3011024</v>
          </cell>
          <cell r="C16383">
            <v>30</v>
          </cell>
        </row>
        <row r="16384">
          <cell r="A16384">
            <v>5010024</v>
          </cell>
          <cell r="C16384">
            <v>30</v>
          </cell>
        </row>
        <row r="16385">
          <cell r="A16385">
            <v>6003024</v>
          </cell>
          <cell r="C16385">
            <v>33</v>
          </cell>
        </row>
        <row r="16386">
          <cell r="A16386">
            <v>6005024</v>
          </cell>
          <cell r="C16386">
            <v>30</v>
          </cell>
        </row>
        <row r="16387">
          <cell r="A16387">
            <v>6009024</v>
          </cell>
          <cell r="C16387">
            <v>33</v>
          </cell>
        </row>
        <row r="16388">
          <cell r="A16388">
            <v>6011024</v>
          </cell>
          <cell r="C16388">
            <v>33</v>
          </cell>
        </row>
        <row r="16389">
          <cell r="A16389">
            <v>6020024</v>
          </cell>
          <cell r="C16389">
            <v>33</v>
          </cell>
        </row>
        <row r="16390">
          <cell r="A16390">
            <v>16020024</v>
          </cell>
          <cell r="C16390">
            <v>33</v>
          </cell>
        </row>
        <row r="16391">
          <cell r="A16391">
            <v>6029024</v>
          </cell>
          <cell r="C16391">
            <v>33</v>
          </cell>
        </row>
        <row r="16392">
          <cell r="A16392">
            <v>7016024</v>
          </cell>
          <cell r="C16392">
            <v>30</v>
          </cell>
        </row>
        <row r="16393">
          <cell r="A16393">
            <v>7035024</v>
          </cell>
          <cell r="C16393">
            <v>33</v>
          </cell>
        </row>
        <row r="16394">
          <cell r="A16394">
            <v>17035024</v>
          </cell>
          <cell r="C16394">
            <v>33</v>
          </cell>
        </row>
        <row r="16395">
          <cell r="A16395">
            <v>8003027</v>
          </cell>
          <cell r="C16395">
            <v>30</v>
          </cell>
        </row>
        <row r="16396">
          <cell r="A16396">
            <v>8003024</v>
          </cell>
          <cell r="C16396">
            <v>30</v>
          </cell>
        </row>
        <row r="16397">
          <cell r="A16397">
            <v>18003024</v>
          </cell>
          <cell r="C16397">
            <v>33</v>
          </cell>
        </row>
        <row r="16398">
          <cell r="A16398">
            <v>8004024</v>
          </cell>
          <cell r="C16398">
            <v>30</v>
          </cell>
        </row>
        <row r="16399">
          <cell r="A16399">
            <v>18014024</v>
          </cell>
          <cell r="C16399">
            <v>33</v>
          </cell>
        </row>
        <row r="16400">
          <cell r="A16400">
            <v>8017024</v>
          </cell>
          <cell r="C16400">
            <v>30</v>
          </cell>
        </row>
        <row r="16401">
          <cell r="A16401">
            <v>8019024</v>
          </cell>
          <cell r="C16401">
            <v>30</v>
          </cell>
        </row>
        <row r="16402">
          <cell r="A16402">
            <v>8029024</v>
          </cell>
          <cell r="C16402">
            <v>33</v>
          </cell>
        </row>
        <row r="16403">
          <cell r="A16403">
            <v>9002024</v>
          </cell>
          <cell r="C16403">
            <v>33</v>
          </cell>
        </row>
        <row r="16404">
          <cell r="A16404">
            <v>9005024</v>
          </cell>
          <cell r="C16404">
            <v>30</v>
          </cell>
        </row>
        <row r="16405">
          <cell r="A16405">
            <v>9006024</v>
          </cell>
          <cell r="C16405">
            <v>30</v>
          </cell>
        </row>
        <row r="16406">
          <cell r="A16406">
            <v>9007024</v>
          </cell>
          <cell r="C16406">
            <v>33</v>
          </cell>
        </row>
        <row r="16407">
          <cell r="A16407">
            <v>9010024</v>
          </cell>
          <cell r="C16407">
            <v>30</v>
          </cell>
        </row>
        <row r="16408">
          <cell r="A16408">
            <v>19010024</v>
          </cell>
          <cell r="C16408">
            <v>33</v>
          </cell>
        </row>
        <row r="16409">
          <cell r="A16409">
            <v>19016024</v>
          </cell>
          <cell r="C16409">
            <v>33</v>
          </cell>
        </row>
        <row r="16410">
          <cell r="A16410">
            <v>68019024</v>
          </cell>
          <cell r="C16410">
            <v>5.42</v>
          </cell>
        </row>
        <row r="16411">
          <cell r="A16411">
            <v>5803024</v>
          </cell>
          <cell r="C16411">
            <v>36</v>
          </cell>
        </row>
        <row r="16412">
          <cell r="A16412">
            <v>11019025</v>
          </cell>
          <cell r="C16412">
            <v>41.25</v>
          </cell>
        </row>
        <row r="16413">
          <cell r="A16413">
            <v>3005025</v>
          </cell>
          <cell r="C16413">
            <v>37.5</v>
          </cell>
        </row>
        <row r="16414">
          <cell r="A16414">
            <v>3009025</v>
          </cell>
          <cell r="C16414">
            <v>45</v>
          </cell>
        </row>
        <row r="16415">
          <cell r="A16415">
            <v>3011025</v>
          </cell>
          <cell r="C16415">
            <v>37.5</v>
          </cell>
        </row>
        <row r="16416">
          <cell r="A16416">
            <v>6005025</v>
          </cell>
          <cell r="C16416">
            <v>37.5</v>
          </cell>
        </row>
        <row r="16417">
          <cell r="A16417">
            <v>6020025</v>
          </cell>
          <cell r="C16417">
            <v>41.25</v>
          </cell>
        </row>
        <row r="16418">
          <cell r="A16418">
            <v>16020025</v>
          </cell>
          <cell r="C16418">
            <v>41.25</v>
          </cell>
        </row>
        <row r="16419">
          <cell r="A16419">
            <v>7016025</v>
          </cell>
          <cell r="C16419">
            <v>37.5</v>
          </cell>
        </row>
        <row r="16420">
          <cell r="A16420">
            <v>17016025</v>
          </cell>
          <cell r="C16420">
            <v>41.25</v>
          </cell>
        </row>
        <row r="16421">
          <cell r="A16421">
            <v>8003025</v>
          </cell>
          <cell r="C16421">
            <v>37.5</v>
          </cell>
        </row>
        <row r="16422">
          <cell r="A16422">
            <v>18003025</v>
          </cell>
          <cell r="C16422">
            <v>41.25</v>
          </cell>
        </row>
        <row r="16423">
          <cell r="A16423">
            <v>8004025</v>
          </cell>
          <cell r="C16423">
            <v>37.5</v>
          </cell>
        </row>
        <row r="16424">
          <cell r="A16424">
            <v>18014025</v>
          </cell>
          <cell r="C16424">
            <v>41.25</v>
          </cell>
        </row>
        <row r="16425">
          <cell r="A16425">
            <v>8017025</v>
          </cell>
          <cell r="C16425">
            <v>37.5</v>
          </cell>
        </row>
        <row r="16426">
          <cell r="A16426">
            <v>18017025</v>
          </cell>
          <cell r="C16426">
            <v>41.25</v>
          </cell>
        </row>
        <row r="16427">
          <cell r="A16427">
            <v>8019025</v>
          </cell>
          <cell r="C16427">
            <v>37.5</v>
          </cell>
        </row>
        <row r="16428">
          <cell r="A16428">
            <v>9005025</v>
          </cell>
          <cell r="C16428">
            <v>37.5</v>
          </cell>
        </row>
        <row r="16429">
          <cell r="A16429">
            <v>9006025</v>
          </cell>
          <cell r="C16429">
            <v>37.5</v>
          </cell>
        </row>
        <row r="16430">
          <cell r="A16430">
            <v>9010025</v>
          </cell>
          <cell r="C16430">
            <v>37.5</v>
          </cell>
        </row>
        <row r="16431">
          <cell r="A16431">
            <v>9016025</v>
          </cell>
          <cell r="C16431">
            <v>41.25</v>
          </cell>
        </row>
        <row r="16432">
          <cell r="A16432">
            <v>3005026</v>
          </cell>
          <cell r="C16432">
            <v>45</v>
          </cell>
        </row>
        <row r="16433">
          <cell r="A16433">
            <v>3009026</v>
          </cell>
          <cell r="C16433">
            <v>45</v>
          </cell>
        </row>
        <row r="16434">
          <cell r="A16434">
            <v>3011026</v>
          </cell>
          <cell r="C16434">
            <v>45</v>
          </cell>
        </row>
        <row r="16435">
          <cell r="A16435">
            <v>5010026</v>
          </cell>
          <cell r="C16435">
            <v>45</v>
          </cell>
        </row>
        <row r="16436">
          <cell r="A16436">
            <v>6003026</v>
          </cell>
          <cell r="C16436">
            <v>49.5</v>
          </cell>
        </row>
        <row r="16437">
          <cell r="A16437">
            <v>6005026</v>
          </cell>
          <cell r="C16437">
            <v>45</v>
          </cell>
        </row>
        <row r="16438">
          <cell r="A16438">
            <v>9016026</v>
          </cell>
          <cell r="C16438">
            <v>49.5</v>
          </cell>
        </row>
        <row r="16439">
          <cell r="A16439">
            <v>6020026</v>
          </cell>
          <cell r="C16439">
            <v>49.5</v>
          </cell>
        </row>
        <row r="16440">
          <cell r="A16440">
            <v>16020026</v>
          </cell>
          <cell r="C16440">
            <v>49.5</v>
          </cell>
        </row>
        <row r="16441">
          <cell r="A16441">
            <v>7016026</v>
          </cell>
          <cell r="C16441">
            <v>45</v>
          </cell>
        </row>
        <row r="16442">
          <cell r="A16442">
            <v>17016026</v>
          </cell>
          <cell r="C16442">
            <v>49.5</v>
          </cell>
        </row>
        <row r="16443">
          <cell r="A16443">
            <v>17023026</v>
          </cell>
          <cell r="C16443">
            <v>49.5</v>
          </cell>
        </row>
        <row r="16444">
          <cell r="A16444">
            <v>7035026</v>
          </cell>
          <cell r="C16444">
            <v>49.5</v>
          </cell>
        </row>
        <row r="16445">
          <cell r="A16445">
            <v>8003026</v>
          </cell>
          <cell r="C16445">
            <v>45</v>
          </cell>
        </row>
        <row r="16446">
          <cell r="A16446">
            <v>18003026</v>
          </cell>
          <cell r="C16446">
            <v>49.5</v>
          </cell>
        </row>
        <row r="16447">
          <cell r="A16447">
            <v>8004026</v>
          </cell>
          <cell r="C16447">
            <v>45</v>
          </cell>
        </row>
        <row r="16448">
          <cell r="A16448">
            <v>8017026</v>
          </cell>
          <cell r="C16448">
            <v>45</v>
          </cell>
        </row>
        <row r="16449">
          <cell r="A16449">
            <v>8019026</v>
          </cell>
          <cell r="C16449">
            <v>45</v>
          </cell>
        </row>
        <row r="16450">
          <cell r="A16450">
            <v>9005026</v>
          </cell>
          <cell r="C16450">
            <v>45</v>
          </cell>
        </row>
        <row r="16451">
          <cell r="A16451">
            <v>9006026</v>
          </cell>
          <cell r="C16451">
            <v>45</v>
          </cell>
        </row>
        <row r="16452">
          <cell r="A16452">
            <v>9007026</v>
          </cell>
          <cell r="C16452">
            <v>49.5</v>
          </cell>
        </row>
        <row r="16453">
          <cell r="A16453">
            <v>9010026</v>
          </cell>
          <cell r="C16453">
            <v>45</v>
          </cell>
        </row>
        <row r="16454">
          <cell r="A16454">
            <v>18019026</v>
          </cell>
          <cell r="C16454">
            <v>49.5</v>
          </cell>
        </row>
        <row r="16455">
          <cell r="A16455">
            <v>5803026</v>
          </cell>
          <cell r="C16455">
            <v>54</v>
          </cell>
        </row>
        <row r="16456">
          <cell r="A16456">
            <v>8011022</v>
          </cell>
          <cell r="C16456">
            <v>16.5</v>
          </cell>
        </row>
        <row r="16457">
          <cell r="A16457">
            <v>8011023</v>
          </cell>
          <cell r="C16457">
            <v>24.75</v>
          </cell>
        </row>
        <row r="16458">
          <cell r="A16458">
            <v>17042024</v>
          </cell>
          <cell r="C16458">
            <v>33</v>
          </cell>
        </row>
        <row r="16459">
          <cell r="A16459">
            <v>8011024</v>
          </cell>
          <cell r="C16459">
            <v>33</v>
          </cell>
        </row>
        <row r="16460">
          <cell r="A16460">
            <v>8011026</v>
          </cell>
          <cell r="C16460">
            <v>49.5</v>
          </cell>
        </row>
        <row r="16461">
          <cell r="A16461">
            <v>5010011</v>
          </cell>
          <cell r="C16461">
            <v>9.1</v>
          </cell>
        </row>
        <row r="16462">
          <cell r="A16462">
            <v>6005011</v>
          </cell>
          <cell r="C16462">
            <v>9.1</v>
          </cell>
        </row>
        <row r="16463">
          <cell r="A16463">
            <v>17005011</v>
          </cell>
          <cell r="C16463">
            <v>10.01</v>
          </cell>
        </row>
        <row r="16464">
          <cell r="A16464">
            <v>7016011</v>
          </cell>
          <cell r="C16464">
            <v>9.1</v>
          </cell>
        </row>
        <row r="16465">
          <cell r="A16465">
            <v>8003011</v>
          </cell>
          <cell r="C16465">
            <v>9.1</v>
          </cell>
        </row>
        <row r="16466">
          <cell r="A16466">
            <v>8004011</v>
          </cell>
          <cell r="C16466">
            <v>9.1</v>
          </cell>
        </row>
        <row r="16467">
          <cell r="A16467">
            <v>8017011</v>
          </cell>
          <cell r="C16467">
            <v>9.1</v>
          </cell>
        </row>
        <row r="16468">
          <cell r="A16468">
            <v>8019011</v>
          </cell>
          <cell r="C16468">
            <v>9.1</v>
          </cell>
        </row>
        <row r="16469">
          <cell r="A16469">
            <v>19003011</v>
          </cell>
          <cell r="C16469">
            <v>10.01</v>
          </cell>
        </row>
        <row r="16470">
          <cell r="A16470">
            <v>9005011</v>
          </cell>
          <cell r="C16470">
            <v>9.1</v>
          </cell>
        </row>
        <row r="16471">
          <cell r="A16471">
            <v>9006011</v>
          </cell>
          <cell r="C16471">
            <v>9.1</v>
          </cell>
        </row>
        <row r="16472">
          <cell r="A16472">
            <v>3011011</v>
          </cell>
          <cell r="C16472">
            <v>9.1</v>
          </cell>
        </row>
        <row r="16473">
          <cell r="A16473">
            <v>9010011</v>
          </cell>
          <cell r="C16473">
            <v>9.1</v>
          </cell>
        </row>
        <row r="16474">
          <cell r="A16474">
            <v>3005012</v>
          </cell>
          <cell r="C16474">
            <v>18.2</v>
          </cell>
        </row>
        <row r="16475">
          <cell r="A16475">
            <v>3009012</v>
          </cell>
          <cell r="C16475">
            <v>18.2</v>
          </cell>
        </row>
        <row r="16476">
          <cell r="A16476">
            <v>5010012</v>
          </cell>
          <cell r="C16476">
            <v>18.2</v>
          </cell>
        </row>
        <row r="16477">
          <cell r="A16477">
            <v>6005012</v>
          </cell>
          <cell r="C16477">
            <v>18.2</v>
          </cell>
        </row>
        <row r="16478">
          <cell r="A16478">
            <v>6020012</v>
          </cell>
          <cell r="C16478">
            <v>20.02</v>
          </cell>
        </row>
        <row r="16479">
          <cell r="A16479">
            <v>16020012</v>
          </cell>
          <cell r="C16479">
            <v>20.02</v>
          </cell>
        </row>
        <row r="16480">
          <cell r="A16480">
            <v>6029012</v>
          </cell>
          <cell r="C16480">
            <v>20.02</v>
          </cell>
        </row>
        <row r="16481">
          <cell r="A16481">
            <v>7016012</v>
          </cell>
          <cell r="C16481">
            <v>18.2</v>
          </cell>
        </row>
        <row r="16482">
          <cell r="A16482">
            <v>17016012</v>
          </cell>
          <cell r="C16482">
            <v>20.02</v>
          </cell>
        </row>
        <row r="16483">
          <cell r="A16483">
            <v>7035012</v>
          </cell>
          <cell r="C16483">
            <v>20.02</v>
          </cell>
        </row>
        <row r="16484">
          <cell r="A16484">
            <v>7038012</v>
          </cell>
          <cell r="C16484">
            <v>20.02</v>
          </cell>
        </row>
        <row r="16485">
          <cell r="A16485">
            <v>8003012</v>
          </cell>
          <cell r="C16485">
            <v>18.2</v>
          </cell>
        </row>
        <row r="16486">
          <cell r="A16486">
            <v>8004012</v>
          </cell>
          <cell r="C16486">
            <v>18.2</v>
          </cell>
        </row>
        <row r="16487">
          <cell r="A16487">
            <v>8011012</v>
          </cell>
          <cell r="C16487">
            <v>20.02</v>
          </cell>
        </row>
        <row r="16488">
          <cell r="A16488">
            <v>8017012</v>
          </cell>
          <cell r="C16488">
            <v>18.2</v>
          </cell>
        </row>
        <row r="16489">
          <cell r="A16489">
            <v>8019012</v>
          </cell>
          <cell r="C16489">
            <v>18.2</v>
          </cell>
        </row>
        <row r="16490">
          <cell r="A16490">
            <v>9005012</v>
          </cell>
          <cell r="C16490">
            <v>18.2</v>
          </cell>
        </row>
        <row r="16491">
          <cell r="A16491">
            <v>19005012</v>
          </cell>
          <cell r="C16491">
            <v>20.02</v>
          </cell>
        </row>
        <row r="16492">
          <cell r="A16492">
            <v>9006012</v>
          </cell>
          <cell r="C16492">
            <v>18.2</v>
          </cell>
        </row>
        <row r="16493">
          <cell r="A16493">
            <v>9007012</v>
          </cell>
          <cell r="C16493">
            <v>20.02</v>
          </cell>
        </row>
        <row r="16494">
          <cell r="A16494">
            <v>9010012</v>
          </cell>
          <cell r="C16494">
            <v>18.2</v>
          </cell>
        </row>
        <row r="16495">
          <cell r="A16495">
            <v>3011012</v>
          </cell>
          <cell r="C16495">
            <v>18.2</v>
          </cell>
        </row>
        <row r="16496">
          <cell r="A16496">
            <v>18019012</v>
          </cell>
          <cell r="C16496">
            <v>20.02</v>
          </cell>
        </row>
        <row r="16497">
          <cell r="A16497">
            <v>5803012</v>
          </cell>
          <cell r="C16497">
            <v>21.84</v>
          </cell>
        </row>
        <row r="16498">
          <cell r="A16498">
            <v>3003013</v>
          </cell>
          <cell r="C16498">
            <v>30.03</v>
          </cell>
        </row>
        <row r="16499">
          <cell r="A16499">
            <v>3005013</v>
          </cell>
          <cell r="C16499">
            <v>27.3</v>
          </cell>
        </row>
        <row r="16500">
          <cell r="A16500">
            <v>3009013</v>
          </cell>
          <cell r="C16500">
            <v>27.3</v>
          </cell>
        </row>
        <row r="16501">
          <cell r="A16501">
            <v>3011013</v>
          </cell>
          <cell r="C16501">
            <v>27.3</v>
          </cell>
        </row>
        <row r="16502">
          <cell r="A16502">
            <v>5010013</v>
          </cell>
          <cell r="C16502">
            <v>27.3</v>
          </cell>
        </row>
        <row r="16503">
          <cell r="A16503">
            <v>6005013</v>
          </cell>
          <cell r="C16503">
            <v>27.3</v>
          </cell>
        </row>
        <row r="16504">
          <cell r="A16504">
            <v>6020013</v>
          </cell>
          <cell r="C16504">
            <v>30.03</v>
          </cell>
        </row>
        <row r="16505">
          <cell r="A16505">
            <v>16020013</v>
          </cell>
          <cell r="C16505">
            <v>30.03</v>
          </cell>
        </row>
        <row r="16506">
          <cell r="A16506">
            <v>7016013</v>
          </cell>
          <cell r="C16506">
            <v>27.3</v>
          </cell>
        </row>
        <row r="16507">
          <cell r="A16507">
            <v>7024013</v>
          </cell>
          <cell r="C16507">
            <v>30.03</v>
          </cell>
        </row>
        <row r="16508">
          <cell r="A16508">
            <v>7035013</v>
          </cell>
          <cell r="C16508">
            <v>30.03</v>
          </cell>
        </row>
        <row r="16509">
          <cell r="A16509">
            <v>7040013</v>
          </cell>
          <cell r="C16509">
            <v>30.03</v>
          </cell>
        </row>
        <row r="16510">
          <cell r="A16510">
            <v>8003013</v>
          </cell>
          <cell r="C16510">
            <v>27.3</v>
          </cell>
        </row>
        <row r="16511">
          <cell r="A16511">
            <v>8004013</v>
          </cell>
          <cell r="C16511">
            <v>27.3</v>
          </cell>
        </row>
        <row r="16512">
          <cell r="A16512">
            <v>8017013</v>
          </cell>
          <cell r="C16512">
            <v>27.3</v>
          </cell>
        </row>
        <row r="16513">
          <cell r="A16513">
            <v>8019013</v>
          </cell>
          <cell r="C16513">
            <v>27.3</v>
          </cell>
        </row>
        <row r="16514">
          <cell r="A16514">
            <v>18019013</v>
          </cell>
          <cell r="C16514">
            <v>30.03</v>
          </cell>
        </row>
        <row r="16515">
          <cell r="A16515">
            <v>9002013</v>
          </cell>
          <cell r="C16515">
            <v>30.03</v>
          </cell>
        </row>
        <row r="16516">
          <cell r="A16516">
            <v>9003013</v>
          </cell>
          <cell r="C16516">
            <v>30.03</v>
          </cell>
        </row>
        <row r="16517">
          <cell r="A16517">
            <v>9005013</v>
          </cell>
          <cell r="C16517">
            <v>27.3</v>
          </cell>
        </row>
        <row r="16518">
          <cell r="A16518">
            <v>9006013</v>
          </cell>
          <cell r="C16518">
            <v>27.3</v>
          </cell>
        </row>
        <row r="16519">
          <cell r="A16519">
            <v>9007013</v>
          </cell>
          <cell r="C16519">
            <v>30.03</v>
          </cell>
        </row>
        <row r="16520">
          <cell r="A16520">
            <v>19007013</v>
          </cell>
          <cell r="C16520">
            <v>30.03</v>
          </cell>
        </row>
        <row r="16521">
          <cell r="A16521">
            <v>9010013</v>
          </cell>
          <cell r="C16521">
            <v>27.3</v>
          </cell>
        </row>
        <row r="16522">
          <cell r="A16522">
            <v>5803013</v>
          </cell>
          <cell r="C16522">
            <v>32.76</v>
          </cell>
        </row>
        <row r="16523">
          <cell r="A16523">
            <v>1011014</v>
          </cell>
          <cell r="C16523">
            <v>40.04</v>
          </cell>
        </row>
        <row r="16524">
          <cell r="A16524">
            <v>1015014</v>
          </cell>
          <cell r="C16524">
            <v>40.04</v>
          </cell>
        </row>
        <row r="16525">
          <cell r="A16525">
            <v>1019014</v>
          </cell>
          <cell r="C16525">
            <v>40.04</v>
          </cell>
        </row>
        <row r="16526">
          <cell r="A16526">
            <v>1021014</v>
          </cell>
          <cell r="C16526">
            <v>40.04</v>
          </cell>
        </row>
        <row r="16527">
          <cell r="A16527">
            <v>3000014</v>
          </cell>
          <cell r="C16527">
            <v>40.04</v>
          </cell>
        </row>
        <row r="16528">
          <cell r="A16528">
            <v>3002014</v>
          </cell>
          <cell r="C16528">
            <v>40.04</v>
          </cell>
        </row>
        <row r="16529">
          <cell r="A16529">
            <v>3003014</v>
          </cell>
          <cell r="C16529">
            <v>40.04</v>
          </cell>
        </row>
        <row r="16530">
          <cell r="A16530">
            <v>3005014</v>
          </cell>
          <cell r="C16530">
            <v>36.4</v>
          </cell>
        </row>
        <row r="16531">
          <cell r="A16531">
            <v>3011014</v>
          </cell>
          <cell r="C16531">
            <v>36.4</v>
          </cell>
        </row>
        <row r="16532">
          <cell r="A16532">
            <v>5010014</v>
          </cell>
          <cell r="C16532">
            <v>36.4</v>
          </cell>
        </row>
        <row r="16533">
          <cell r="A16533">
            <v>6003014</v>
          </cell>
          <cell r="C16533">
            <v>40.04</v>
          </cell>
        </row>
        <row r="16534">
          <cell r="A16534">
            <v>6005014</v>
          </cell>
          <cell r="C16534">
            <v>36.4</v>
          </cell>
        </row>
        <row r="16535">
          <cell r="A16535">
            <v>6009014</v>
          </cell>
          <cell r="C16535">
            <v>40.04</v>
          </cell>
        </row>
        <row r="16536">
          <cell r="A16536">
            <v>6011014</v>
          </cell>
          <cell r="C16536">
            <v>40.04</v>
          </cell>
        </row>
        <row r="16537">
          <cell r="A16537">
            <v>6020014</v>
          </cell>
          <cell r="C16537">
            <v>40.04</v>
          </cell>
        </row>
        <row r="16538">
          <cell r="A16538">
            <v>16020014</v>
          </cell>
          <cell r="C16538">
            <v>40.04</v>
          </cell>
        </row>
        <row r="16539">
          <cell r="A16539">
            <v>6029014</v>
          </cell>
          <cell r="C16539">
            <v>40.04</v>
          </cell>
        </row>
        <row r="16540">
          <cell r="A16540">
            <v>7004014</v>
          </cell>
          <cell r="C16540">
            <v>40.04</v>
          </cell>
        </row>
        <row r="16541">
          <cell r="A16541">
            <v>7016014</v>
          </cell>
          <cell r="C16541">
            <v>36.4</v>
          </cell>
        </row>
        <row r="16542">
          <cell r="A16542">
            <v>17016014</v>
          </cell>
          <cell r="C16542">
            <v>40.04</v>
          </cell>
        </row>
        <row r="16543">
          <cell r="A16543">
            <v>7022014</v>
          </cell>
          <cell r="C16543">
            <v>40.04</v>
          </cell>
        </row>
        <row r="16544">
          <cell r="A16544">
            <v>7024014</v>
          </cell>
          <cell r="C16544">
            <v>40.04</v>
          </cell>
        </row>
        <row r="16545">
          <cell r="A16545">
            <v>17024014</v>
          </cell>
          <cell r="C16545">
            <v>40.04</v>
          </cell>
        </row>
        <row r="16546">
          <cell r="A16546">
            <v>7035014</v>
          </cell>
          <cell r="C16546">
            <v>40.04</v>
          </cell>
        </row>
        <row r="16547">
          <cell r="A16547">
            <v>17035014</v>
          </cell>
          <cell r="C16547">
            <v>40.04</v>
          </cell>
        </row>
        <row r="16548">
          <cell r="A16548">
            <v>7038014</v>
          </cell>
          <cell r="C16548">
            <v>40.04</v>
          </cell>
        </row>
        <row r="16549">
          <cell r="A16549">
            <v>7044014</v>
          </cell>
          <cell r="C16549">
            <v>40.04</v>
          </cell>
        </row>
        <row r="16550">
          <cell r="A16550">
            <v>8003014</v>
          </cell>
          <cell r="C16550">
            <v>36.4</v>
          </cell>
        </row>
        <row r="16551">
          <cell r="A16551">
            <v>18003014</v>
          </cell>
          <cell r="C16551">
            <v>40.04</v>
          </cell>
        </row>
        <row r="16552">
          <cell r="A16552">
            <v>8004014</v>
          </cell>
          <cell r="C16552">
            <v>36.4</v>
          </cell>
        </row>
        <row r="16553">
          <cell r="A16553">
            <v>8011014</v>
          </cell>
          <cell r="C16553">
            <v>40.04</v>
          </cell>
        </row>
        <row r="16554">
          <cell r="A16554">
            <v>8017014</v>
          </cell>
          <cell r="C16554">
            <v>36.4</v>
          </cell>
        </row>
        <row r="16555">
          <cell r="A16555">
            <v>8019014</v>
          </cell>
          <cell r="C16555">
            <v>36.4</v>
          </cell>
        </row>
        <row r="16556">
          <cell r="A16556">
            <v>18019014</v>
          </cell>
          <cell r="C16556">
            <v>40.04</v>
          </cell>
        </row>
        <row r="16557">
          <cell r="A16557">
            <v>9002014</v>
          </cell>
          <cell r="C16557">
            <v>40.04</v>
          </cell>
        </row>
        <row r="16558">
          <cell r="A16558">
            <v>9003014</v>
          </cell>
          <cell r="C16558">
            <v>40.04</v>
          </cell>
        </row>
        <row r="16559">
          <cell r="A16559">
            <v>9005014</v>
          </cell>
          <cell r="C16559">
            <v>36.4</v>
          </cell>
        </row>
        <row r="16560">
          <cell r="A16560">
            <v>19005014</v>
          </cell>
          <cell r="C16560">
            <v>40.04</v>
          </cell>
        </row>
        <row r="16561">
          <cell r="A16561">
            <v>9006014</v>
          </cell>
          <cell r="C16561">
            <v>36.4</v>
          </cell>
        </row>
        <row r="16562">
          <cell r="A16562">
            <v>9007014</v>
          </cell>
          <cell r="C16562">
            <v>40.04</v>
          </cell>
        </row>
        <row r="16563">
          <cell r="A16563">
            <v>9010014</v>
          </cell>
          <cell r="C16563">
            <v>36.4</v>
          </cell>
        </row>
        <row r="16564">
          <cell r="A16564">
            <v>5803014</v>
          </cell>
          <cell r="C16564">
            <v>43.68</v>
          </cell>
        </row>
        <row r="16565">
          <cell r="A16565">
            <v>7606</v>
          </cell>
          <cell r="C16565">
            <v>43.68</v>
          </cell>
        </row>
        <row r="16566">
          <cell r="A16566">
            <v>3000015</v>
          </cell>
          <cell r="C16566">
            <v>50.05</v>
          </cell>
        </row>
        <row r="16567">
          <cell r="A16567">
            <v>3005015</v>
          </cell>
          <cell r="C16567">
            <v>45.5</v>
          </cell>
        </row>
        <row r="16568">
          <cell r="A16568">
            <v>3011015</v>
          </cell>
          <cell r="C16568">
            <v>45.5</v>
          </cell>
        </row>
        <row r="16569">
          <cell r="A16569">
            <v>6005015</v>
          </cell>
          <cell r="C16569">
            <v>45.5</v>
          </cell>
        </row>
        <row r="16570">
          <cell r="A16570">
            <v>6020015</v>
          </cell>
          <cell r="C16570">
            <v>50.05</v>
          </cell>
        </row>
        <row r="16571">
          <cell r="A16571">
            <v>17005015</v>
          </cell>
          <cell r="C16571">
            <v>50.05</v>
          </cell>
        </row>
        <row r="16572">
          <cell r="A16572">
            <v>7016015</v>
          </cell>
          <cell r="C16572">
            <v>45.5</v>
          </cell>
        </row>
        <row r="16573">
          <cell r="A16573">
            <v>17016015</v>
          </cell>
          <cell r="C16573">
            <v>50.05</v>
          </cell>
        </row>
        <row r="16574">
          <cell r="A16574">
            <v>7035015</v>
          </cell>
          <cell r="C16574">
            <v>50.05</v>
          </cell>
        </row>
        <row r="16575">
          <cell r="A16575">
            <v>8003015</v>
          </cell>
          <cell r="C16575">
            <v>45.5</v>
          </cell>
        </row>
        <row r="16576">
          <cell r="A16576">
            <v>18003015</v>
          </cell>
          <cell r="C16576">
            <v>50.05</v>
          </cell>
        </row>
        <row r="16577">
          <cell r="A16577">
            <v>8004015</v>
          </cell>
          <cell r="C16577">
            <v>45.5</v>
          </cell>
        </row>
        <row r="16578">
          <cell r="A16578">
            <v>8017015</v>
          </cell>
          <cell r="C16578">
            <v>45.5</v>
          </cell>
        </row>
        <row r="16579">
          <cell r="A16579">
            <v>8019015</v>
          </cell>
          <cell r="C16579">
            <v>45.5</v>
          </cell>
        </row>
        <row r="16580">
          <cell r="A16580">
            <v>9005015</v>
          </cell>
          <cell r="C16580">
            <v>30.5</v>
          </cell>
        </row>
        <row r="16581">
          <cell r="A16581">
            <v>9006015</v>
          </cell>
          <cell r="C16581">
            <v>45.5</v>
          </cell>
        </row>
        <row r="16582">
          <cell r="A16582">
            <v>9007015</v>
          </cell>
          <cell r="C16582">
            <v>50.05</v>
          </cell>
        </row>
        <row r="16583">
          <cell r="A16583">
            <v>9010015</v>
          </cell>
          <cell r="C16583">
            <v>45.5</v>
          </cell>
        </row>
        <row r="16584">
          <cell r="A16584">
            <v>3003015</v>
          </cell>
          <cell r="C16584">
            <v>50.05</v>
          </cell>
        </row>
        <row r="16585">
          <cell r="A16585">
            <v>6029015</v>
          </cell>
          <cell r="C16585">
            <v>50.05</v>
          </cell>
        </row>
        <row r="16586">
          <cell r="A16586">
            <v>3000016</v>
          </cell>
          <cell r="C16586">
            <v>60.06</v>
          </cell>
        </row>
        <row r="16587">
          <cell r="A16587">
            <v>3005016</v>
          </cell>
          <cell r="C16587">
            <v>54.6</v>
          </cell>
        </row>
        <row r="16588">
          <cell r="A16588">
            <v>3009016</v>
          </cell>
          <cell r="C16588">
            <v>54.6</v>
          </cell>
        </row>
        <row r="16589">
          <cell r="A16589">
            <v>3011016</v>
          </cell>
          <cell r="C16589">
            <v>54.6</v>
          </cell>
        </row>
        <row r="16590">
          <cell r="A16590">
            <v>5005016</v>
          </cell>
          <cell r="C16590">
            <v>60.06</v>
          </cell>
        </row>
        <row r="16591">
          <cell r="A16591">
            <v>5010016</v>
          </cell>
          <cell r="C16591">
            <v>54.6</v>
          </cell>
        </row>
        <row r="16592">
          <cell r="A16592">
            <v>6003016</v>
          </cell>
          <cell r="C16592">
            <v>60.06</v>
          </cell>
        </row>
        <row r="16593">
          <cell r="A16593">
            <v>6005016</v>
          </cell>
          <cell r="C16593">
            <v>54.6</v>
          </cell>
        </row>
        <row r="16594">
          <cell r="A16594">
            <v>6011016</v>
          </cell>
          <cell r="C16594">
            <v>60.06</v>
          </cell>
        </row>
        <row r="16595">
          <cell r="A16595">
            <v>6020016</v>
          </cell>
          <cell r="C16595">
            <v>60.06</v>
          </cell>
        </row>
        <row r="16596">
          <cell r="A16596">
            <v>16020016</v>
          </cell>
          <cell r="C16596">
            <v>60.06</v>
          </cell>
        </row>
        <row r="16597">
          <cell r="A16597">
            <v>6029016</v>
          </cell>
          <cell r="C16597">
            <v>60.06</v>
          </cell>
        </row>
        <row r="16598">
          <cell r="A16598">
            <v>7011016</v>
          </cell>
          <cell r="C16598">
            <v>60.06</v>
          </cell>
        </row>
        <row r="16599">
          <cell r="A16599">
            <v>7016016</v>
          </cell>
          <cell r="C16599">
            <v>54.6</v>
          </cell>
        </row>
        <row r="16600">
          <cell r="A16600">
            <v>7024016</v>
          </cell>
          <cell r="C16600">
            <v>60.06</v>
          </cell>
        </row>
        <row r="16601">
          <cell r="A16601">
            <v>7035016</v>
          </cell>
          <cell r="C16601">
            <v>60.06</v>
          </cell>
        </row>
        <row r="16602">
          <cell r="A16602">
            <v>8003016</v>
          </cell>
          <cell r="C16602">
            <v>54.6</v>
          </cell>
        </row>
        <row r="16603">
          <cell r="A16603">
            <v>18003016</v>
          </cell>
          <cell r="C16603">
            <v>60.06</v>
          </cell>
        </row>
        <row r="16604">
          <cell r="A16604">
            <v>8004016</v>
          </cell>
          <cell r="C16604">
            <v>54.6</v>
          </cell>
        </row>
        <row r="16605">
          <cell r="A16605">
            <v>18004016</v>
          </cell>
          <cell r="C16605">
            <v>60.06</v>
          </cell>
        </row>
        <row r="16606">
          <cell r="A16606">
            <v>8017016</v>
          </cell>
          <cell r="C16606">
            <v>54.6</v>
          </cell>
        </row>
        <row r="16607">
          <cell r="A16607">
            <v>18017016</v>
          </cell>
          <cell r="C16607">
            <v>60.06</v>
          </cell>
        </row>
        <row r="16608">
          <cell r="A16608">
            <v>8019016</v>
          </cell>
          <cell r="C16608">
            <v>54.6</v>
          </cell>
        </row>
        <row r="16609">
          <cell r="A16609">
            <v>9002016</v>
          </cell>
          <cell r="C16609">
            <v>60.06</v>
          </cell>
        </row>
        <row r="16610">
          <cell r="A16610">
            <v>9003016</v>
          </cell>
          <cell r="C16610">
            <v>60.06</v>
          </cell>
        </row>
        <row r="16611">
          <cell r="A16611">
            <v>9005016</v>
          </cell>
          <cell r="C16611">
            <v>54.6</v>
          </cell>
        </row>
        <row r="16612">
          <cell r="A16612">
            <v>9006016</v>
          </cell>
          <cell r="C16612">
            <v>54.6</v>
          </cell>
        </row>
        <row r="16613">
          <cell r="A16613">
            <v>9007016</v>
          </cell>
          <cell r="C16613">
            <v>60.06</v>
          </cell>
        </row>
        <row r="16614">
          <cell r="A16614">
            <v>9010016</v>
          </cell>
          <cell r="C16614">
            <v>54.6</v>
          </cell>
        </row>
        <row r="16615">
          <cell r="A16615">
            <v>5803016</v>
          </cell>
          <cell r="C16615">
            <v>65.52</v>
          </cell>
        </row>
        <row r="16616">
          <cell r="A16616">
            <v>7605</v>
          </cell>
          <cell r="C16616">
            <v>65.52</v>
          </cell>
        </row>
        <row r="16617">
          <cell r="A16617">
            <v>18003013</v>
          </cell>
          <cell r="C16617">
            <v>30.03</v>
          </cell>
        </row>
        <row r="16618">
          <cell r="A16618">
            <v>8011013</v>
          </cell>
          <cell r="C16618">
            <v>30.03</v>
          </cell>
        </row>
        <row r="16619">
          <cell r="A16619">
            <v>17011014</v>
          </cell>
          <cell r="C16619">
            <v>40.04</v>
          </cell>
        </row>
        <row r="16620">
          <cell r="A16620">
            <v>8011016</v>
          </cell>
          <cell r="C16620">
            <v>60.06</v>
          </cell>
        </row>
        <row r="16621">
          <cell r="A16621">
            <v>6005501</v>
          </cell>
          <cell r="C16621">
            <v>13.1</v>
          </cell>
        </row>
        <row r="16622">
          <cell r="A16622">
            <v>7035501</v>
          </cell>
          <cell r="C16622">
            <v>13.1</v>
          </cell>
        </row>
        <row r="16623">
          <cell r="A16623">
            <v>5010502</v>
          </cell>
          <cell r="C16623">
            <v>26.2</v>
          </cell>
        </row>
        <row r="16624">
          <cell r="A16624">
            <v>6003502</v>
          </cell>
          <cell r="C16624">
            <v>28.82</v>
          </cell>
        </row>
        <row r="16625">
          <cell r="A16625">
            <v>6005502</v>
          </cell>
          <cell r="C16625">
            <v>26.2</v>
          </cell>
        </row>
        <row r="16626">
          <cell r="A16626">
            <v>16020502</v>
          </cell>
          <cell r="C16626">
            <v>28.82</v>
          </cell>
        </row>
        <row r="16627">
          <cell r="A16627">
            <v>7016502</v>
          </cell>
          <cell r="C16627">
            <v>26.2</v>
          </cell>
        </row>
        <row r="16628">
          <cell r="A16628">
            <v>17035502</v>
          </cell>
          <cell r="C16628">
            <v>28.82</v>
          </cell>
        </row>
        <row r="16629">
          <cell r="A16629">
            <v>8004505</v>
          </cell>
          <cell r="C16629">
            <v>39.299999999999997</v>
          </cell>
        </row>
        <row r="16630">
          <cell r="A16630">
            <v>18004505</v>
          </cell>
          <cell r="C16630">
            <v>28.82</v>
          </cell>
        </row>
        <row r="16631">
          <cell r="A16631">
            <v>8017502</v>
          </cell>
          <cell r="C16631">
            <v>39.299999999999997</v>
          </cell>
        </row>
        <row r="16632">
          <cell r="A16632">
            <v>9006502</v>
          </cell>
          <cell r="C16632">
            <v>39.299999999999997</v>
          </cell>
        </row>
        <row r="16633">
          <cell r="A16633">
            <v>9006503</v>
          </cell>
          <cell r="C16633">
            <v>39.299999999999997</v>
          </cell>
        </row>
        <row r="16634">
          <cell r="A16634">
            <v>1015504</v>
          </cell>
          <cell r="C16634">
            <v>57.64</v>
          </cell>
        </row>
        <row r="16635">
          <cell r="A16635">
            <v>3009504</v>
          </cell>
          <cell r="C16635">
            <v>52.4</v>
          </cell>
        </row>
        <row r="16636">
          <cell r="A16636">
            <v>5010504</v>
          </cell>
          <cell r="C16636">
            <v>52.4</v>
          </cell>
        </row>
        <row r="16637">
          <cell r="A16637">
            <v>6003504</v>
          </cell>
          <cell r="C16637">
            <v>57.64</v>
          </cell>
        </row>
        <row r="16638">
          <cell r="A16638">
            <v>6005504</v>
          </cell>
          <cell r="C16638">
            <v>52.4</v>
          </cell>
        </row>
        <row r="16639">
          <cell r="A16639">
            <v>7016504</v>
          </cell>
          <cell r="C16639">
            <v>52.4</v>
          </cell>
        </row>
        <row r="16640">
          <cell r="A16640">
            <v>7035504</v>
          </cell>
          <cell r="C16640">
            <v>57.64</v>
          </cell>
        </row>
        <row r="16641">
          <cell r="A16641">
            <v>8003504</v>
          </cell>
          <cell r="C16641">
            <v>52.4</v>
          </cell>
        </row>
        <row r="16642">
          <cell r="A16642">
            <v>8004504</v>
          </cell>
          <cell r="C16642">
            <v>52.4</v>
          </cell>
        </row>
        <row r="16643">
          <cell r="A16643">
            <v>18004504</v>
          </cell>
          <cell r="C16643">
            <v>57.64</v>
          </cell>
        </row>
        <row r="16644">
          <cell r="A16644">
            <v>8017501</v>
          </cell>
          <cell r="C16644">
            <v>52.4</v>
          </cell>
        </row>
        <row r="16645">
          <cell r="A16645">
            <v>9002504</v>
          </cell>
          <cell r="C16645">
            <v>57.64</v>
          </cell>
        </row>
        <row r="16646">
          <cell r="A16646">
            <v>9005504</v>
          </cell>
          <cell r="C16646">
            <v>52.4</v>
          </cell>
        </row>
        <row r="16647">
          <cell r="A16647">
            <v>9006504</v>
          </cell>
          <cell r="C16647">
            <v>52.4</v>
          </cell>
        </row>
        <row r="16648">
          <cell r="A16648">
            <v>9007504</v>
          </cell>
          <cell r="C16648">
            <v>57.64</v>
          </cell>
        </row>
        <row r="16649">
          <cell r="A16649">
            <v>9010504</v>
          </cell>
          <cell r="C16649">
            <v>52.4</v>
          </cell>
        </row>
        <row r="16650">
          <cell r="A16650">
            <v>3000504</v>
          </cell>
          <cell r="C16650">
            <v>57.64</v>
          </cell>
        </row>
        <row r="16651">
          <cell r="A16651">
            <v>6020504</v>
          </cell>
          <cell r="C16651">
            <v>57.64</v>
          </cell>
        </row>
        <row r="16652">
          <cell r="A16652">
            <v>17037504</v>
          </cell>
          <cell r="C16652">
            <v>57.64</v>
          </cell>
        </row>
        <row r="16653">
          <cell r="A16653">
            <v>7016505</v>
          </cell>
          <cell r="C16653">
            <v>65.5</v>
          </cell>
        </row>
        <row r="16654">
          <cell r="A16654">
            <v>1015500</v>
          </cell>
          <cell r="C16654">
            <v>86.46</v>
          </cell>
        </row>
        <row r="16655">
          <cell r="A16655">
            <v>5010500</v>
          </cell>
          <cell r="C16655">
            <v>78.599999999999994</v>
          </cell>
        </row>
        <row r="16656">
          <cell r="A16656">
            <v>6005500</v>
          </cell>
          <cell r="C16656">
            <v>78.599999999999994</v>
          </cell>
        </row>
        <row r="16657">
          <cell r="A16657">
            <v>7016500</v>
          </cell>
          <cell r="C16657">
            <v>78.599999999999994</v>
          </cell>
        </row>
        <row r="16658">
          <cell r="A16658">
            <v>7035500</v>
          </cell>
          <cell r="C16658">
            <v>86.46</v>
          </cell>
        </row>
        <row r="16659">
          <cell r="A16659">
            <v>8003500</v>
          </cell>
          <cell r="C16659">
            <v>78.599999999999994</v>
          </cell>
        </row>
        <row r="16660">
          <cell r="A16660">
            <v>8017500</v>
          </cell>
          <cell r="C16660">
            <v>78.599999999999994</v>
          </cell>
        </row>
        <row r="16661">
          <cell r="A16661">
            <v>9006500</v>
          </cell>
          <cell r="C16661">
            <v>78.599999999999994</v>
          </cell>
        </row>
        <row r="16662">
          <cell r="A16662">
            <v>9007500</v>
          </cell>
          <cell r="C16662">
            <v>86.46</v>
          </cell>
        </row>
        <row r="16663">
          <cell r="A16663">
            <v>9010500</v>
          </cell>
          <cell r="C16663">
            <v>78.599999999999994</v>
          </cell>
        </row>
        <row r="16664">
          <cell r="A16664">
            <v>17037500</v>
          </cell>
          <cell r="C16664">
            <v>86.46</v>
          </cell>
        </row>
        <row r="16665">
          <cell r="A16665">
            <v>3000500</v>
          </cell>
          <cell r="C16665">
            <v>86.46</v>
          </cell>
        </row>
        <row r="16666">
          <cell r="A16666">
            <v>17016480</v>
          </cell>
          <cell r="C16666">
            <v>9.35</v>
          </cell>
        </row>
        <row r="16667">
          <cell r="A16667">
            <v>27016483</v>
          </cell>
          <cell r="C16667">
            <v>37.4</v>
          </cell>
        </row>
        <row r="16668">
          <cell r="A16668">
            <v>17016484</v>
          </cell>
          <cell r="C16668">
            <v>37.4</v>
          </cell>
        </row>
        <row r="16669">
          <cell r="A16669">
            <v>18017483</v>
          </cell>
          <cell r="C16669">
            <v>37.4</v>
          </cell>
        </row>
        <row r="16670">
          <cell r="A16670">
            <v>7016541</v>
          </cell>
          <cell r="C16670">
            <v>5.5</v>
          </cell>
        </row>
        <row r="16671">
          <cell r="A16671">
            <v>19005541</v>
          </cell>
          <cell r="C16671">
            <v>6.05</v>
          </cell>
        </row>
        <row r="16672">
          <cell r="A16672">
            <v>7016540</v>
          </cell>
          <cell r="C16672">
            <v>5.8</v>
          </cell>
        </row>
        <row r="16673">
          <cell r="A16673">
            <v>7024540</v>
          </cell>
          <cell r="C16673">
            <v>6.38</v>
          </cell>
        </row>
        <row r="16674">
          <cell r="A16674">
            <v>7035540</v>
          </cell>
          <cell r="C16674">
            <v>6.38</v>
          </cell>
        </row>
        <row r="16675">
          <cell r="A16675">
            <v>8017540</v>
          </cell>
          <cell r="C16675">
            <v>5.8</v>
          </cell>
        </row>
        <row r="16676">
          <cell r="A16676">
            <v>9006540</v>
          </cell>
          <cell r="C16676">
            <v>5.8</v>
          </cell>
        </row>
        <row r="16677">
          <cell r="A16677">
            <v>9007540</v>
          </cell>
          <cell r="C16677">
            <v>6.38</v>
          </cell>
        </row>
        <row r="16678">
          <cell r="A16678">
            <v>9010540</v>
          </cell>
          <cell r="C16678">
            <v>5.8</v>
          </cell>
        </row>
        <row r="16679">
          <cell r="A16679">
            <v>17016540</v>
          </cell>
          <cell r="C16679">
            <v>6.38</v>
          </cell>
        </row>
        <row r="16680">
          <cell r="A16680">
            <v>27016540</v>
          </cell>
          <cell r="C16680">
            <v>6.38</v>
          </cell>
        </row>
        <row r="16681">
          <cell r="A16681">
            <v>19005540</v>
          </cell>
          <cell r="C16681">
            <v>6.38</v>
          </cell>
        </row>
        <row r="16682">
          <cell r="A16682">
            <v>3327</v>
          </cell>
          <cell r="C16682">
            <v>7.37</v>
          </cell>
        </row>
        <row r="16683">
          <cell r="A16683">
            <v>18004065</v>
          </cell>
          <cell r="C16683">
            <v>40.92</v>
          </cell>
        </row>
        <row r="16684">
          <cell r="A16684">
            <v>18004095</v>
          </cell>
          <cell r="C16684">
            <v>28.93</v>
          </cell>
        </row>
        <row r="16685">
          <cell r="A16685">
            <v>7016095</v>
          </cell>
          <cell r="C16685">
            <v>32.33</v>
          </cell>
        </row>
        <row r="16686">
          <cell r="A16686">
            <v>8004095</v>
          </cell>
          <cell r="C16686">
            <v>32.33</v>
          </cell>
        </row>
        <row r="16687">
          <cell r="A16687">
            <v>7016085</v>
          </cell>
          <cell r="C16687">
            <v>32.33</v>
          </cell>
        </row>
        <row r="16688">
          <cell r="A16688">
            <v>18003085</v>
          </cell>
          <cell r="C16688">
            <v>28.93</v>
          </cell>
        </row>
        <row r="16689">
          <cell r="A16689">
            <v>8004085</v>
          </cell>
          <cell r="C16689">
            <v>32.33</v>
          </cell>
        </row>
        <row r="16690">
          <cell r="A16690">
            <v>8011085</v>
          </cell>
          <cell r="C16690">
            <v>32.33</v>
          </cell>
        </row>
        <row r="16691">
          <cell r="A16691">
            <v>8017085</v>
          </cell>
          <cell r="C16691">
            <v>32.33</v>
          </cell>
        </row>
        <row r="16692">
          <cell r="A16692">
            <v>8019085</v>
          </cell>
          <cell r="C16692">
            <v>32.33</v>
          </cell>
        </row>
        <row r="16693">
          <cell r="A16693">
            <v>18019085</v>
          </cell>
          <cell r="C16693">
            <v>48.93</v>
          </cell>
        </row>
        <row r="16694">
          <cell r="A16694">
            <v>19005085</v>
          </cell>
          <cell r="C16694">
            <v>28.93</v>
          </cell>
        </row>
        <row r="16695">
          <cell r="A16695">
            <v>17016085</v>
          </cell>
          <cell r="C16695">
            <v>28.93</v>
          </cell>
        </row>
        <row r="16696">
          <cell r="A16696">
            <v>13009075</v>
          </cell>
          <cell r="C16696">
            <v>40.92</v>
          </cell>
        </row>
        <row r="16697">
          <cell r="A16697">
            <v>7016075</v>
          </cell>
          <cell r="C16697">
            <v>37.200000000000003</v>
          </cell>
        </row>
        <row r="16698">
          <cell r="A16698">
            <v>17016065</v>
          </cell>
          <cell r="C16698">
            <v>40.92</v>
          </cell>
        </row>
        <row r="16699">
          <cell r="A16699">
            <v>8017065</v>
          </cell>
          <cell r="C16699">
            <v>37.200000000000003</v>
          </cell>
        </row>
        <row r="16700">
          <cell r="A16700">
            <v>8019065</v>
          </cell>
          <cell r="C16700">
            <v>37.200000000000003</v>
          </cell>
        </row>
        <row r="16701">
          <cell r="A16701">
            <v>18019065</v>
          </cell>
          <cell r="C16701">
            <v>40.92</v>
          </cell>
        </row>
        <row r="16702">
          <cell r="A16702">
            <v>19005065</v>
          </cell>
          <cell r="C16702">
            <v>40.92</v>
          </cell>
        </row>
        <row r="16703">
          <cell r="A16703">
            <v>9006065</v>
          </cell>
          <cell r="C16703">
            <v>37.200000000000003</v>
          </cell>
        </row>
        <row r="16704">
          <cell r="A16704">
            <v>3210</v>
          </cell>
          <cell r="C16704">
            <v>14.29</v>
          </cell>
        </row>
        <row r="16705">
          <cell r="A16705">
            <v>3211</v>
          </cell>
          <cell r="C16705">
            <v>12.92</v>
          </cell>
        </row>
        <row r="16706">
          <cell r="A16706">
            <v>3212</v>
          </cell>
          <cell r="C16706">
            <v>12.92</v>
          </cell>
        </row>
        <row r="16707">
          <cell r="A16707">
            <v>18004075</v>
          </cell>
          <cell r="C16707">
            <v>40.92</v>
          </cell>
        </row>
        <row r="16708">
          <cell r="A16708">
            <v>18019075</v>
          </cell>
          <cell r="C16708">
            <v>40.92</v>
          </cell>
        </row>
        <row r="16709">
          <cell r="A16709">
            <v>13009065</v>
          </cell>
          <cell r="C16709">
            <v>40.92</v>
          </cell>
        </row>
        <row r="16710">
          <cell r="A16710">
            <v>18017065</v>
          </cell>
          <cell r="C16710">
            <v>40.92</v>
          </cell>
        </row>
        <row r="16711">
          <cell r="A16711">
            <v>5803301</v>
          </cell>
          <cell r="C16711">
            <v>6.82</v>
          </cell>
        </row>
        <row r="16712">
          <cell r="A16712">
            <v>3005301</v>
          </cell>
          <cell r="C16712">
            <v>6.2</v>
          </cell>
        </row>
        <row r="16713">
          <cell r="A16713">
            <v>3009301</v>
          </cell>
          <cell r="C16713">
            <v>6.2</v>
          </cell>
        </row>
        <row r="16714">
          <cell r="A16714">
            <v>13009301</v>
          </cell>
          <cell r="C16714">
            <v>6.82</v>
          </cell>
        </row>
        <row r="16715">
          <cell r="A16715">
            <v>3011301</v>
          </cell>
          <cell r="C16715">
            <v>6.2</v>
          </cell>
        </row>
        <row r="16716">
          <cell r="A16716">
            <v>6005301</v>
          </cell>
          <cell r="C16716">
            <v>6.82</v>
          </cell>
        </row>
        <row r="16717">
          <cell r="A16717">
            <v>7016301</v>
          </cell>
          <cell r="C16717">
            <v>6.2</v>
          </cell>
        </row>
        <row r="16718">
          <cell r="A16718">
            <v>17016301</v>
          </cell>
          <cell r="C16718">
            <v>6.82</v>
          </cell>
        </row>
        <row r="16719">
          <cell r="A16719">
            <v>8003301</v>
          </cell>
          <cell r="C16719">
            <v>6.2</v>
          </cell>
        </row>
        <row r="16720">
          <cell r="A16720">
            <v>18003301</v>
          </cell>
          <cell r="C16720">
            <v>6.82</v>
          </cell>
        </row>
        <row r="16721">
          <cell r="A16721">
            <v>8004301</v>
          </cell>
          <cell r="C16721">
            <v>6.2</v>
          </cell>
        </row>
        <row r="16722">
          <cell r="A16722">
            <v>18004301</v>
          </cell>
          <cell r="C16722">
            <v>6.82</v>
          </cell>
        </row>
        <row r="16723">
          <cell r="A16723">
            <v>8017301</v>
          </cell>
          <cell r="C16723">
            <v>6.2</v>
          </cell>
        </row>
        <row r="16724">
          <cell r="A16724">
            <v>18017301</v>
          </cell>
          <cell r="C16724">
            <v>6.82</v>
          </cell>
        </row>
        <row r="16725">
          <cell r="A16725">
            <v>8019301</v>
          </cell>
          <cell r="C16725">
            <v>6.2</v>
          </cell>
        </row>
        <row r="16726">
          <cell r="A16726">
            <v>18019301</v>
          </cell>
          <cell r="C16726">
            <v>6.82</v>
          </cell>
        </row>
        <row r="16727">
          <cell r="A16727">
            <v>8029301</v>
          </cell>
          <cell r="C16727">
            <v>6.82</v>
          </cell>
        </row>
        <row r="16728">
          <cell r="A16728">
            <v>9005301</v>
          </cell>
          <cell r="C16728">
            <v>6.2</v>
          </cell>
        </row>
        <row r="16729">
          <cell r="A16729">
            <v>19005301</v>
          </cell>
          <cell r="C16729">
            <v>6.82</v>
          </cell>
        </row>
        <row r="16730">
          <cell r="A16730">
            <v>9006301</v>
          </cell>
          <cell r="C16730">
            <v>6.2</v>
          </cell>
        </row>
        <row r="16731">
          <cell r="A16731">
            <v>9010301</v>
          </cell>
          <cell r="C16731">
            <v>6.2</v>
          </cell>
        </row>
        <row r="16732">
          <cell r="A16732">
            <v>19016301</v>
          </cell>
          <cell r="C16732">
            <v>6.82</v>
          </cell>
        </row>
        <row r="16733">
          <cell r="A16733">
            <v>3009300</v>
          </cell>
          <cell r="C16733">
            <v>6.4</v>
          </cell>
        </row>
        <row r="16734">
          <cell r="A16734">
            <v>13009300</v>
          </cell>
          <cell r="C16734">
            <v>7.04</v>
          </cell>
        </row>
        <row r="16735">
          <cell r="A16735">
            <v>3011300</v>
          </cell>
          <cell r="C16735">
            <v>6.4</v>
          </cell>
        </row>
        <row r="16736">
          <cell r="A16736">
            <v>5010300</v>
          </cell>
          <cell r="C16736">
            <v>6.4</v>
          </cell>
        </row>
        <row r="16737">
          <cell r="A16737">
            <v>6005300</v>
          </cell>
          <cell r="C16737">
            <v>6.4</v>
          </cell>
        </row>
        <row r="16738">
          <cell r="A16738">
            <v>7016300</v>
          </cell>
          <cell r="C16738">
            <v>6.4</v>
          </cell>
        </row>
        <row r="16739">
          <cell r="A16739">
            <v>17016300</v>
          </cell>
          <cell r="C16739">
            <v>7.04</v>
          </cell>
        </row>
        <row r="16740">
          <cell r="A16740">
            <v>7038300</v>
          </cell>
          <cell r="C16740">
            <v>7.04</v>
          </cell>
        </row>
        <row r="16741">
          <cell r="A16741">
            <v>18003300</v>
          </cell>
          <cell r="C16741">
            <v>7.04</v>
          </cell>
        </row>
        <row r="16742">
          <cell r="A16742">
            <v>8004300</v>
          </cell>
          <cell r="C16742">
            <v>6.4</v>
          </cell>
        </row>
        <row r="16743">
          <cell r="A16743">
            <v>18004300</v>
          </cell>
          <cell r="C16743">
            <v>7.04</v>
          </cell>
        </row>
        <row r="16744">
          <cell r="A16744">
            <v>8017300</v>
          </cell>
          <cell r="C16744">
            <v>6.4</v>
          </cell>
        </row>
        <row r="16745">
          <cell r="A16745">
            <v>18017300</v>
          </cell>
          <cell r="C16745">
            <v>7.04</v>
          </cell>
        </row>
        <row r="16746">
          <cell r="A16746">
            <v>8019300</v>
          </cell>
          <cell r="C16746">
            <v>6.4</v>
          </cell>
        </row>
        <row r="16747">
          <cell r="A16747">
            <v>18019300</v>
          </cell>
          <cell r="C16747">
            <v>7.04</v>
          </cell>
        </row>
        <row r="16748">
          <cell r="A16748">
            <v>9002300</v>
          </cell>
          <cell r="C16748">
            <v>6.4</v>
          </cell>
        </row>
        <row r="16749">
          <cell r="A16749">
            <v>9005300</v>
          </cell>
          <cell r="C16749">
            <v>6.4</v>
          </cell>
        </row>
        <row r="16750">
          <cell r="A16750">
            <v>19005300</v>
          </cell>
          <cell r="C16750">
            <v>7.04</v>
          </cell>
        </row>
        <row r="16751">
          <cell r="A16751">
            <v>29005300</v>
          </cell>
          <cell r="C16751">
            <v>7.04</v>
          </cell>
        </row>
        <row r="16752">
          <cell r="A16752">
            <v>9006300</v>
          </cell>
          <cell r="C16752">
            <v>6.4</v>
          </cell>
        </row>
        <row r="16753">
          <cell r="A16753">
            <v>9007300</v>
          </cell>
          <cell r="C16753">
            <v>6.4</v>
          </cell>
        </row>
        <row r="16754">
          <cell r="A16754">
            <v>9010300</v>
          </cell>
          <cell r="C16754">
            <v>6.4</v>
          </cell>
        </row>
        <row r="16755">
          <cell r="A16755">
            <v>3009510</v>
          </cell>
          <cell r="C16755">
            <v>9.8000000000000007</v>
          </cell>
        </row>
        <row r="16756">
          <cell r="A16756">
            <v>6005221</v>
          </cell>
          <cell r="C16756">
            <v>2.25</v>
          </cell>
        </row>
        <row r="16757">
          <cell r="A16757">
            <v>7016499</v>
          </cell>
          <cell r="C16757">
            <v>2.59</v>
          </cell>
        </row>
        <row r="16758">
          <cell r="A16758">
            <v>27016499</v>
          </cell>
          <cell r="C16758">
            <v>2.85</v>
          </cell>
        </row>
        <row r="16759">
          <cell r="A16759">
            <v>17016499</v>
          </cell>
          <cell r="C16759">
            <v>2.85</v>
          </cell>
        </row>
        <row r="16760">
          <cell r="A16760">
            <v>7024499</v>
          </cell>
          <cell r="C16760">
            <v>2.85</v>
          </cell>
        </row>
        <row r="16761">
          <cell r="A16761">
            <v>7035499</v>
          </cell>
          <cell r="C16761">
            <v>2.85</v>
          </cell>
        </row>
        <row r="16762">
          <cell r="A16762">
            <v>7037499</v>
          </cell>
          <cell r="C16762">
            <v>2.85</v>
          </cell>
        </row>
        <row r="16763">
          <cell r="A16763">
            <v>8003499</v>
          </cell>
          <cell r="C16763">
            <v>2.59</v>
          </cell>
        </row>
        <row r="16764">
          <cell r="A16764">
            <v>18003499</v>
          </cell>
          <cell r="C16764">
            <v>2.85</v>
          </cell>
        </row>
        <row r="16765">
          <cell r="A16765">
            <v>8004499</v>
          </cell>
          <cell r="C16765">
            <v>2.59</v>
          </cell>
        </row>
        <row r="16766">
          <cell r="A16766">
            <v>8004501</v>
          </cell>
          <cell r="C16766">
            <v>2.59</v>
          </cell>
        </row>
        <row r="16767">
          <cell r="A16767">
            <v>8011499</v>
          </cell>
          <cell r="C16767">
            <v>2.85</v>
          </cell>
        </row>
        <row r="16768">
          <cell r="A16768">
            <v>8017499</v>
          </cell>
          <cell r="C16768">
            <v>2.59</v>
          </cell>
        </row>
        <row r="16769">
          <cell r="A16769">
            <v>18017499</v>
          </cell>
          <cell r="C16769">
            <v>2.85</v>
          </cell>
        </row>
        <row r="16770">
          <cell r="A16770">
            <v>8019499</v>
          </cell>
          <cell r="C16770">
            <v>2.59</v>
          </cell>
        </row>
        <row r="16771">
          <cell r="A16771">
            <v>9005499</v>
          </cell>
          <cell r="C16771">
            <v>2.59</v>
          </cell>
        </row>
        <row r="16772">
          <cell r="A16772">
            <v>19005499</v>
          </cell>
          <cell r="C16772">
            <v>2.85</v>
          </cell>
        </row>
        <row r="16773">
          <cell r="A16773">
            <v>9006499</v>
          </cell>
          <cell r="C16773">
            <v>2.59</v>
          </cell>
        </row>
        <row r="16774">
          <cell r="A16774">
            <v>9010499</v>
          </cell>
          <cell r="C16774">
            <v>2.59</v>
          </cell>
        </row>
        <row r="16775">
          <cell r="A16775">
            <v>3009226</v>
          </cell>
          <cell r="C16775">
            <v>2.59</v>
          </cell>
        </row>
        <row r="16776">
          <cell r="A16776">
            <v>13009226</v>
          </cell>
          <cell r="C16776">
            <v>2.85</v>
          </cell>
        </row>
        <row r="16777">
          <cell r="A16777">
            <v>7016226</v>
          </cell>
          <cell r="C16777">
            <v>2.59</v>
          </cell>
        </row>
        <row r="16778">
          <cell r="A16778">
            <v>8004226</v>
          </cell>
          <cell r="C16778">
            <v>2.59</v>
          </cell>
        </row>
        <row r="16779">
          <cell r="A16779">
            <v>8017226</v>
          </cell>
          <cell r="C16779">
            <v>2.59</v>
          </cell>
        </row>
        <row r="16780">
          <cell r="A16780">
            <v>9005226</v>
          </cell>
          <cell r="C16780">
            <v>2.59</v>
          </cell>
        </row>
        <row r="16781">
          <cell r="A16781">
            <v>9006226</v>
          </cell>
          <cell r="C16781">
            <v>2.59</v>
          </cell>
        </row>
        <row r="16782">
          <cell r="A16782">
            <v>9010226</v>
          </cell>
          <cell r="C16782">
            <v>2.59</v>
          </cell>
        </row>
        <row r="16783">
          <cell r="A16783">
            <v>3009225</v>
          </cell>
          <cell r="C16783">
            <v>2.59</v>
          </cell>
        </row>
        <row r="16784">
          <cell r="A16784">
            <v>13009225</v>
          </cell>
          <cell r="C16784">
            <v>2.85</v>
          </cell>
        </row>
        <row r="16785">
          <cell r="A16785">
            <v>7016225</v>
          </cell>
          <cell r="C16785">
            <v>2.59</v>
          </cell>
        </row>
        <row r="16786">
          <cell r="A16786">
            <v>8004225</v>
          </cell>
          <cell r="C16786">
            <v>2.59</v>
          </cell>
        </row>
        <row r="16787">
          <cell r="A16787">
            <v>8017225</v>
          </cell>
          <cell r="C16787">
            <v>2.59</v>
          </cell>
        </row>
        <row r="16788">
          <cell r="A16788">
            <v>9005225</v>
          </cell>
          <cell r="C16788">
            <v>2.59</v>
          </cell>
        </row>
        <row r="16789">
          <cell r="A16789">
            <v>9006225</v>
          </cell>
          <cell r="C16789">
            <v>2.59</v>
          </cell>
        </row>
        <row r="16790">
          <cell r="A16790">
            <v>9010225</v>
          </cell>
          <cell r="C16790">
            <v>2.59</v>
          </cell>
        </row>
        <row r="16791">
          <cell r="A16791">
            <v>68019220</v>
          </cell>
          <cell r="C16791">
            <v>1.28</v>
          </cell>
        </row>
        <row r="16792">
          <cell r="A16792">
            <v>11019220</v>
          </cell>
          <cell r="C16792">
            <v>2.48</v>
          </cell>
        </row>
        <row r="16793">
          <cell r="A16793">
            <v>3005220</v>
          </cell>
          <cell r="C16793">
            <v>2.25</v>
          </cell>
        </row>
        <row r="16794">
          <cell r="A16794">
            <v>3009220</v>
          </cell>
          <cell r="C16794">
            <v>2.25</v>
          </cell>
        </row>
        <row r="16795">
          <cell r="A16795">
            <v>23009220</v>
          </cell>
          <cell r="C16795">
            <v>2.48</v>
          </cell>
        </row>
        <row r="16796">
          <cell r="A16796">
            <v>13009220</v>
          </cell>
          <cell r="C16796">
            <v>2.48</v>
          </cell>
        </row>
        <row r="16797">
          <cell r="A16797">
            <v>3011220</v>
          </cell>
          <cell r="C16797">
            <v>2.25</v>
          </cell>
        </row>
        <row r="16798">
          <cell r="A16798">
            <v>5010220</v>
          </cell>
          <cell r="C16798">
            <v>2.25</v>
          </cell>
        </row>
        <row r="16799">
          <cell r="A16799">
            <v>6003220</v>
          </cell>
          <cell r="C16799">
            <v>2.48</v>
          </cell>
        </row>
        <row r="16800">
          <cell r="A16800">
            <v>6005220</v>
          </cell>
          <cell r="C16800">
            <v>2.25</v>
          </cell>
        </row>
        <row r="16801">
          <cell r="A16801">
            <v>6009220</v>
          </cell>
          <cell r="C16801">
            <v>2.25</v>
          </cell>
        </row>
        <row r="16802">
          <cell r="A16802">
            <v>6020220</v>
          </cell>
          <cell r="C16802">
            <v>2.25</v>
          </cell>
        </row>
        <row r="16803">
          <cell r="A16803">
            <v>26020220</v>
          </cell>
          <cell r="C16803">
            <v>2.48</v>
          </cell>
        </row>
        <row r="16804">
          <cell r="A16804">
            <v>16020220</v>
          </cell>
          <cell r="C16804">
            <v>2.25</v>
          </cell>
        </row>
        <row r="16805">
          <cell r="A16805">
            <v>6029220</v>
          </cell>
          <cell r="C16805">
            <v>2.25</v>
          </cell>
        </row>
        <row r="16806">
          <cell r="A16806">
            <v>7016220</v>
          </cell>
          <cell r="C16806">
            <v>2.25</v>
          </cell>
        </row>
        <row r="16807">
          <cell r="A16807">
            <v>27016220</v>
          </cell>
          <cell r="C16807">
            <v>2.48</v>
          </cell>
        </row>
        <row r="16808">
          <cell r="A16808">
            <v>17016220</v>
          </cell>
          <cell r="C16808">
            <v>2.48</v>
          </cell>
        </row>
        <row r="16809">
          <cell r="A16809">
            <v>17023220</v>
          </cell>
          <cell r="C16809">
            <v>2.48</v>
          </cell>
        </row>
        <row r="16810">
          <cell r="A16810">
            <v>7024220</v>
          </cell>
          <cell r="C16810">
            <v>2.25</v>
          </cell>
        </row>
        <row r="16811">
          <cell r="A16811">
            <v>7035220</v>
          </cell>
          <cell r="C16811">
            <v>2.25</v>
          </cell>
        </row>
        <row r="16812">
          <cell r="A16812">
            <v>17035220</v>
          </cell>
          <cell r="C16812">
            <v>2.48</v>
          </cell>
        </row>
        <row r="16813">
          <cell r="A16813">
            <v>17042220</v>
          </cell>
          <cell r="C16813">
            <v>2.48</v>
          </cell>
        </row>
        <row r="16814">
          <cell r="A16814">
            <v>8003221</v>
          </cell>
          <cell r="C16814">
            <v>2.25</v>
          </cell>
        </row>
        <row r="16815">
          <cell r="A16815">
            <v>8003220</v>
          </cell>
          <cell r="C16815">
            <v>2.25</v>
          </cell>
        </row>
        <row r="16816">
          <cell r="A16816">
            <v>18003220</v>
          </cell>
          <cell r="C16816">
            <v>2.48</v>
          </cell>
        </row>
        <row r="16817">
          <cell r="A16817">
            <v>8004220</v>
          </cell>
          <cell r="C16817">
            <v>2.25</v>
          </cell>
        </row>
        <row r="16818">
          <cell r="A16818">
            <v>28004220</v>
          </cell>
          <cell r="C16818">
            <v>2.48</v>
          </cell>
        </row>
        <row r="16819">
          <cell r="A16819">
            <v>8011220</v>
          </cell>
          <cell r="C16819">
            <v>2.25</v>
          </cell>
        </row>
        <row r="16820">
          <cell r="A16820">
            <v>18011220</v>
          </cell>
          <cell r="C16820">
            <v>2.48</v>
          </cell>
        </row>
        <row r="16821">
          <cell r="A16821">
            <v>18014220</v>
          </cell>
          <cell r="C16821">
            <v>2.48</v>
          </cell>
        </row>
        <row r="16822">
          <cell r="A16822">
            <v>8017220</v>
          </cell>
          <cell r="C16822">
            <v>2.25</v>
          </cell>
        </row>
        <row r="16823">
          <cell r="A16823">
            <v>28017220</v>
          </cell>
          <cell r="C16823">
            <v>2.48</v>
          </cell>
        </row>
        <row r="16824">
          <cell r="A16824">
            <v>18017220</v>
          </cell>
          <cell r="C16824">
            <v>2.48</v>
          </cell>
        </row>
        <row r="16825">
          <cell r="A16825">
            <v>8019220</v>
          </cell>
          <cell r="C16825">
            <v>2.25</v>
          </cell>
        </row>
        <row r="16826">
          <cell r="A16826">
            <v>28019220</v>
          </cell>
          <cell r="C16826">
            <v>2.48</v>
          </cell>
        </row>
        <row r="16827">
          <cell r="A16827">
            <v>18019220</v>
          </cell>
          <cell r="C16827">
            <v>2.48</v>
          </cell>
        </row>
        <row r="16828">
          <cell r="A16828">
            <v>8029220</v>
          </cell>
          <cell r="C16828">
            <v>2.25</v>
          </cell>
        </row>
        <row r="16829">
          <cell r="A16829">
            <v>9002220</v>
          </cell>
          <cell r="C16829">
            <v>2.25</v>
          </cell>
        </row>
        <row r="16830">
          <cell r="A16830">
            <v>9005220</v>
          </cell>
          <cell r="C16830">
            <v>2.25</v>
          </cell>
        </row>
        <row r="16831">
          <cell r="A16831">
            <v>29005220</v>
          </cell>
          <cell r="C16831">
            <v>2.48</v>
          </cell>
        </row>
        <row r="16832">
          <cell r="A16832">
            <v>9006220</v>
          </cell>
          <cell r="C16832">
            <v>2.25</v>
          </cell>
        </row>
        <row r="16833">
          <cell r="A16833">
            <v>19006220</v>
          </cell>
          <cell r="C16833">
            <v>2.48</v>
          </cell>
        </row>
        <row r="16834">
          <cell r="A16834">
            <v>9007220</v>
          </cell>
          <cell r="C16834">
            <v>2.25</v>
          </cell>
        </row>
        <row r="16835">
          <cell r="A16835">
            <v>9010220</v>
          </cell>
          <cell r="C16835">
            <v>2.25</v>
          </cell>
        </row>
        <row r="16836">
          <cell r="A16836">
            <v>19010220</v>
          </cell>
          <cell r="C16836">
            <v>2.48</v>
          </cell>
        </row>
        <row r="16837">
          <cell r="A16837">
            <v>9016220</v>
          </cell>
          <cell r="C16837">
            <v>2.48</v>
          </cell>
        </row>
        <row r="16838">
          <cell r="A16838">
            <v>19016220</v>
          </cell>
          <cell r="C16838">
            <v>2.48</v>
          </cell>
        </row>
        <row r="16839">
          <cell r="A16839">
            <v>5803210</v>
          </cell>
          <cell r="C16839">
            <v>3.21</v>
          </cell>
        </row>
        <row r="16840">
          <cell r="A16840">
            <v>1011210</v>
          </cell>
          <cell r="C16840">
            <v>2.94</v>
          </cell>
        </row>
        <row r="16841">
          <cell r="A16841">
            <v>1015210</v>
          </cell>
          <cell r="C16841">
            <v>2.94</v>
          </cell>
        </row>
        <row r="16842">
          <cell r="A16842">
            <v>1021210</v>
          </cell>
          <cell r="C16842">
            <v>2.94</v>
          </cell>
        </row>
        <row r="16843">
          <cell r="A16843">
            <v>3000210</v>
          </cell>
          <cell r="C16843">
            <v>2.94</v>
          </cell>
        </row>
        <row r="16844">
          <cell r="A16844">
            <v>13000210</v>
          </cell>
          <cell r="C16844">
            <v>2.94</v>
          </cell>
        </row>
        <row r="16845">
          <cell r="A16845">
            <v>3003210</v>
          </cell>
          <cell r="C16845">
            <v>2.94</v>
          </cell>
        </row>
        <row r="16846">
          <cell r="A16846">
            <v>3005210</v>
          </cell>
          <cell r="C16846">
            <v>2.67</v>
          </cell>
        </row>
        <row r="16847">
          <cell r="A16847">
            <v>13005210</v>
          </cell>
          <cell r="C16847">
            <v>2.94</v>
          </cell>
        </row>
        <row r="16848">
          <cell r="A16848">
            <v>3009210</v>
          </cell>
          <cell r="C16848">
            <v>2.67</v>
          </cell>
        </row>
        <row r="16849">
          <cell r="A16849">
            <v>23009210</v>
          </cell>
          <cell r="C16849">
            <v>2.94</v>
          </cell>
        </row>
        <row r="16850">
          <cell r="A16850">
            <v>13009210</v>
          </cell>
          <cell r="C16850">
            <v>2.94</v>
          </cell>
        </row>
        <row r="16851">
          <cell r="A16851">
            <v>3011210</v>
          </cell>
          <cell r="C16851">
            <v>2.67</v>
          </cell>
        </row>
        <row r="16852">
          <cell r="A16852">
            <v>23011210</v>
          </cell>
          <cell r="C16852">
            <v>2.94</v>
          </cell>
        </row>
        <row r="16853">
          <cell r="A16853">
            <v>5002210</v>
          </cell>
          <cell r="C16853">
            <v>2.94</v>
          </cell>
        </row>
        <row r="16854">
          <cell r="A16854">
            <v>5010210</v>
          </cell>
          <cell r="C16854">
            <v>2.67</v>
          </cell>
        </row>
        <row r="16855">
          <cell r="A16855">
            <v>6003210</v>
          </cell>
          <cell r="C16855">
            <v>2.94</v>
          </cell>
        </row>
        <row r="16856">
          <cell r="A16856">
            <v>6005210</v>
          </cell>
          <cell r="C16856">
            <v>2.67</v>
          </cell>
        </row>
        <row r="16857">
          <cell r="A16857">
            <v>6011210</v>
          </cell>
          <cell r="C16857">
            <v>2.94</v>
          </cell>
        </row>
        <row r="16858">
          <cell r="A16858">
            <v>6020210</v>
          </cell>
          <cell r="C16858">
            <v>2.94</v>
          </cell>
        </row>
        <row r="16859">
          <cell r="A16859">
            <v>16020210</v>
          </cell>
          <cell r="C16859">
            <v>2.94</v>
          </cell>
        </row>
        <row r="16860">
          <cell r="A16860">
            <v>6029210</v>
          </cell>
          <cell r="C16860">
            <v>2.94</v>
          </cell>
        </row>
        <row r="16861">
          <cell r="A16861">
            <v>7004210</v>
          </cell>
          <cell r="C16861">
            <v>2.06</v>
          </cell>
        </row>
        <row r="16862">
          <cell r="A16862">
            <v>17005210</v>
          </cell>
          <cell r="C16862">
            <v>2.94</v>
          </cell>
        </row>
        <row r="16863">
          <cell r="A16863">
            <v>7011210</v>
          </cell>
          <cell r="C16863">
            <v>2.94</v>
          </cell>
        </row>
        <row r="16864">
          <cell r="A16864">
            <v>7016210</v>
          </cell>
          <cell r="C16864">
            <v>2.67</v>
          </cell>
        </row>
        <row r="16865">
          <cell r="A16865">
            <v>27016210</v>
          </cell>
          <cell r="C16865">
            <v>2.94</v>
          </cell>
        </row>
        <row r="16866">
          <cell r="A16866">
            <v>17016210</v>
          </cell>
          <cell r="C16866">
            <v>2.94</v>
          </cell>
        </row>
        <row r="16867">
          <cell r="A16867">
            <v>7024210</v>
          </cell>
          <cell r="C16867">
            <v>2.94</v>
          </cell>
        </row>
        <row r="16868">
          <cell r="A16868">
            <v>17024210</v>
          </cell>
          <cell r="C16868">
            <v>2.94</v>
          </cell>
        </row>
        <row r="16869">
          <cell r="A16869">
            <v>7035210</v>
          </cell>
          <cell r="C16869">
            <v>2.94</v>
          </cell>
        </row>
        <row r="16870">
          <cell r="A16870">
            <v>17035210</v>
          </cell>
          <cell r="C16870">
            <v>2.94</v>
          </cell>
        </row>
        <row r="16871">
          <cell r="A16871">
            <v>7040210</v>
          </cell>
          <cell r="C16871">
            <v>2.94</v>
          </cell>
        </row>
        <row r="16872">
          <cell r="A16872">
            <v>7042210</v>
          </cell>
          <cell r="C16872">
            <v>2.94</v>
          </cell>
        </row>
        <row r="16873">
          <cell r="A16873">
            <v>17043210</v>
          </cell>
          <cell r="C16873">
            <v>2.94</v>
          </cell>
        </row>
        <row r="16874">
          <cell r="A16874">
            <v>8003210</v>
          </cell>
          <cell r="C16874">
            <v>2.67</v>
          </cell>
        </row>
        <row r="16875">
          <cell r="A16875">
            <v>18003210</v>
          </cell>
          <cell r="C16875">
            <v>2.94</v>
          </cell>
        </row>
        <row r="16876">
          <cell r="A16876">
            <v>8004210</v>
          </cell>
          <cell r="C16876">
            <v>2.67</v>
          </cell>
        </row>
        <row r="16877">
          <cell r="A16877">
            <v>28004210</v>
          </cell>
          <cell r="C16877">
            <v>2.94</v>
          </cell>
        </row>
        <row r="16878">
          <cell r="A16878">
            <v>18004210</v>
          </cell>
          <cell r="C16878">
            <v>2.94</v>
          </cell>
        </row>
        <row r="16879">
          <cell r="A16879">
            <v>8011210</v>
          </cell>
          <cell r="C16879">
            <v>2.94</v>
          </cell>
        </row>
        <row r="16880">
          <cell r="A16880">
            <v>28011210</v>
          </cell>
          <cell r="C16880">
            <v>2.94</v>
          </cell>
        </row>
        <row r="16881">
          <cell r="A16881">
            <v>8017210</v>
          </cell>
          <cell r="C16881">
            <v>2.67</v>
          </cell>
        </row>
        <row r="16882">
          <cell r="A16882">
            <v>28017210</v>
          </cell>
          <cell r="C16882">
            <v>2.94</v>
          </cell>
        </row>
        <row r="16883">
          <cell r="A16883">
            <v>18017210</v>
          </cell>
          <cell r="C16883">
            <v>2.94</v>
          </cell>
        </row>
        <row r="16884">
          <cell r="A16884">
            <v>8019210</v>
          </cell>
          <cell r="C16884">
            <v>2.67</v>
          </cell>
        </row>
        <row r="16885">
          <cell r="A16885">
            <v>28019210</v>
          </cell>
          <cell r="C16885">
            <v>2.94</v>
          </cell>
        </row>
        <row r="16886">
          <cell r="A16886">
            <v>18019210</v>
          </cell>
          <cell r="C16886">
            <v>2.94</v>
          </cell>
        </row>
        <row r="16887">
          <cell r="A16887">
            <v>18024210</v>
          </cell>
          <cell r="C16887">
            <v>2.94</v>
          </cell>
        </row>
        <row r="16888">
          <cell r="A16888">
            <v>9002210</v>
          </cell>
          <cell r="C16888">
            <v>2.94</v>
          </cell>
        </row>
        <row r="16889">
          <cell r="A16889">
            <v>9005210</v>
          </cell>
          <cell r="C16889">
            <v>2.67</v>
          </cell>
        </row>
        <row r="16890">
          <cell r="A16890">
            <v>29005210</v>
          </cell>
          <cell r="C16890">
            <v>2.94</v>
          </cell>
        </row>
        <row r="16891">
          <cell r="A16891">
            <v>9006210</v>
          </cell>
          <cell r="C16891">
            <v>2.67</v>
          </cell>
        </row>
        <row r="16892">
          <cell r="A16892">
            <v>9007210</v>
          </cell>
          <cell r="C16892">
            <v>2.94</v>
          </cell>
        </row>
        <row r="16893">
          <cell r="A16893">
            <v>19007210</v>
          </cell>
          <cell r="C16893">
            <v>2.94</v>
          </cell>
        </row>
        <row r="16894">
          <cell r="A16894">
            <v>9010210</v>
          </cell>
          <cell r="C16894">
            <v>2.67</v>
          </cell>
        </row>
        <row r="16895">
          <cell r="A16895">
            <v>7648</v>
          </cell>
          <cell r="C16895">
            <v>3.21</v>
          </cell>
        </row>
        <row r="16896">
          <cell r="A16896">
            <v>1015509</v>
          </cell>
          <cell r="C16896">
            <v>3.19</v>
          </cell>
        </row>
        <row r="16897">
          <cell r="A16897">
            <v>3000509</v>
          </cell>
          <cell r="C16897">
            <v>3.19</v>
          </cell>
        </row>
        <row r="16898">
          <cell r="A16898">
            <v>3009509</v>
          </cell>
          <cell r="C16898">
            <v>2.9</v>
          </cell>
        </row>
        <row r="16899">
          <cell r="A16899">
            <v>5010509</v>
          </cell>
          <cell r="C16899">
            <v>2.9</v>
          </cell>
        </row>
        <row r="16900">
          <cell r="A16900">
            <v>6003509</v>
          </cell>
          <cell r="C16900">
            <v>3.19</v>
          </cell>
        </row>
        <row r="16901">
          <cell r="A16901">
            <v>6005509</v>
          </cell>
          <cell r="C16901">
            <v>2.9</v>
          </cell>
        </row>
        <row r="16902">
          <cell r="A16902">
            <v>6020509</v>
          </cell>
          <cell r="C16902">
            <v>2.9</v>
          </cell>
        </row>
        <row r="16903">
          <cell r="A16903">
            <v>16020509</v>
          </cell>
          <cell r="C16903">
            <v>3.19</v>
          </cell>
        </row>
        <row r="16904">
          <cell r="A16904">
            <v>7016509</v>
          </cell>
          <cell r="C16904">
            <v>2.9</v>
          </cell>
        </row>
        <row r="16905">
          <cell r="A16905">
            <v>17016509</v>
          </cell>
          <cell r="C16905">
            <v>3.19</v>
          </cell>
        </row>
        <row r="16906">
          <cell r="A16906">
            <v>7035509</v>
          </cell>
          <cell r="C16906">
            <v>3.19</v>
          </cell>
        </row>
        <row r="16907">
          <cell r="A16907">
            <v>17037509</v>
          </cell>
          <cell r="C16907">
            <v>3.19</v>
          </cell>
        </row>
        <row r="16908">
          <cell r="A16908">
            <v>8003509</v>
          </cell>
          <cell r="C16908">
            <v>3.19</v>
          </cell>
        </row>
        <row r="16909">
          <cell r="A16909">
            <v>8004509</v>
          </cell>
          <cell r="C16909">
            <v>2.9</v>
          </cell>
        </row>
        <row r="16910">
          <cell r="A16910">
            <v>18004509</v>
          </cell>
          <cell r="C16910">
            <v>3.19</v>
          </cell>
        </row>
        <row r="16911">
          <cell r="A16911">
            <v>8017509</v>
          </cell>
          <cell r="C16911">
            <v>2.9</v>
          </cell>
        </row>
        <row r="16912">
          <cell r="A16912">
            <v>9002509</v>
          </cell>
          <cell r="C16912">
            <v>3.19</v>
          </cell>
        </row>
        <row r="16913">
          <cell r="A16913">
            <v>9005509</v>
          </cell>
          <cell r="C16913">
            <v>3.48</v>
          </cell>
        </row>
        <row r="16914">
          <cell r="A16914">
            <v>9006509</v>
          </cell>
          <cell r="C16914">
            <v>2.9</v>
          </cell>
        </row>
        <row r="16915">
          <cell r="A16915">
            <v>9007509</v>
          </cell>
          <cell r="C16915">
            <v>3.19</v>
          </cell>
        </row>
        <row r="16916">
          <cell r="A16916">
            <v>9010509</v>
          </cell>
          <cell r="C16916">
            <v>2.9</v>
          </cell>
        </row>
        <row r="16917">
          <cell r="A16917">
            <v>3009216</v>
          </cell>
          <cell r="C16917">
            <v>3.48</v>
          </cell>
        </row>
        <row r="16918">
          <cell r="A16918">
            <v>13009216</v>
          </cell>
          <cell r="C16918">
            <v>3.83</v>
          </cell>
        </row>
        <row r="16919">
          <cell r="A16919">
            <v>7016216</v>
          </cell>
          <cell r="C16919">
            <v>3.48</v>
          </cell>
        </row>
        <row r="16920">
          <cell r="A16920">
            <v>8004216</v>
          </cell>
          <cell r="C16920">
            <v>3.48</v>
          </cell>
        </row>
        <row r="16921">
          <cell r="A16921">
            <v>8017216</v>
          </cell>
          <cell r="C16921">
            <v>3.48</v>
          </cell>
        </row>
        <row r="16922">
          <cell r="A16922">
            <v>9005216</v>
          </cell>
          <cell r="C16922">
            <v>3.48</v>
          </cell>
        </row>
        <row r="16923">
          <cell r="A16923">
            <v>9006216</v>
          </cell>
          <cell r="C16923">
            <v>3.48</v>
          </cell>
        </row>
        <row r="16924">
          <cell r="A16924">
            <v>9010216</v>
          </cell>
          <cell r="C16924">
            <v>3.48</v>
          </cell>
        </row>
        <row r="16925">
          <cell r="A16925">
            <v>3009215</v>
          </cell>
          <cell r="C16925">
            <v>3.48</v>
          </cell>
        </row>
        <row r="16926">
          <cell r="A16926">
            <v>13009215</v>
          </cell>
          <cell r="C16926">
            <v>3.83</v>
          </cell>
        </row>
        <row r="16927">
          <cell r="A16927">
            <v>7016215</v>
          </cell>
          <cell r="C16927">
            <v>3.48</v>
          </cell>
        </row>
        <row r="16928">
          <cell r="A16928">
            <v>8004215</v>
          </cell>
          <cell r="C16928">
            <v>3.48</v>
          </cell>
        </row>
        <row r="16929">
          <cell r="A16929">
            <v>8017215</v>
          </cell>
          <cell r="C16929">
            <v>3.48</v>
          </cell>
        </row>
        <row r="16930">
          <cell r="A16930">
            <v>9005215</v>
          </cell>
          <cell r="C16930">
            <v>3.48</v>
          </cell>
        </row>
        <row r="16931">
          <cell r="A16931">
            <v>9006215</v>
          </cell>
          <cell r="C16931">
            <v>3.48</v>
          </cell>
        </row>
        <row r="16932">
          <cell r="A16932">
            <v>9010215</v>
          </cell>
          <cell r="C16932">
            <v>3.48</v>
          </cell>
        </row>
        <row r="16933">
          <cell r="A16933">
            <v>5010217</v>
          </cell>
          <cell r="C16933">
            <v>6.4</v>
          </cell>
        </row>
        <row r="16934">
          <cell r="A16934">
            <v>6005217</v>
          </cell>
          <cell r="C16934">
            <v>6.4</v>
          </cell>
        </row>
        <row r="16935">
          <cell r="A16935">
            <v>18004217</v>
          </cell>
          <cell r="C16935">
            <v>6.4</v>
          </cell>
        </row>
        <row r="16936">
          <cell r="A16936">
            <v>9006217</v>
          </cell>
          <cell r="C16936">
            <v>6.4</v>
          </cell>
        </row>
        <row r="16937">
          <cell r="A16937">
            <v>69005221</v>
          </cell>
          <cell r="C16937">
            <v>1.28</v>
          </cell>
        </row>
        <row r="16938">
          <cell r="A16938">
            <v>8003213</v>
          </cell>
          <cell r="C16938">
            <v>3.8</v>
          </cell>
        </row>
        <row r="16939">
          <cell r="A16939">
            <v>18017213</v>
          </cell>
          <cell r="C16939">
            <v>4.18</v>
          </cell>
        </row>
        <row r="16940">
          <cell r="A16940">
            <v>8017212</v>
          </cell>
          <cell r="C16940">
            <v>4.2</v>
          </cell>
        </row>
        <row r="16941">
          <cell r="A16941">
            <v>6005111</v>
          </cell>
          <cell r="C16941">
            <v>3.6</v>
          </cell>
        </row>
        <row r="16942">
          <cell r="A16942">
            <v>7016494</v>
          </cell>
          <cell r="C16942">
            <v>4.9000000000000004</v>
          </cell>
        </row>
        <row r="16943">
          <cell r="A16943">
            <v>27016494</v>
          </cell>
          <cell r="C16943">
            <v>5.39</v>
          </cell>
        </row>
        <row r="16944">
          <cell r="A16944">
            <v>7024494</v>
          </cell>
          <cell r="C16944">
            <v>5.39</v>
          </cell>
        </row>
        <row r="16945">
          <cell r="A16945">
            <v>7035494</v>
          </cell>
          <cell r="C16945">
            <v>5.39</v>
          </cell>
        </row>
        <row r="16946">
          <cell r="A16946">
            <v>7037494</v>
          </cell>
          <cell r="C16946">
            <v>5.39</v>
          </cell>
        </row>
        <row r="16947">
          <cell r="A16947">
            <v>8003494</v>
          </cell>
          <cell r="C16947">
            <v>4.9000000000000004</v>
          </cell>
        </row>
        <row r="16948">
          <cell r="A16948">
            <v>18003494</v>
          </cell>
          <cell r="C16948">
            <v>5.39</v>
          </cell>
        </row>
        <row r="16949">
          <cell r="A16949">
            <v>8004494</v>
          </cell>
          <cell r="C16949">
            <v>4.9000000000000004</v>
          </cell>
        </row>
        <row r="16950">
          <cell r="A16950">
            <v>8011494</v>
          </cell>
          <cell r="C16950">
            <v>5.39</v>
          </cell>
        </row>
        <row r="16951">
          <cell r="A16951">
            <v>8017494</v>
          </cell>
          <cell r="C16951">
            <v>4.9000000000000004</v>
          </cell>
        </row>
        <row r="16952">
          <cell r="A16952">
            <v>18017494</v>
          </cell>
          <cell r="C16952">
            <v>5.39</v>
          </cell>
        </row>
        <row r="16953">
          <cell r="A16953">
            <v>8019494</v>
          </cell>
          <cell r="C16953">
            <v>4.9000000000000004</v>
          </cell>
        </row>
        <row r="16954">
          <cell r="A16954">
            <v>9005494</v>
          </cell>
          <cell r="C16954">
            <v>4.9000000000000004</v>
          </cell>
        </row>
        <row r="16955">
          <cell r="A16955">
            <v>19005494</v>
          </cell>
          <cell r="C16955">
            <v>5.39</v>
          </cell>
        </row>
        <row r="16956">
          <cell r="A16956">
            <v>9006494</v>
          </cell>
          <cell r="C16956">
            <v>4.9000000000000004</v>
          </cell>
        </row>
        <row r="16957">
          <cell r="A16957">
            <v>9010494</v>
          </cell>
          <cell r="C16957">
            <v>4.9000000000000004</v>
          </cell>
        </row>
        <row r="16958">
          <cell r="A16958">
            <v>3005115</v>
          </cell>
          <cell r="C16958">
            <v>3.3</v>
          </cell>
        </row>
        <row r="16959">
          <cell r="A16959">
            <v>3009115</v>
          </cell>
          <cell r="C16959">
            <v>3.3</v>
          </cell>
        </row>
        <row r="16960">
          <cell r="A16960">
            <v>3011115</v>
          </cell>
          <cell r="C16960">
            <v>3.3</v>
          </cell>
        </row>
        <row r="16961">
          <cell r="A16961">
            <v>7016115</v>
          </cell>
          <cell r="C16961">
            <v>3.3</v>
          </cell>
        </row>
        <row r="16962">
          <cell r="A16962">
            <v>17035115</v>
          </cell>
          <cell r="C16962">
            <v>3.63</v>
          </cell>
        </row>
        <row r="16963">
          <cell r="A16963">
            <v>17042115</v>
          </cell>
          <cell r="C16963">
            <v>3.63</v>
          </cell>
        </row>
        <row r="16964">
          <cell r="A16964">
            <v>8004115</v>
          </cell>
          <cell r="C16964">
            <v>3.3</v>
          </cell>
        </row>
        <row r="16965">
          <cell r="A16965">
            <v>8019115</v>
          </cell>
          <cell r="C16965">
            <v>3.3</v>
          </cell>
        </row>
        <row r="16966">
          <cell r="A16966">
            <v>9006115</v>
          </cell>
          <cell r="C16966">
            <v>3.3</v>
          </cell>
        </row>
        <row r="16967">
          <cell r="A16967">
            <v>68019115</v>
          </cell>
          <cell r="C16967">
            <v>3.99</v>
          </cell>
        </row>
        <row r="16968">
          <cell r="A16968">
            <v>11019110</v>
          </cell>
          <cell r="C16968">
            <v>3.96</v>
          </cell>
        </row>
        <row r="16969">
          <cell r="A16969">
            <v>3005110</v>
          </cell>
          <cell r="C16969">
            <v>3.6</v>
          </cell>
        </row>
        <row r="16970">
          <cell r="A16970">
            <v>3009110</v>
          </cell>
          <cell r="C16970">
            <v>3.6</v>
          </cell>
        </row>
        <row r="16971">
          <cell r="A16971">
            <v>13009110</v>
          </cell>
          <cell r="C16971">
            <v>3.96</v>
          </cell>
        </row>
        <row r="16972">
          <cell r="A16972">
            <v>3011110</v>
          </cell>
          <cell r="C16972">
            <v>3.6</v>
          </cell>
        </row>
        <row r="16973">
          <cell r="A16973">
            <v>5008110</v>
          </cell>
          <cell r="C16973">
            <v>3.96</v>
          </cell>
        </row>
        <row r="16974">
          <cell r="A16974">
            <v>5010110</v>
          </cell>
          <cell r="C16974">
            <v>3.6</v>
          </cell>
        </row>
        <row r="16975">
          <cell r="A16975">
            <v>6003110</v>
          </cell>
          <cell r="C16975">
            <v>3.96</v>
          </cell>
        </row>
        <row r="16976">
          <cell r="A16976">
            <v>6005110</v>
          </cell>
          <cell r="C16976">
            <v>3.6</v>
          </cell>
        </row>
        <row r="16977">
          <cell r="A16977">
            <v>6009110</v>
          </cell>
          <cell r="C16977">
            <v>3.96</v>
          </cell>
        </row>
        <row r="16978">
          <cell r="A16978">
            <v>6011110</v>
          </cell>
          <cell r="C16978">
            <v>3.96</v>
          </cell>
        </row>
        <row r="16979">
          <cell r="A16979">
            <v>6020110</v>
          </cell>
          <cell r="C16979">
            <v>3.96</v>
          </cell>
        </row>
        <row r="16980">
          <cell r="A16980">
            <v>16020110</v>
          </cell>
          <cell r="C16980">
            <v>3.96</v>
          </cell>
        </row>
        <row r="16981">
          <cell r="A16981">
            <v>26020110</v>
          </cell>
          <cell r="C16981">
            <v>3.96</v>
          </cell>
        </row>
        <row r="16982">
          <cell r="A16982">
            <v>7016110</v>
          </cell>
          <cell r="C16982">
            <v>3.6</v>
          </cell>
        </row>
        <row r="16983">
          <cell r="A16983">
            <v>17016110</v>
          </cell>
          <cell r="C16983">
            <v>3.96</v>
          </cell>
        </row>
        <row r="16984">
          <cell r="A16984">
            <v>27016110</v>
          </cell>
          <cell r="C16984">
            <v>3.96</v>
          </cell>
        </row>
        <row r="16985">
          <cell r="A16985">
            <v>7022110</v>
          </cell>
          <cell r="C16985">
            <v>3.96</v>
          </cell>
        </row>
        <row r="16986">
          <cell r="A16986">
            <v>17023110</v>
          </cell>
          <cell r="C16986">
            <v>3.96</v>
          </cell>
        </row>
        <row r="16987">
          <cell r="A16987">
            <v>7024110</v>
          </cell>
          <cell r="C16987">
            <v>3.96</v>
          </cell>
        </row>
        <row r="16988">
          <cell r="A16988">
            <v>27024110</v>
          </cell>
          <cell r="C16988">
            <v>3.96</v>
          </cell>
        </row>
        <row r="16989">
          <cell r="A16989">
            <v>7035110</v>
          </cell>
          <cell r="C16989">
            <v>3.96</v>
          </cell>
        </row>
        <row r="16990">
          <cell r="A16990">
            <v>17042110</v>
          </cell>
          <cell r="C16990">
            <v>3.96</v>
          </cell>
        </row>
        <row r="16991">
          <cell r="A16991">
            <v>7044110</v>
          </cell>
          <cell r="C16991">
            <v>3.96</v>
          </cell>
        </row>
        <row r="16992">
          <cell r="A16992">
            <v>8003111</v>
          </cell>
          <cell r="C16992">
            <v>3.6</v>
          </cell>
        </row>
        <row r="16993">
          <cell r="A16993">
            <v>8003110</v>
          </cell>
          <cell r="C16993">
            <v>3.6</v>
          </cell>
        </row>
        <row r="16994">
          <cell r="A16994">
            <v>18003110</v>
          </cell>
          <cell r="C16994">
            <v>3.96</v>
          </cell>
        </row>
        <row r="16995">
          <cell r="A16995">
            <v>8004110</v>
          </cell>
          <cell r="C16995">
            <v>3.6</v>
          </cell>
        </row>
        <row r="16996">
          <cell r="A16996">
            <v>28004110</v>
          </cell>
          <cell r="C16996">
            <v>3.96</v>
          </cell>
        </row>
        <row r="16997">
          <cell r="A16997">
            <v>18004110</v>
          </cell>
          <cell r="C16997">
            <v>3.96</v>
          </cell>
        </row>
        <row r="16998">
          <cell r="A16998">
            <v>8011110</v>
          </cell>
          <cell r="C16998">
            <v>3.96</v>
          </cell>
        </row>
        <row r="16999">
          <cell r="A16999">
            <v>18011110</v>
          </cell>
          <cell r="C16999">
            <v>3.96</v>
          </cell>
        </row>
        <row r="17000">
          <cell r="A17000">
            <v>18014110</v>
          </cell>
          <cell r="C17000">
            <v>3.96</v>
          </cell>
        </row>
        <row r="17001">
          <cell r="A17001">
            <v>8017110</v>
          </cell>
          <cell r="C17001">
            <v>3.6</v>
          </cell>
        </row>
        <row r="17002">
          <cell r="A17002">
            <v>28017110</v>
          </cell>
          <cell r="C17002">
            <v>3.96</v>
          </cell>
        </row>
        <row r="17003">
          <cell r="A17003">
            <v>18017110</v>
          </cell>
          <cell r="C17003">
            <v>3.96</v>
          </cell>
        </row>
        <row r="17004">
          <cell r="A17004">
            <v>8019110</v>
          </cell>
          <cell r="C17004">
            <v>3.6</v>
          </cell>
        </row>
        <row r="17005">
          <cell r="A17005">
            <v>28019110</v>
          </cell>
          <cell r="C17005">
            <v>3.96</v>
          </cell>
        </row>
        <row r="17006">
          <cell r="A17006">
            <v>18019110</v>
          </cell>
          <cell r="C17006">
            <v>3.96</v>
          </cell>
        </row>
        <row r="17007">
          <cell r="A17007">
            <v>8029110</v>
          </cell>
          <cell r="C17007">
            <v>3.96</v>
          </cell>
        </row>
        <row r="17008">
          <cell r="A17008">
            <v>9002110</v>
          </cell>
          <cell r="C17008">
            <v>3.96</v>
          </cell>
        </row>
        <row r="17009">
          <cell r="A17009">
            <v>9005110</v>
          </cell>
          <cell r="C17009">
            <v>3.6</v>
          </cell>
        </row>
        <row r="17010">
          <cell r="A17010">
            <v>29005110</v>
          </cell>
          <cell r="C17010">
            <v>3.96</v>
          </cell>
        </row>
        <row r="17011">
          <cell r="A17011">
            <v>19005110</v>
          </cell>
          <cell r="C17011">
            <v>3.96</v>
          </cell>
        </row>
        <row r="17012">
          <cell r="A17012">
            <v>9006110</v>
          </cell>
          <cell r="C17012">
            <v>3.6</v>
          </cell>
        </row>
        <row r="17013">
          <cell r="A17013">
            <v>9007110</v>
          </cell>
          <cell r="C17013">
            <v>3.96</v>
          </cell>
        </row>
        <row r="17014">
          <cell r="A17014">
            <v>9010110</v>
          </cell>
          <cell r="C17014">
            <v>3.6</v>
          </cell>
        </row>
        <row r="17015">
          <cell r="A17015">
            <v>19010110</v>
          </cell>
          <cell r="C17015">
            <v>3.96</v>
          </cell>
        </row>
        <row r="17016">
          <cell r="A17016">
            <v>9016110</v>
          </cell>
          <cell r="C17016">
            <v>3.96</v>
          </cell>
        </row>
        <row r="17017">
          <cell r="A17017">
            <v>19016110</v>
          </cell>
          <cell r="C17017">
            <v>3.96</v>
          </cell>
        </row>
        <row r="17018">
          <cell r="A17018">
            <v>5803110</v>
          </cell>
          <cell r="C17018">
            <v>4.32</v>
          </cell>
        </row>
        <row r="17019">
          <cell r="A17019">
            <v>68019110</v>
          </cell>
          <cell r="C17019">
            <v>3.06</v>
          </cell>
        </row>
        <row r="17020">
          <cell r="A17020">
            <v>3009105</v>
          </cell>
          <cell r="C17020">
            <v>3.7</v>
          </cell>
        </row>
        <row r="17021">
          <cell r="A17021">
            <v>3011105</v>
          </cell>
          <cell r="C17021">
            <v>3.7</v>
          </cell>
        </row>
        <row r="17022">
          <cell r="A17022">
            <v>6020105</v>
          </cell>
          <cell r="C17022">
            <v>3.7</v>
          </cell>
        </row>
        <row r="17023">
          <cell r="A17023">
            <v>7016105</v>
          </cell>
          <cell r="C17023">
            <v>3.7</v>
          </cell>
        </row>
        <row r="17024">
          <cell r="A17024">
            <v>8017105</v>
          </cell>
          <cell r="C17024">
            <v>3.7</v>
          </cell>
        </row>
        <row r="17025">
          <cell r="A17025">
            <v>8019105</v>
          </cell>
          <cell r="C17025">
            <v>3.7</v>
          </cell>
        </row>
        <row r="17026">
          <cell r="A17026">
            <v>9006105</v>
          </cell>
          <cell r="C17026">
            <v>3.7</v>
          </cell>
        </row>
        <row r="17027">
          <cell r="A17027">
            <v>1015100</v>
          </cell>
          <cell r="C17027">
            <v>4.62</v>
          </cell>
        </row>
        <row r="17028">
          <cell r="A17028">
            <v>3000100</v>
          </cell>
          <cell r="C17028">
            <v>4.62</v>
          </cell>
        </row>
        <row r="17029">
          <cell r="A17029">
            <v>13000100</v>
          </cell>
          <cell r="C17029">
            <v>4.62</v>
          </cell>
        </row>
        <row r="17030">
          <cell r="A17030">
            <v>3005100</v>
          </cell>
          <cell r="C17030">
            <v>4.2</v>
          </cell>
        </row>
        <row r="17031">
          <cell r="A17031">
            <v>13005100</v>
          </cell>
          <cell r="C17031">
            <v>4.62</v>
          </cell>
        </row>
        <row r="17032">
          <cell r="A17032">
            <v>3009100</v>
          </cell>
          <cell r="C17032">
            <v>4.2</v>
          </cell>
        </row>
        <row r="17033">
          <cell r="A17033">
            <v>3009101</v>
          </cell>
          <cell r="C17033">
            <v>4.2</v>
          </cell>
        </row>
        <row r="17034">
          <cell r="A17034">
            <v>13009100</v>
          </cell>
          <cell r="C17034">
            <v>4.62</v>
          </cell>
        </row>
        <row r="17035">
          <cell r="A17035">
            <v>13009101</v>
          </cell>
          <cell r="C17035">
            <v>4.62</v>
          </cell>
        </row>
        <row r="17036">
          <cell r="A17036">
            <v>3011100</v>
          </cell>
          <cell r="C17036">
            <v>4.2</v>
          </cell>
        </row>
        <row r="17037">
          <cell r="A17037">
            <v>5005100</v>
          </cell>
          <cell r="C17037">
            <v>4.62</v>
          </cell>
        </row>
        <row r="17038">
          <cell r="A17038">
            <v>5010100</v>
          </cell>
          <cell r="C17038">
            <v>4.2</v>
          </cell>
        </row>
        <row r="17039">
          <cell r="A17039">
            <v>6003100</v>
          </cell>
          <cell r="C17039">
            <v>4.62</v>
          </cell>
        </row>
        <row r="17040">
          <cell r="A17040">
            <v>6005100</v>
          </cell>
          <cell r="C17040">
            <v>4.2</v>
          </cell>
        </row>
        <row r="17041">
          <cell r="A17041">
            <v>6011100</v>
          </cell>
          <cell r="C17041">
            <v>4.62</v>
          </cell>
        </row>
        <row r="17042">
          <cell r="A17042">
            <v>6020100</v>
          </cell>
          <cell r="C17042">
            <v>4.62</v>
          </cell>
        </row>
        <row r="17043">
          <cell r="A17043">
            <v>26020100</v>
          </cell>
          <cell r="C17043">
            <v>4.62</v>
          </cell>
        </row>
        <row r="17044">
          <cell r="A17044">
            <v>16020100</v>
          </cell>
          <cell r="C17044">
            <v>4.62</v>
          </cell>
        </row>
        <row r="17045">
          <cell r="A17045">
            <v>6029100</v>
          </cell>
          <cell r="C17045">
            <v>4.62</v>
          </cell>
        </row>
        <row r="17046">
          <cell r="A17046">
            <v>6032100</v>
          </cell>
          <cell r="C17046">
            <v>4.62</v>
          </cell>
        </row>
        <row r="17047">
          <cell r="A17047">
            <v>17000100</v>
          </cell>
          <cell r="C17047">
            <v>4.62</v>
          </cell>
        </row>
        <row r="17048">
          <cell r="A17048">
            <v>17001100</v>
          </cell>
          <cell r="C17048">
            <v>4.62</v>
          </cell>
        </row>
        <row r="17049">
          <cell r="A17049">
            <v>7016100</v>
          </cell>
          <cell r="C17049">
            <v>4.2</v>
          </cell>
        </row>
        <row r="17050">
          <cell r="A17050">
            <v>7016101</v>
          </cell>
          <cell r="C17050">
            <v>4.2</v>
          </cell>
        </row>
        <row r="17051">
          <cell r="A17051">
            <v>27016100</v>
          </cell>
          <cell r="C17051">
            <v>4.62</v>
          </cell>
        </row>
        <row r="17052">
          <cell r="A17052">
            <v>17016100</v>
          </cell>
          <cell r="C17052">
            <v>4.62</v>
          </cell>
        </row>
        <row r="17053">
          <cell r="A17053">
            <v>17016101</v>
          </cell>
          <cell r="C17053">
            <v>4.62</v>
          </cell>
        </row>
        <row r="17054">
          <cell r="A17054">
            <v>7022100</v>
          </cell>
          <cell r="C17054">
            <v>4.62</v>
          </cell>
        </row>
        <row r="17055">
          <cell r="A17055">
            <v>7024100</v>
          </cell>
          <cell r="C17055">
            <v>4.62</v>
          </cell>
        </row>
        <row r="17056">
          <cell r="A17056">
            <v>17024100</v>
          </cell>
          <cell r="C17056">
            <v>4.62</v>
          </cell>
        </row>
        <row r="17057">
          <cell r="A17057">
            <v>7035100</v>
          </cell>
          <cell r="C17057">
            <v>4.62</v>
          </cell>
        </row>
        <row r="17058">
          <cell r="A17058">
            <v>7038100</v>
          </cell>
          <cell r="C17058">
            <v>4.62</v>
          </cell>
        </row>
        <row r="17059">
          <cell r="A17059">
            <v>7040100</v>
          </cell>
          <cell r="C17059">
            <v>4.62</v>
          </cell>
        </row>
        <row r="17060">
          <cell r="A17060">
            <v>7044100</v>
          </cell>
          <cell r="C17060">
            <v>4.62</v>
          </cell>
        </row>
        <row r="17061">
          <cell r="A17061">
            <v>8003100</v>
          </cell>
          <cell r="C17061">
            <v>4.2</v>
          </cell>
        </row>
        <row r="17062">
          <cell r="A17062">
            <v>18003100</v>
          </cell>
          <cell r="C17062">
            <v>4.62</v>
          </cell>
        </row>
        <row r="17063">
          <cell r="A17063">
            <v>8004100</v>
          </cell>
          <cell r="C17063">
            <v>4.2</v>
          </cell>
        </row>
        <row r="17064">
          <cell r="A17064">
            <v>8004101</v>
          </cell>
          <cell r="C17064">
            <v>4.2</v>
          </cell>
        </row>
        <row r="17065">
          <cell r="A17065">
            <v>28004100</v>
          </cell>
          <cell r="C17065">
            <v>4.62</v>
          </cell>
        </row>
        <row r="17066">
          <cell r="A17066">
            <v>18004100</v>
          </cell>
          <cell r="C17066">
            <v>4.62</v>
          </cell>
        </row>
        <row r="17067">
          <cell r="A17067">
            <v>18004101</v>
          </cell>
          <cell r="C17067">
            <v>4.62</v>
          </cell>
        </row>
        <row r="17068">
          <cell r="A17068">
            <v>8011100</v>
          </cell>
          <cell r="C17068">
            <v>4.62</v>
          </cell>
        </row>
        <row r="17069">
          <cell r="A17069">
            <v>8017100</v>
          </cell>
          <cell r="C17069">
            <v>4.2</v>
          </cell>
        </row>
        <row r="17070">
          <cell r="A17070">
            <v>28017100</v>
          </cell>
          <cell r="C17070">
            <v>4.62</v>
          </cell>
        </row>
        <row r="17071">
          <cell r="A17071">
            <v>18017100</v>
          </cell>
          <cell r="C17071">
            <v>4.62</v>
          </cell>
        </row>
        <row r="17072">
          <cell r="A17072">
            <v>18017101</v>
          </cell>
          <cell r="C17072">
            <v>4.62</v>
          </cell>
        </row>
        <row r="17073">
          <cell r="A17073">
            <v>8019100</v>
          </cell>
          <cell r="C17073">
            <v>4.2</v>
          </cell>
        </row>
        <row r="17074">
          <cell r="A17074">
            <v>28019100</v>
          </cell>
          <cell r="C17074">
            <v>4.62</v>
          </cell>
        </row>
        <row r="17075">
          <cell r="A17075">
            <v>18019100</v>
          </cell>
          <cell r="C17075">
            <v>4.62</v>
          </cell>
        </row>
        <row r="17076">
          <cell r="A17076">
            <v>18024100</v>
          </cell>
          <cell r="C17076">
            <v>4.62</v>
          </cell>
        </row>
        <row r="17077">
          <cell r="A17077">
            <v>9002100</v>
          </cell>
          <cell r="C17077">
            <v>4.62</v>
          </cell>
        </row>
        <row r="17078">
          <cell r="A17078">
            <v>9003100</v>
          </cell>
          <cell r="C17078">
            <v>4.62</v>
          </cell>
        </row>
        <row r="17079">
          <cell r="A17079">
            <v>19003100</v>
          </cell>
          <cell r="C17079">
            <v>4.62</v>
          </cell>
        </row>
        <row r="17080">
          <cell r="A17080">
            <v>9005100</v>
          </cell>
          <cell r="C17080">
            <v>4.2</v>
          </cell>
        </row>
        <row r="17081">
          <cell r="A17081">
            <v>9005101</v>
          </cell>
          <cell r="C17081">
            <v>4.2</v>
          </cell>
        </row>
        <row r="17082">
          <cell r="A17082">
            <v>29005100</v>
          </cell>
          <cell r="C17082">
            <v>4.62</v>
          </cell>
        </row>
        <row r="17083">
          <cell r="A17083">
            <v>19005100</v>
          </cell>
          <cell r="C17083">
            <v>4.62</v>
          </cell>
        </row>
        <row r="17084">
          <cell r="A17084">
            <v>19005101</v>
          </cell>
          <cell r="C17084">
            <v>4.62</v>
          </cell>
        </row>
        <row r="17085">
          <cell r="A17085">
            <v>9006100</v>
          </cell>
          <cell r="C17085">
            <v>4.2</v>
          </cell>
        </row>
        <row r="17086">
          <cell r="A17086">
            <v>9006101</v>
          </cell>
          <cell r="C17086">
            <v>4.2</v>
          </cell>
        </row>
        <row r="17087">
          <cell r="A17087">
            <v>9007100</v>
          </cell>
          <cell r="C17087">
            <v>4.62</v>
          </cell>
        </row>
        <row r="17088">
          <cell r="A17088">
            <v>19007100</v>
          </cell>
          <cell r="C17088">
            <v>4.62</v>
          </cell>
        </row>
        <row r="17089">
          <cell r="A17089">
            <v>9010100</v>
          </cell>
          <cell r="C17089">
            <v>4.2</v>
          </cell>
        </row>
        <row r="17090">
          <cell r="A17090">
            <v>5803100</v>
          </cell>
          <cell r="C17090">
            <v>5.04</v>
          </cell>
        </row>
        <row r="17091">
          <cell r="A17091">
            <v>7751</v>
          </cell>
          <cell r="C17091">
            <v>5.04</v>
          </cell>
        </row>
        <row r="17092">
          <cell r="A17092">
            <v>3000510</v>
          </cell>
          <cell r="C17092">
            <v>8.6</v>
          </cell>
        </row>
        <row r="17093">
          <cell r="A17093">
            <v>9007510</v>
          </cell>
          <cell r="C17093">
            <v>8.6</v>
          </cell>
        </row>
        <row r="17094">
          <cell r="A17094">
            <v>1015508</v>
          </cell>
          <cell r="C17094">
            <v>8.8000000000000007</v>
          </cell>
        </row>
        <row r="17095">
          <cell r="A17095">
            <v>3000508</v>
          </cell>
          <cell r="C17095">
            <v>8.8000000000000007</v>
          </cell>
        </row>
        <row r="17096">
          <cell r="A17096">
            <v>3009508</v>
          </cell>
          <cell r="C17096">
            <v>8</v>
          </cell>
        </row>
        <row r="17097">
          <cell r="A17097">
            <v>5010508</v>
          </cell>
          <cell r="C17097">
            <v>8</v>
          </cell>
        </row>
        <row r="17098">
          <cell r="A17098">
            <v>6003508</v>
          </cell>
          <cell r="C17098">
            <v>8.8000000000000007</v>
          </cell>
        </row>
        <row r="17099">
          <cell r="A17099">
            <v>6005508</v>
          </cell>
          <cell r="C17099">
            <v>8</v>
          </cell>
        </row>
        <row r="17100">
          <cell r="A17100">
            <v>6020508</v>
          </cell>
          <cell r="C17100">
            <v>8.8000000000000007</v>
          </cell>
        </row>
        <row r="17101">
          <cell r="A17101">
            <v>16020508</v>
          </cell>
          <cell r="C17101">
            <v>8.8000000000000007</v>
          </cell>
        </row>
        <row r="17102">
          <cell r="A17102">
            <v>7016508</v>
          </cell>
          <cell r="C17102">
            <v>8</v>
          </cell>
        </row>
        <row r="17103">
          <cell r="A17103">
            <v>7035508</v>
          </cell>
          <cell r="C17103">
            <v>8.8000000000000007</v>
          </cell>
        </row>
        <row r="17104">
          <cell r="A17104">
            <v>17037508</v>
          </cell>
          <cell r="C17104">
            <v>8.8000000000000007</v>
          </cell>
        </row>
        <row r="17105">
          <cell r="A17105">
            <v>8004508</v>
          </cell>
          <cell r="C17105">
            <v>8</v>
          </cell>
        </row>
        <row r="17106">
          <cell r="A17106">
            <v>18004508</v>
          </cell>
          <cell r="C17106">
            <v>8.8000000000000007</v>
          </cell>
        </row>
        <row r="17107">
          <cell r="A17107">
            <v>8017508</v>
          </cell>
          <cell r="C17107">
            <v>8</v>
          </cell>
        </row>
        <row r="17108">
          <cell r="A17108">
            <v>18017508</v>
          </cell>
          <cell r="C17108">
            <v>8.8000000000000007</v>
          </cell>
        </row>
        <row r="17109">
          <cell r="A17109">
            <v>9002508</v>
          </cell>
          <cell r="C17109">
            <v>8.8000000000000007</v>
          </cell>
        </row>
        <row r="17110">
          <cell r="A17110">
            <v>9005508</v>
          </cell>
          <cell r="C17110">
            <v>8</v>
          </cell>
        </row>
        <row r="17111">
          <cell r="A17111">
            <v>9006508</v>
          </cell>
          <cell r="C17111">
            <v>8</v>
          </cell>
        </row>
        <row r="17112">
          <cell r="A17112">
            <v>9010508</v>
          </cell>
          <cell r="C17112">
            <v>8</v>
          </cell>
        </row>
        <row r="17113">
          <cell r="A17113">
            <v>7016495</v>
          </cell>
          <cell r="C17113">
            <v>5.9</v>
          </cell>
        </row>
        <row r="17114">
          <cell r="A17114">
            <v>8017495</v>
          </cell>
          <cell r="C17114">
            <v>5.9</v>
          </cell>
        </row>
        <row r="17115">
          <cell r="A17115">
            <v>99828</v>
          </cell>
          <cell r="C17115">
            <v>10.18</v>
          </cell>
        </row>
        <row r="17116">
          <cell r="A17116">
            <v>7016492</v>
          </cell>
          <cell r="C17116">
            <v>19.899999999999999</v>
          </cell>
        </row>
        <row r="17117">
          <cell r="A17117">
            <v>8019492</v>
          </cell>
          <cell r="C17117">
            <v>19.899999999999999</v>
          </cell>
        </row>
        <row r="17118">
          <cell r="A17118">
            <v>6005081</v>
          </cell>
          <cell r="C17118">
            <v>12.47</v>
          </cell>
        </row>
        <row r="17119">
          <cell r="A17119">
            <v>7016490</v>
          </cell>
          <cell r="C17119">
            <v>19.899999999999999</v>
          </cell>
        </row>
        <row r="17120">
          <cell r="A17120">
            <v>8004490</v>
          </cell>
          <cell r="C17120">
            <v>19.899999999999999</v>
          </cell>
        </row>
        <row r="17121">
          <cell r="A17121">
            <v>9005490</v>
          </cell>
          <cell r="C17121">
            <v>19.899999999999999</v>
          </cell>
        </row>
        <row r="17122">
          <cell r="A17122">
            <v>3005090</v>
          </cell>
          <cell r="C17122">
            <v>12.47</v>
          </cell>
        </row>
        <row r="17123">
          <cell r="A17123">
            <v>3009090</v>
          </cell>
          <cell r="C17123">
            <v>12.47</v>
          </cell>
        </row>
        <row r="17124">
          <cell r="A17124">
            <v>3011090</v>
          </cell>
          <cell r="C17124">
            <v>12.47</v>
          </cell>
        </row>
        <row r="17125">
          <cell r="A17125">
            <v>5010090</v>
          </cell>
          <cell r="C17125">
            <v>12.47</v>
          </cell>
        </row>
        <row r="17126">
          <cell r="A17126">
            <v>6005090</v>
          </cell>
          <cell r="C17126">
            <v>12.47</v>
          </cell>
        </row>
        <row r="17127">
          <cell r="A17127">
            <v>7016090</v>
          </cell>
          <cell r="C17127">
            <v>12.47</v>
          </cell>
        </row>
        <row r="17128">
          <cell r="A17128">
            <v>7035090</v>
          </cell>
          <cell r="C17128">
            <v>13.72</v>
          </cell>
        </row>
        <row r="17129">
          <cell r="A17129">
            <v>8003090</v>
          </cell>
          <cell r="C17129">
            <v>12.47</v>
          </cell>
        </row>
        <row r="17130">
          <cell r="A17130">
            <v>18003090</v>
          </cell>
          <cell r="C17130">
            <v>13.72</v>
          </cell>
        </row>
        <row r="17131">
          <cell r="A17131">
            <v>8004090</v>
          </cell>
          <cell r="C17131">
            <v>12.47</v>
          </cell>
        </row>
        <row r="17132">
          <cell r="A17132">
            <v>8017090</v>
          </cell>
          <cell r="C17132">
            <v>12.47</v>
          </cell>
        </row>
        <row r="17133">
          <cell r="A17133">
            <v>18017090</v>
          </cell>
          <cell r="C17133">
            <v>13.72</v>
          </cell>
        </row>
        <row r="17134">
          <cell r="A17134">
            <v>8019090</v>
          </cell>
          <cell r="C17134">
            <v>12.47</v>
          </cell>
        </row>
        <row r="17135">
          <cell r="A17135">
            <v>9005090</v>
          </cell>
          <cell r="C17135">
            <v>12.47</v>
          </cell>
        </row>
        <row r="17136">
          <cell r="A17136">
            <v>29005090</v>
          </cell>
          <cell r="C17136">
            <v>13.72</v>
          </cell>
        </row>
        <row r="17137">
          <cell r="A17137">
            <v>9006090</v>
          </cell>
          <cell r="C17137">
            <v>12.47</v>
          </cell>
        </row>
        <row r="17138">
          <cell r="A17138">
            <v>9007081</v>
          </cell>
          <cell r="C17138">
            <v>13.72</v>
          </cell>
        </row>
        <row r="17139">
          <cell r="A17139">
            <v>9010090</v>
          </cell>
          <cell r="C17139">
            <v>12.47</v>
          </cell>
        </row>
        <row r="17140">
          <cell r="A17140">
            <v>69005081</v>
          </cell>
          <cell r="C17140">
            <v>11.19</v>
          </cell>
        </row>
        <row r="17141">
          <cell r="A17141">
            <v>11019080</v>
          </cell>
          <cell r="C17141">
            <v>13.72</v>
          </cell>
        </row>
        <row r="17142">
          <cell r="A17142">
            <v>3005080</v>
          </cell>
          <cell r="C17142">
            <v>12.47</v>
          </cell>
        </row>
        <row r="17143">
          <cell r="A17143">
            <v>3009080</v>
          </cell>
          <cell r="C17143">
            <v>12.47</v>
          </cell>
        </row>
        <row r="17144">
          <cell r="A17144">
            <v>3011080</v>
          </cell>
          <cell r="C17144">
            <v>12.47</v>
          </cell>
        </row>
        <row r="17145">
          <cell r="A17145">
            <v>5010080</v>
          </cell>
          <cell r="C17145">
            <v>12.47</v>
          </cell>
        </row>
        <row r="17146">
          <cell r="A17146">
            <v>5018080</v>
          </cell>
          <cell r="C17146">
            <v>13.72</v>
          </cell>
        </row>
        <row r="17147">
          <cell r="A17147">
            <v>6005080</v>
          </cell>
          <cell r="C17147">
            <v>12.47</v>
          </cell>
        </row>
        <row r="17148">
          <cell r="A17148">
            <v>6020080</v>
          </cell>
          <cell r="C17148">
            <v>12.47</v>
          </cell>
        </row>
        <row r="17149">
          <cell r="A17149">
            <v>16020080</v>
          </cell>
          <cell r="C17149">
            <v>13.72</v>
          </cell>
        </row>
        <row r="17150">
          <cell r="A17150">
            <v>7016080</v>
          </cell>
          <cell r="C17150">
            <v>12.47</v>
          </cell>
        </row>
        <row r="17151">
          <cell r="A17151">
            <v>7035080</v>
          </cell>
          <cell r="C17151">
            <v>13.72</v>
          </cell>
        </row>
        <row r="17152">
          <cell r="A17152">
            <v>8003080</v>
          </cell>
          <cell r="C17152">
            <v>12.47</v>
          </cell>
        </row>
        <row r="17153">
          <cell r="A17153">
            <v>18003080</v>
          </cell>
          <cell r="C17153">
            <v>13.72</v>
          </cell>
        </row>
        <row r="17154">
          <cell r="A17154">
            <v>8004080</v>
          </cell>
          <cell r="C17154">
            <v>12.47</v>
          </cell>
        </row>
        <row r="17155">
          <cell r="A17155">
            <v>28004080</v>
          </cell>
          <cell r="C17155">
            <v>13.72</v>
          </cell>
        </row>
        <row r="17156">
          <cell r="A17156">
            <v>8017080</v>
          </cell>
          <cell r="C17156">
            <v>12.47</v>
          </cell>
        </row>
        <row r="17157">
          <cell r="A17157">
            <v>28017080</v>
          </cell>
          <cell r="C17157">
            <v>13.72</v>
          </cell>
        </row>
        <row r="17158">
          <cell r="A17158">
            <v>18017080</v>
          </cell>
          <cell r="C17158">
            <v>13.72</v>
          </cell>
        </row>
        <row r="17159">
          <cell r="A17159">
            <v>8019080</v>
          </cell>
          <cell r="C17159">
            <v>12.47</v>
          </cell>
        </row>
        <row r="17160">
          <cell r="A17160">
            <v>18019080</v>
          </cell>
          <cell r="C17160">
            <v>13.72</v>
          </cell>
        </row>
        <row r="17161">
          <cell r="A17161">
            <v>8029080</v>
          </cell>
          <cell r="C17161">
            <v>13.72</v>
          </cell>
        </row>
        <row r="17162">
          <cell r="A17162">
            <v>9005080</v>
          </cell>
          <cell r="C17162">
            <v>12.47</v>
          </cell>
        </row>
        <row r="17163">
          <cell r="A17163">
            <v>29005080</v>
          </cell>
          <cell r="C17163">
            <v>13.72</v>
          </cell>
        </row>
        <row r="17164">
          <cell r="A17164">
            <v>9006080</v>
          </cell>
          <cell r="C17164">
            <v>12.47</v>
          </cell>
        </row>
        <row r="17165">
          <cell r="A17165">
            <v>9007080</v>
          </cell>
          <cell r="C17165">
            <v>13.72</v>
          </cell>
        </row>
        <row r="17166">
          <cell r="A17166">
            <v>9010080</v>
          </cell>
          <cell r="C17166">
            <v>12.47</v>
          </cell>
        </row>
        <row r="17167">
          <cell r="A17167">
            <v>5803080</v>
          </cell>
          <cell r="C17167">
            <v>14.96</v>
          </cell>
        </row>
        <row r="17168">
          <cell r="A17168">
            <v>68019080</v>
          </cell>
          <cell r="C17168">
            <v>11.19</v>
          </cell>
        </row>
        <row r="17169">
          <cell r="A17169">
            <v>69005080</v>
          </cell>
          <cell r="C17169">
            <v>11.19</v>
          </cell>
        </row>
        <row r="17170">
          <cell r="A17170">
            <v>5803070</v>
          </cell>
          <cell r="C17170">
            <v>15.76</v>
          </cell>
        </row>
        <row r="17171">
          <cell r="A17171">
            <v>3005070</v>
          </cell>
          <cell r="C17171">
            <v>13.13</v>
          </cell>
        </row>
        <row r="17172">
          <cell r="A17172">
            <v>3009070</v>
          </cell>
          <cell r="C17172">
            <v>13.13</v>
          </cell>
        </row>
        <row r="17173">
          <cell r="A17173">
            <v>23009070</v>
          </cell>
          <cell r="C17173">
            <v>14.44</v>
          </cell>
        </row>
        <row r="17174">
          <cell r="A17174">
            <v>3011070</v>
          </cell>
          <cell r="C17174">
            <v>13.13</v>
          </cell>
        </row>
        <row r="17175">
          <cell r="A17175">
            <v>23011070</v>
          </cell>
          <cell r="C17175">
            <v>14.44</v>
          </cell>
        </row>
        <row r="17176">
          <cell r="A17176">
            <v>5010070</v>
          </cell>
          <cell r="C17176">
            <v>13.13</v>
          </cell>
        </row>
        <row r="17177">
          <cell r="A17177">
            <v>6005070</v>
          </cell>
          <cell r="C17177">
            <v>13.13</v>
          </cell>
        </row>
        <row r="17178">
          <cell r="A17178">
            <v>6020070</v>
          </cell>
          <cell r="C17178">
            <v>14.44</v>
          </cell>
        </row>
        <row r="17179">
          <cell r="A17179">
            <v>26020070</v>
          </cell>
          <cell r="C17179">
            <v>14.44</v>
          </cell>
        </row>
        <row r="17180">
          <cell r="A17180">
            <v>16020070</v>
          </cell>
          <cell r="C17180">
            <v>14.44</v>
          </cell>
        </row>
        <row r="17181">
          <cell r="A17181">
            <v>6029070</v>
          </cell>
          <cell r="C17181">
            <v>14.44</v>
          </cell>
        </row>
        <row r="17182">
          <cell r="A17182">
            <v>7016070</v>
          </cell>
          <cell r="C17182">
            <v>13.13</v>
          </cell>
        </row>
        <row r="17183">
          <cell r="A17183">
            <v>27016070</v>
          </cell>
          <cell r="C17183">
            <v>14.44</v>
          </cell>
        </row>
        <row r="17184">
          <cell r="A17184">
            <v>7030070</v>
          </cell>
          <cell r="C17184">
            <v>14.44</v>
          </cell>
        </row>
        <row r="17185">
          <cell r="A17185">
            <v>7035070</v>
          </cell>
          <cell r="C17185">
            <v>14.44</v>
          </cell>
        </row>
        <row r="17186">
          <cell r="A17186">
            <v>8003070</v>
          </cell>
          <cell r="C17186">
            <v>13.13</v>
          </cell>
        </row>
        <row r="17187">
          <cell r="A17187">
            <v>8004070</v>
          </cell>
          <cell r="C17187">
            <v>13.13</v>
          </cell>
        </row>
        <row r="17188">
          <cell r="A17188">
            <v>8011070</v>
          </cell>
          <cell r="C17188">
            <v>14.44</v>
          </cell>
        </row>
        <row r="17189">
          <cell r="A17189">
            <v>8017070</v>
          </cell>
          <cell r="C17189">
            <v>13.13</v>
          </cell>
        </row>
        <row r="17190">
          <cell r="A17190">
            <v>28017070</v>
          </cell>
          <cell r="C17190">
            <v>14.44</v>
          </cell>
        </row>
        <row r="17191">
          <cell r="A17191">
            <v>18017070</v>
          </cell>
          <cell r="C17191">
            <v>14.44</v>
          </cell>
        </row>
        <row r="17192">
          <cell r="A17192">
            <v>8019070</v>
          </cell>
          <cell r="C17192">
            <v>13.13</v>
          </cell>
        </row>
        <row r="17193">
          <cell r="A17193">
            <v>9003070</v>
          </cell>
          <cell r="C17193">
            <v>14.44</v>
          </cell>
        </row>
        <row r="17194">
          <cell r="A17194">
            <v>9005070</v>
          </cell>
          <cell r="C17194">
            <v>13.13</v>
          </cell>
        </row>
        <row r="17195">
          <cell r="A17195">
            <v>29005070</v>
          </cell>
          <cell r="C17195">
            <v>14.44</v>
          </cell>
        </row>
        <row r="17196">
          <cell r="A17196">
            <v>9006070</v>
          </cell>
          <cell r="C17196">
            <v>13.13</v>
          </cell>
        </row>
        <row r="17197">
          <cell r="A17197">
            <v>9007070</v>
          </cell>
          <cell r="C17197">
            <v>14.44</v>
          </cell>
        </row>
        <row r="17198">
          <cell r="A17198">
            <v>9010070</v>
          </cell>
          <cell r="C17198">
            <v>13.13</v>
          </cell>
        </row>
        <row r="17199">
          <cell r="A17199">
            <v>5803060</v>
          </cell>
          <cell r="C17199">
            <v>15.76</v>
          </cell>
        </row>
        <row r="17200">
          <cell r="A17200">
            <v>13000060</v>
          </cell>
          <cell r="C17200">
            <v>14.44</v>
          </cell>
        </row>
        <row r="17201">
          <cell r="A17201">
            <v>3005060</v>
          </cell>
          <cell r="C17201">
            <v>13.13</v>
          </cell>
        </row>
        <row r="17202">
          <cell r="A17202">
            <v>3009060</v>
          </cell>
          <cell r="C17202">
            <v>13.13</v>
          </cell>
        </row>
        <row r="17203">
          <cell r="A17203">
            <v>23009060</v>
          </cell>
          <cell r="C17203">
            <v>14.44</v>
          </cell>
        </row>
        <row r="17204">
          <cell r="A17204">
            <v>3011060</v>
          </cell>
          <cell r="C17204">
            <v>13.13</v>
          </cell>
        </row>
        <row r="17205">
          <cell r="A17205">
            <v>5010060</v>
          </cell>
          <cell r="C17205">
            <v>13.13</v>
          </cell>
        </row>
        <row r="17206">
          <cell r="A17206">
            <v>5012060</v>
          </cell>
          <cell r="C17206">
            <v>14.44</v>
          </cell>
        </row>
        <row r="17207">
          <cell r="A17207">
            <v>6005060</v>
          </cell>
          <cell r="C17207">
            <v>13.13</v>
          </cell>
        </row>
        <row r="17208">
          <cell r="A17208">
            <v>6020060</v>
          </cell>
          <cell r="C17208">
            <v>14.44</v>
          </cell>
        </row>
        <row r="17209">
          <cell r="A17209">
            <v>26020060</v>
          </cell>
          <cell r="C17209">
            <v>14.44</v>
          </cell>
        </row>
        <row r="17210">
          <cell r="A17210">
            <v>16020060</v>
          </cell>
          <cell r="C17210">
            <v>14.44</v>
          </cell>
        </row>
        <row r="17211">
          <cell r="A17211">
            <v>6029060</v>
          </cell>
          <cell r="C17211">
            <v>14.44</v>
          </cell>
        </row>
        <row r="17212">
          <cell r="A17212">
            <v>7004060</v>
          </cell>
          <cell r="C17212">
            <v>14.44</v>
          </cell>
        </row>
        <row r="17213">
          <cell r="A17213">
            <v>7016060</v>
          </cell>
          <cell r="C17213">
            <v>13.13</v>
          </cell>
        </row>
        <row r="17214">
          <cell r="A17214">
            <v>27016060</v>
          </cell>
          <cell r="C17214">
            <v>14.44</v>
          </cell>
        </row>
        <row r="17215">
          <cell r="A17215">
            <v>8003060</v>
          </cell>
          <cell r="C17215">
            <v>13.13</v>
          </cell>
        </row>
        <row r="17216">
          <cell r="A17216">
            <v>8004060</v>
          </cell>
          <cell r="C17216">
            <v>13.13</v>
          </cell>
        </row>
        <row r="17217">
          <cell r="A17217">
            <v>8017060</v>
          </cell>
          <cell r="C17217">
            <v>13.13</v>
          </cell>
        </row>
        <row r="17218">
          <cell r="A17218">
            <v>28017060</v>
          </cell>
          <cell r="C17218">
            <v>14.44</v>
          </cell>
        </row>
        <row r="17219">
          <cell r="A17219">
            <v>18017060</v>
          </cell>
          <cell r="C17219">
            <v>14.44</v>
          </cell>
        </row>
        <row r="17220">
          <cell r="A17220">
            <v>8019060</v>
          </cell>
          <cell r="C17220">
            <v>13.13</v>
          </cell>
        </row>
        <row r="17221">
          <cell r="A17221">
            <v>28019060</v>
          </cell>
          <cell r="C17221">
            <v>14.44</v>
          </cell>
        </row>
        <row r="17222">
          <cell r="A17222">
            <v>18019060</v>
          </cell>
          <cell r="C17222">
            <v>14.44</v>
          </cell>
        </row>
        <row r="17223">
          <cell r="A17223">
            <v>9003060</v>
          </cell>
          <cell r="C17223">
            <v>14.44</v>
          </cell>
        </row>
        <row r="17224">
          <cell r="A17224">
            <v>9005060</v>
          </cell>
          <cell r="C17224">
            <v>13.13</v>
          </cell>
        </row>
        <row r="17225">
          <cell r="A17225">
            <v>29005060</v>
          </cell>
          <cell r="C17225">
            <v>14.44</v>
          </cell>
        </row>
        <row r="17226">
          <cell r="A17226">
            <v>9006060</v>
          </cell>
          <cell r="C17226">
            <v>13.13</v>
          </cell>
        </row>
        <row r="17227">
          <cell r="A17227">
            <v>9007060</v>
          </cell>
          <cell r="C17227">
            <v>14.44</v>
          </cell>
        </row>
        <row r="17228">
          <cell r="A17228">
            <v>9010060</v>
          </cell>
          <cell r="C17228">
            <v>13.13</v>
          </cell>
        </row>
        <row r="17229">
          <cell r="A17229">
            <v>68019085</v>
          </cell>
          <cell r="C17229">
            <v>11.19</v>
          </cell>
        </row>
        <row r="17230">
          <cell r="A17230">
            <v>8011060</v>
          </cell>
          <cell r="C17230">
            <v>14.44</v>
          </cell>
        </row>
        <row r="17231">
          <cell r="A17231">
            <v>5010513</v>
          </cell>
          <cell r="C17231">
            <v>45.46</v>
          </cell>
        </row>
        <row r="17232">
          <cell r="A17232">
            <v>7016513</v>
          </cell>
          <cell r="C17232">
            <v>45.46</v>
          </cell>
        </row>
        <row r="17233">
          <cell r="A17233">
            <v>8004513</v>
          </cell>
          <cell r="C17233">
            <v>45.46</v>
          </cell>
        </row>
        <row r="17234">
          <cell r="A17234">
            <v>8017513</v>
          </cell>
          <cell r="C17234">
            <v>45.46</v>
          </cell>
        </row>
        <row r="17235">
          <cell r="A17235">
            <v>9005513</v>
          </cell>
          <cell r="C17235">
            <v>45.46</v>
          </cell>
        </row>
        <row r="17236">
          <cell r="A17236">
            <v>9007513</v>
          </cell>
          <cell r="C17236">
            <v>45.46</v>
          </cell>
        </row>
        <row r="17237">
          <cell r="A17237">
            <v>9010513</v>
          </cell>
          <cell r="C17237">
            <v>45.46</v>
          </cell>
        </row>
        <row r="17238">
          <cell r="A17238">
            <v>3005512</v>
          </cell>
          <cell r="C17238">
            <v>45.46</v>
          </cell>
        </row>
        <row r="17239">
          <cell r="A17239">
            <v>5010512</v>
          </cell>
          <cell r="C17239">
            <v>45.46</v>
          </cell>
        </row>
        <row r="17240">
          <cell r="A17240">
            <v>7016512</v>
          </cell>
          <cell r="C17240">
            <v>45.46</v>
          </cell>
        </row>
        <row r="17241">
          <cell r="A17241">
            <v>7035512</v>
          </cell>
          <cell r="C17241">
            <v>45.46</v>
          </cell>
        </row>
        <row r="17242">
          <cell r="A17242">
            <v>8003512</v>
          </cell>
          <cell r="C17242">
            <v>45.46</v>
          </cell>
        </row>
        <row r="17243">
          <cell r="A17243">
            <v>8004512</v>
          </cell>
          <cell r="C17243">
            <v>45.46</v>
          </cell>
        </row>
        <row r="17244">
          <cell r="A17244">
            <v>18017203</v>
          </cell>
          <cell r="C17244">
            <v>11.8</v>
          </cell>
        </row>
        <row r="17245">
          <cell r="A17245">
            <v>17016202</v>
          </cell>
          <cell r="C17245">
            <v>13.75</v>
          </cell>
        </row>
        <row r="17246">
          <cell r="A17246">
            <v>18017202</v>
          </cell>
          <cell r="C17246">
            <v>13.75</v>
          </cell>
        </row>
        <row r="17247">
          <cell r="A17247">
            <v>9835</v>
          </cell>
          <cell r="C17247">
            <v>1600</v>
          </cell>
        </row>
        <row r="17248">
          <cell r="A17248">
            <v>99325</v>
          </cell>
          <cell r="C17248">
            <v>11.52</v>
          </cell>
        </row>
        <row r="17249">
          <cell r="A17249">
            <v>99232</v>
          </cell>
          <cell r="C17249">
            <v>2.67</v>
          </cell>
        </row>
        <row r="17250">
          <cell r="A17250">
            <v>99231</v>
          </cell>
          <cell r="C17250">
            <v>1</v>
          </cell>
        </row>
        <row r="17251">
          <cell r="A17251">
            <v>200000016</v>
          </cell>
        </row>
        <row r="17252">
          <cell r="A17252">
            <v>101030003</v>
          </cell>
        </row>
        <row r="17253">
          <cell r="A17253">
            <v>103030047</v>
          </cell>
        </row>
        <row r="17254">
          <cell r="A17254">
            <v>103030069</v>
          </cell>
        </row>
        <row r="17255">
          <cell r="A17255">
            <v>103030072</v>
          </cell>
        </row>
        <row r="17256">
          <cell r="A17256">
            <v>99631</v>
          </cell>
          <cell r="C17256">
            <v>60</v>
          </cell>
        </row>
        <row r="17257">
          <cell r="A17257">
            <v>3328</v>
          </cell>
          <cell r="C17257">
            <v>7.59</v>
          </cell>
        </row>
        <row r="17258">
          <cell r="A17258">
            <v>3319</v>
          </cell>
          <cell r="C17258">
            <v>7.59</v>
          </cell>
        </row>
        <row r="17259">
          <cell r="A17259">
            <v>6984</v>
          </cell>
          <cell r="C17259">
            <v>17.239999999999998</v>
          </cell>
        </row>
        <row r="17260">
          <cell r="A17260">
            <v>3226</v>
          </cell>
          <cell r="C17260">
            <v>8.9</v>
          </cell>
        </row>
        <row r="17261">
          <cell r="A17261">
            <v>3225</v>
          </cell>
          <cell r="C17261">
            <v>8.9</v>
          </cell>
        </row>
        <row r="17262">
          <cell r="A17262">
            <v>3227</v>
          </cell>
          <cell r="C17262">
            <v>8.9</v>
          </cell>
        </row>
        <row r="17263">
          <cell r="A17263">
            <v>67016043</v>
          </cell>
          <cell r="C17263">
            <v>6.23</v>
          </cell>
        </row>
        <row r="17264">
          <cell r="A17264">
            <v>68028032</v>
          </cell>
          <cell r="C17264">
            <v>16.96</v>
          </cell>
        </row>
        <row r="17265">
          <cell r="A17265">
            <v>68028034</v>
          </cell>
          <cell r="C17265">
            <v>16.670000000000002</v>
          </cell>
        </row>
        <row r="17266">
          <cell r="A17266">
            <v>7016487</v>
          </cell>
          <cell r="C17266">
            <v>9.4</v>
          </cell>
        </row>
        <row r="17267">
          <cell r="A17267">
            <v>17016489</v>
          </cell>
          <cell r="C17267">
            <v>10.34</v>
          </cell>
        </row>
        <row r="17268">
          <cell r="A17268">
            <v>8003487</v>
          </cell>
          <cell r="C17268">
            <v>9.4</v>
          </cell>
        </row>
        <row r="17269">
          <cell r="A17269">
            <v>8004487</v>
          </cell>
          <cell r="C17269">
            <v>9.4</v>
          </cell>
        </row>
        <row r="17270">
          <cell r="A17270">
            <v>9006487</v>
          </cell>
          <cell r="C17270">
            <v>9.4</v>
          </cell>
        </row>
        <row r="17271">
          <cell r="A17271">
            <v>7016489</v>
          </cell>
          <cell r="C17271">
            <v>18.8</v>
          </cell>
        </row>
        <row r="17272">
          <cell r="A17272">
            <v>17016501</v>
          </cell>
          <cell r="C17272">
            <v>20.68</v>
          </cell>
        </row>
        <row r="17273">
          <cell r="A17273">
            <v>8003489</v>
          </cell>
          <cell r="C17273">
            <v>18.8</v>
          </cell>
        </row>
        <row r="17274">
          <cell r="A17274">
            <v>8017489</v>
          </cell>
          <cell r="C17274">
            <v>18.8</v>
          </cell>
        </row>
        <row r="17275">
          <cell r="A17275">
            <v>8019489</v>
          </cell>
          <cell r="C17275">
            <v>18.8</v>
          </cell>
        </row>
        <row r="17276">
          <cell r="A17276">
            <v>9005489</v>
          </cell>
          <cell r="C17276">
            <v>18.8</v>
          </cell>
        </row>
        <row r="17277">
          <cell r="A17277">
            <v>19005489</v>
          </cell>
          <cell r="C17277">
            <v>22.56</v>
          </cell>
        </row>
        <row r="17278">
          <cell r="A17278">
            <v>9006489</v>
          </cell>
          <cell r="C17278">
            <v>18.8</v>
          </cell>
        </row>
        <row r="17279">
          <cell r="A17279">
            <v>9007489</v>
          </cell>
          <cell r="C17279">
            <v>22.56</v>
          </cell>
        </row>
        <row r="17280">
          <cell r="A17280">
            <v>9010489</v>
          </cell>
          <cell r="C17280">
            <v>18.8</v>
          </cell>
        </row>
        <row r="17281">
          <cell r="A17281">
            <v>3009488</v>
          </cell>
          <cell r="C17281">
            <v>28.2</v>
          </cell>
        </row>
        <row r="17282">
          <cell r="A17282">
            <v>7016488</v>
          </cell>
          <cell r="C17282">
            <v>28.2</v>
          </cell>
        </row>
        <row r="17283">
          <cell r="A17283">
            <v>27016488</v>
          </cell>
          <cell r="C17283">
            <v>31.02</v>
          </cell>
        </row>
        <row r="17284">
          <cell r="A17284">
            <v>17016488</v>
          </cell>
          <cell r="C17284">
            <v>31.02</v>
          </cell>
        </row>
        <row r="17285">
          <cell r="A17285">
            <v>7024488</v>
          </cell>
          <cell r="C17285">
            <v>31.02</v>
          </cell>
        </row>
        <row r="17286">
          <cell r="A17286">
            <v>8004488</v>
          </cell>
          <cell r="C17286">
            <v>28.2</v>
          </cell>
        </row>
        <row r="17287">
          <cell r="A17287">
            <v>8017488</v>
          </cell>
          <cell r="C17287">
            <v>28.2</v>
          </cell>
        </row>
        <row r="17288">
          <cell r="A17288">
            <v>18017488</v>
          </cell>
          <cell r="C17288">
            <v>31.02</v>
          </cell>
        </row>
        <row r="17289">
          <cell r="A17289">
            <v>8019488</v>
          </cell>
          <cell r="C17289">
            <v>28.2</v>
          </cell>
        </row>
        <row r="17290">
          <cell r="A17290">
            <v>9005488</v>
          </cell>
          <cell r="C17290">
            <v>28.2</v>
          </cell>
        </row>
        <row r="17291">
          <cell r="A17291">
            <v>19005488</v>
          </cell>
          <cell r="C17291">
            <v>31.02</v>
          </cell>
        </row>
        <row r="17292">
          <cell r="A17292">
            <v>9006490</v>
          </cell>
          <cell r="C17292">
            <v>28.2</v>
          </cell>
        </row>
        <row r="17293">
          <cell r="A17293">
            <v>9010488</v>
          </cell>
          <cell r="C17293">
            <v>28.2</v>
          </cell>
        </row>
        <row r="17294">
          <cell r="A17294">
            <v>6005055</v>
          </cell>
          <cell r="C17294">
            <v>7.9</v>
          </cell>
        </row>
        <row r="17295">
          <cell r="A17295">
            <v>6005056</v>
          </cell>
          <cell r="C17295">
            <v>15.8</v>
          </cell>
        </row>
        <row r="17296">
          <cell r="A17296">
            <v>3005051</v>
          </cell>
          <cell r="C17296">
            <v>7.9</v>
          </cell>
        </row>
        <row r="17297">
          <cell r="A17297">
            <v>3009051</v>
          </cell>
          <cell r="C17297">
            <v>7.9</v>
          </cell>
        </row>
        <row r="17298">
          <cell r="A17298">
            <v>3011051</v>
          </cell>
          <cell r="C17298">
            <v>7.9</v>
          </cell>
        </row>
        <row r="17299">
          <cell r="A17299">
            <v>6005051</v>
          </cell>
          <cell r="C17299">
            <v>7.9</v>
          </cell>
        </row>
        <row r="17300">
          <cell r="A17300">
            <v>6020051</v>
          </cell>
          <cell r="C17300">
            <v>8.69</v>
          </cell>
        </row>
        <row r="17301">
          <cell r="A17301">
            <v>7016051</v>
          </cell>
          <cell r="C17301">
            <v>7.9</v>
          </cell>
        </row>
        <row r="17302">
          <cell r="A17302">
            <v>27016051</v>
          </cell>
          <cell r="C17302">
            <v>8.69</v>
          </cell>
        </row>
        <row r="17303">
          <cell r="A17303">
            <v>17016051</v>
          </cell>
          <cell r="C17303">
            <v>8.69</v>
          </cell>
        </row>
        <row r="17304">
          <cell r="A17304">
            <v>7035051</v>
          </cell>
          <cell r="C17304">
            <v>8.69</v>
          </cell>
        </row>
        <row r="17305">
          <cell r="A17305">
            <v>8003051</v>
          </cell>
          <cell r="C17305">
            <v>7.9</v>
          </cell>
        </row>
        <row r="17306">
          <cell r="A17306">
            <v>18003051</v>
          </cell>
          <cell r="C17306">
            <v>8.69</v>
          </cell>
        </row>
        <row r="17307">
          <cell r="A17307">
            <v>8004051</v>
          </cell>
          <cell r="C17307">
            <v>7.9</v>
          </cell>
        </row>
        <row r="17308">
          <cell r="A17308">
            <v>28004051</v>
          </cell>
          <cell r="C17308">
            <v>8.69</v>
          </cell>
        </row>
        <row r="17309">
          <cell r="A17309">
            <v>8011051</v>
          </cell>
          <cell r="C17309">
            <v>8.69</v>
          </cell>
        </row>
        <row r="17310">
          <cell r="A17310">
            <v>8017051</v>
          </cell>
          <cell r="C17310">
            <v>7.9</v>
          </cell>
        </row>
        <row r="17311">
          <cell r="A17311">
            <v>28017051</v>
          </cell>
          <cell r="C17311">
            <v>8.69</v>
          </cell>
        </row>
        <row r="17312">
          <cell r="A17312">
            <v>8019051</v>
          </cell>
          <cell r="C17312">
            <v>7.9</v>
          </cell>
        </row>
        <row r="17313">
          <cell r="A17313">
            <v>28019051</v>
          </cell>
          <cell r="C17313">
            <v>8.69</v>
          </cell>
        </row>
        <row r="17314">
          <cell r="A17314">
            <v>18019051</v>
          </cell>
          <cell r="C17314">
            <v>8.69</v>
          </cell>
        </row>
        <row r="17315">
          <cell r="A17315">
            <v>9005051</v>
          </cell>
          <cell r="C17315">
            <v>7.9</v>
          </cell>
        </row>
        <row r="17316">
          <cell r="A17316">
            <v>29005051</v>
          </cell>
          <cell r="C17316">
            <v>8.69</v>
          </cell>
        </row>
        <row r="17317">
          <cell r="A17317">
            <v>9006051</v>
          </cell>
          <cell r="C17317">
            <v>7.9</v>
          </cell>
        </row>
        <row r="17318">
          <cell r="A17318">
            <v>9007051</v>
          </cell>
          <cell r="C17318">
            <v>8.69</v>
          </cell>
        </row>
        <row r="17319">
          <cell r="A17319">
            <v>9010051</v>
          </cell>
          <cell r="C17319">
            <v>7.9</v>
          </cell>
        </row>
        <row r="17320">
          <cell r="A17320">
            <v>19016051</v>
          </cell>
          <cell r="C17320">
            <v>8.69</v>
          </cell>
        </row>
        <row r="17321">
          <cell r="A17321">
            <v>5803051</v>
          </cell>
          <cell r="C17321">
            <v>9.48</v>
          </cell>
        </row>
        <row r="17322">
          <cell r="A17322">
            <v>11019052</v>
          </cell>
          <cell r="C17322">
            <v>17.38</v>
          </cell>
        </row>
        <row r="17323">
          <cell r="A17323">
            <v>3005052</v>
          </cell>
          <cell r="C17323">
            <v>15.8</v>
          </cell>
        </row>
        <row r="17324">
          <cell r="A17324">
            <v>3009052</v>
          </cell>
          <cell r="C17324">
            <v>15.8</v>
          </cell>
        </row>
        <row r="17325">
          <cell r="A17325">
            <v>3011052</v>
          </cell>
          <cell r="C17325">
            <v>15.8</v>
          </cell>
        </row>
        <row r="17326">
          <cell r="A17326">
            <v>5010052</v>
          </cell>
          <cell r="C17326">
            <v>15.8</v>
          </cell>
        </row>
        <row r="17327">
          <cell r="A17327">
            <v>6005052</v>
          </cell>
          <cell r="C17327">
            <v>15.8</v>
          </cell>
        </row>
        <row r="17328">
          <cell r="A17328">
            <v>6018052</v>
          </cell>
          <cell r="C17328">
            <v>17.38</v>
          </cell>
        </row>
        <row r="17329">
          <cell r="A17329">
            <v>6020052</v>
          </cell>
          <cell r="C17329">
            <v>17.38</v>
          </cell>
        </row>
        <row r="17330">
          <cell r="A17330">
            <v>7004052</v>
          </cell>
          <cell r="C17330">
            <v>15.8</v>
          </cell>
        </row>
        <row r="17331">
          <cell r="A17331">
            <v>7013052</v>
          </cell>
          <cell r="C17331">
            <v>17.38</v>
          </cell>
        </row>
        <row r="17332">
          <cell r="A17332">
            <v>7016052</v>
          </cell>
          <cell r="C17332">
            <v>15.8</v>
          </cell>
        </row>
        <row r="17333">
          <cell r="A17333">
            <v>27016052</v>
          </cell>
          <cell r="C17333">
            <v>17.38</v>
          </cell>
        </row>
        <row r="17334">
          <cell r="A17334">
            <v>7035052</v>
          </cell>
          <cell r="C17334">
            <v>17.38</v>
          </cell>
        </row>
        <row r="17335">
          <cell r="A17335">
            <v>17035052</v>
          </cell>
          <cell r="C17335">
            <v>17.38</v>
          </cell>
        </row>
        <row r="17336">
          <cell r="A17336">
            <v>8003052</v>
          </cell>
          <cell r="C17336">
            <v>15.8</v>
          </cell>
        </row>
        <row r="17337">
          <cell r="A17337">
            <v>18003052</v>
          </cell>
          <cell r="C17337">
            <v>17.38</v>
          </cell>
        </row>
        <row r="17338">
          <cell r="A17338">
            <v>8004052</v>
          </cell>
          <cell r="C17338">
            <v>15.8</v>
          </cell>
        </row>
        <row r="17339">
          <cell r="A17339">
            <v>28004052</v>
          </cell>
          <cell r="C17339">
            <v>17.38</v>
          </cell>
        </row>
        <row r="17340">
          <cell r="A17340">
            <v>18004052</v>
          </cell>
          <cell r="C17340">
            <v>17.38</v>
          </cell>
        </row>
        <row r="17341">
          <cell r="A17341">
            <v>8011052</v>
          </cell>
          <cell r="C17341">
            <v>17.38</v>
          </cell>
        </row>
        <row r="17342">
          <cell r="A17342">
            <v>18014052</v>
          </cell>
          <cell r="C17342">
            <v>17.38</v>
          </cell>
        </row>
        <row r="17343">
          <cell r="A17343">
            <v>8017052</v>
          </cell>
          <cell r="C17343">
            <v>15.8</v>
          </cell>
        </row>
        <row r="17344">
          <cell r="A17344">
            <v>28017052</v>
          </cell>
          <cell r="C17344">
            <v>17.38</v>
          </cell>
        </row>
        <row r="17345">
          <cell r="A17345">
            <v>18017052</v>
          </cell>
          <cell r="C17345">
            <v>17.38</v>
          </cell>
        </row>
        <row r="17346">
          <cell r="A17346">
            <v>8019052</v>
          </cell>
          <cell r="C17346">
            <v>15.8</v>
          </cell>
        </row>
        <row r="17347">
          <cell r="A17347">
            <v>28019052</v>
          </cell>
          <cell r="C17347">
            <v>17.38</v>
          </cell>
        </row>
        <row r="17348">
          <cell r="A17348">
            <v>18019052</v>
          </cell>
          <cell r="C17348">
            <v>17.38</v>
          </cell>
        </row>
        <row r="17349">
          <cell r="A17349">
            <v>9002052</v>
          </cell>
          <cell r="C17349">
            <v>17.38</v>
          </cell>
        </row>
        <row r="17350">
          <cell r="A17350">
            <v>9005052</v>
          </cell>
          <cell r="C17350">
            <v>15.8</v>
          </cell>
        </row>
        <row r="17351">
          <cell r="A17351">
            <v>29005052</v>
          </cell>
          <cell r="C17351">
            <v>17.38</v>
          </cell>
        </row>
        <row r="17352">
          <cell r="A17352">
            <v>9006052</v>
          </cell>
          <cell r="C17352">
            <v>15.8</v>
          </cell>
        </row>
        <row r="17353">
          <cell r="A17353">
            <v>9007052</v>
          </cell>
          <cell r="C17353">
            <v>17.38</v>
          </cell>
        </row>
        <row r="17354">
          <cell r="A17354">
            <v>9010052</v>
          </cell>
          <cell r="C17354">
            <v>15.8</v>
          </cell>
        </row>
        <row r="17355">
          <cell r="A17355">
            <v>19010052</v>
          </cell>
          <cell r="C17355">
            <v>17.38</v>
          </cell>
        </row>
        <row r="17356">
          <cell r="A17356">
            <v>5803052</v>
          </cell>
          <cell r="C17356">
            <v>18.96</v>
          </cell>
        </row>
        <row r="17357">
          <cell r="A17357">
            <v>68019053</v>
          </cell>
          <cell r="C17357">
            <v>6.27</v>
          </cell>
        </row>
        <row r="17358">
          <cell r="A17358">
            <v>5803053</v>
          </cell>
          <cell r="C17358">
            <v>28.44</v>
          </cell>
        </row>
        <row r="17359">
          <cell r="A17359">
            <v>3005053</v>
          </cell>
          <cell r="C17359">
            <v>23.7</v>
          </cell>
        </row>
        <row r="17360">
          <cell r="A17360">
            <v>3009053</v>
          </cell>
          <cell r="C17360">
            <v>23.7</v>
          </cell>
        </row>
        <row r="17361">
          <cell r="A17361">
            <v>3011053</v>
          </cell>
          <cell r="C17361">
            <v>23.7</v>
          </cell>
        </row>
        <row r="17362">
          <cell r="A17362">
            <v>13011053</v>
          </cell>
          <cell r="C17362">
            <v>26.07</v>
          </cell>
        </row>
        <row r="17363">
          <cell r="A17363">
            <v>5010053</v>
          </cell>
          <cell r="C17363">
            <v>23.7</v>
          </cell>
        </row>
        <row r="17364">
          <cell r="A17364">
            <v>6003053</v>
          </cell>
          <cell r="C17364">
            <v>26.07</v>
          </cell>
        </row>
        <row r="17365">
          <cell r="A17365">
            <v>6005053</v>
          </cell>
          <cell r="C17365">
            <v>23.7</v>
          </cell>
        </row>
        <row r="17366">
          <cell r="A17366">
            <v>6009053</v>
          </cell>
          <cell r="C17366">
            <v>26.07</v>
          </cell>
        </row>
        <row r="17367">
          <cell r="A17367">
            <v>6020053</v>
          </cell>
          <cell r="C17367">
            <v>26.07</v>
          </cell>
        </row>
        <row r="17368">
          <cell r="A17368">
            <v>16020053</v>
          </cell>
          <cell r="C17368">
            <v>26.07</v>
          </cell>
        </row>
        <row r="17369">
          <cell r="A17369">
            <v>7016053</v>
          </cell>
          <cell r="C17369">
            <v>23.7</v>
          </cell>
        </row>
        <row r="17370">
          <cell r="A17370">
            <v>27016053</v>
          </cell>
          <cell r="C17370">
            <v>26.07</v>
          </cell>
        </row>
        <row r="17371">
          <cell r="A17371">
            <v>7022053</v>
          </cell>
          <cell r="C17371">
            <v>26.07</v>
          </cell>
        </row>
        <row r="17372">
          <cell r="A17372">
            <v>17023053</v>
          </cell>
          <cell r="C17372">
            <v>26.07</v>
          </cell>
        </row>
        <row r="17373">
          <cell r="A17373">
            <v>7035053</v>
          </cell>
          <cell r="C17373">
            <v>26.07</v>
          </cell>
        </row>
        <row r="17374">
          <cell r="A17374">
            <v>7040053</v>
          </cell>
          <cell r="C17374">
            <v>26.07</v>
          </cell>
        </row>
        <row r="17375">
          <cell r="A17375">
            <v>17042053</v>
          </cell>
          <cell r="C17375">
            <v>26.07</v>
          </cell>
        </row>
        <row r="17376">
          <cell r="A17376">
            <v>7044053</v>
          </cell>
          <cell r="C17376">
            <v>26.07</v>
          </cell>
        </row>
        <row r="17377">
          <cell r="A17377">
            <v>8003053</v>
          </cell>
          <cell r="C17377">
            <v>23.7</v>
          </cell>
        </row>
        <row r="17378">
          <cell r="A17378">
            <v>18003053</v>
          </cell>
          <cell r="C17378">
            <v>26.07</v>
          </cell>
        </row>
        <row r="17379">
          <cell r="A17379">
            <v>8004053</v>
          </cell>
          <cell r="C17379">
            <v>23.7</v>
          </cell>
        </row>
        <row r="17380">
          <cell r="A17380">
            <v>18004053</v>
          </cell>
          <cell r="C17380">
            <v>26.07</v>
          </cell>
        </row>
        <row r="17381">
          <cell r="A17381">
            <v>8011053</v>
          </cell>
          <cell r="C17381">
            <v>26.07</v>
          </cell>
        </row>
        <row r="17382">
          <cell r="A17382">
            <v>18011053</v>
          </cell>
          <cell r="C17382">
            <v>26.07</v>
          </cell>
        </row>
        <row r="17383">
          <cell r="A17383">
            <v>8017053</v>
          </cell>
          <cell r="C17383">
            <v>23.7</v>
          </cell>
        </row>
        <row r="17384">
          <cell r="A17384">
            <v>28017053</v>
          </cell>
          <cell r="C17384">
            <v>26.07</v>
          </cell>
        </row>
        <row r="17385">
          <cell r="A17385">
            <v>18017053</v>
          </cell>
          <cell r="C17385">
            <v>26.07</v>
          </cell>
        </row>
        <row r="17386">
          <cell r="A17386">
            <v>8019053</v>
          </cell>
          <cell r="C17386">
            <v>23.7</v>
          </cell>
        </row>
        <row r="17387">
          <cell r="A17387">
            <v>18019053</v>
          </cell>
          <cell r="C17387">
            <v>26.07</v>
          </cell>
        </row>
        <row r="17388">
          <cell r="A17388">
            <v>8029053</v>
          </cell>
          <cell r="C17388">
            <v>26.07</v>
          </cell>
        </row>
        <row r="17389">
          <cell r="A17389">
            <v>9002053</v>
          </cell>
          <cell r="C17389">
            <v>26.07</v>
          </cell>
        </row>
        <row r="17390">
          <cell r="A17390">
            <v>9005053</v>
          </cell>
          <cell r="C17390">
            <v>23.7</v>
          </cell>
        </row>
        <row r="17391">
          <cell r="A17391">
            <v>29005053</v>
          </cell>
          <cell r="C17391">
            <v>26.07</v>
          </cell>
        </row>
        <row r="17392">
          <cell r="A17392">
            <v>9006053</v>
          </cell>
          <cell r="C17392">
            <v>23.7</v>
          </cell>
        </row>
        <row r="17393">
          <cell r="A17393">
            <v>19006053</v>
          </cell>
          <cell r="C17393">
            <v>26.07</v>
          </cell>
        </row>
        <row r="17394">
          <cell r="A17394">
            <v>9007053</v>
          </cell>
          <cell r="C17394">
            <v>26.07</v>
          </cell>
        </row>
        <row r="17395">
          <cell r="A17395">
            <v>9010053</v>
          </cell>
          <cell r="C17395">
            <v>23.7</v>
          </cell>
        </row>
        <row r="17396">
          <cell r="A17396">
            <v>9016053</v>
          </cell>
          <cell r="C17396">
            <v>26.07</v>
          </cell>
        </row>
        <row r="17397">
          <cell r="A17397">
            <v>19016053</v>
          </cell>
          <cell r="C17397">
            <v>26.07</v>
          </cell>
        </row>
        <row r="17398">
          <cell r="A17398">
            <v>68019054</v>
          </cell>
          <cell r="C17398">
            <v>6.27</v>
          </cell>
        </row>
        <row r="17399">
          <cell r="A17399">
            <v>1015054</v>
          </cell>
          <cell r="C17399">
            <v>34.76</v>
          </cell>
        </row>
        <row r="17400">
          <cell r="A17400">
            <v>3005054</v>
          </cell>
          <cell r="C17400">
            <v>31.6</v>
          </cell>
        </row>
        <row r="17401">
          <cell r="A17401">
            <v>3009054</v>
          </cell>
          <cell r="C17401">
            <v>31.6</v>
          </cell>
        </row>
        <row r="17402">
          <cell r="A17402">
            <v>3011054</v>
          </cell>
          <cell r="C17402">
            <v>31.6</v>
          </cell>
        </row>
        <row r="17403">
          <cell r="A17403">
            <v>5010054</v>
          </cell>
          <cell r="C17403">
            <v>31.6</v>
          </cell>
        </row>
        <row r="17404">
          <cell r="A17404">
            <v>6003054</v>
          </cell>
          <cell r="C17404">
            <v>34.76</v>
          </cell>
        </row>
        <row r="17405">
          <cell r="A17405">
            <v>6005054</v>
          </cell>
          <cell r="C17405">
            <v>31.6</v>
          </cell>
        </row>
        <row r="17406">
          <cell r="A17406">
            <v>6018054</v>
          </cell>
          <cell r="C17406">
            <v>34.76</v>
          </cell>
        </row>
        <row r="17407">
          <cell r="A17407">
            <v>6020054</v>
          </cell>
          <cell r="C17407">
            <v>34.76</v>
          </cell>
        </row>
        <row r="17408">
          <cell r="A17408">
            <v>26020054</v>
          </cell>
          <cell r="C17408">
            <v>34.76</v>
          </cell>
        </row>
        <row r="17409">
          <cell r="A17409">
            <v>7016054</v>
          </cell>
          <cell r="C17409">
            <v>31.6</v>
          </cell>
        </row>
        <row r="17410">
          <cell r="A17410">
            <v>8003054</v>
          </cell>
          <cell r="C17410">
            <v>31.6</v>
          </cell>
        </row>
        <row r="17411">
          <cell r="A17411">
            <v>18003054</v>
          </cell>
          <cell r="C17411">
            <v>34.76</v>
          </cell>
        </row>
        <row r="17412">
          <cell r="A17412">
            <v>8004054</v>
          </cell>
          <cell r="C17412">
            <v>31.6</v>
          </cell>
        </row>
        <row r="17413">
          <cell r="A17413">
            <v>28004054</v>
          </cell>
          <cell r="C17413">
            <v>34.76</v>
          </cell>
        </row>
        <row r="17414">
          <cell r="A17414">
            <v>8011054</v>
          </cell>
          <cell r="C17414">
            <v>34.76</v>
          </cell>
        </row>
        <row r="17415">
          <cell r="A17415">
            <v>8017054</v>
          </cell>
          <cell r="C17415">
            <v>31.6</v>
          </cell>
        </row>
        <row r="17416">
          <cell r="A17416">
            <v>8019054</v>
          </cell>
          <cell r="C17416">
            <v>31.6</v>
          </cell>
        </row>
        <row r="17417">
          <cell r="A17417">
            <v>9005054</v>
          </cell>
          <cell r="C17417">
            <v>31.6</v>
          </cell>
        </row>
        <row r="17418">
          <cell r="A17418">
            <v>29005054</v>
          </cell>
          <cell r="C17418">
            <v>34.76</v>
          </cell>
        </row>
        <row r="17419">
          <cell r="A17419">
            <v>9006054</v>
          </cell>
          <cell r="C17419">
            <v>31.6</v>
          </cell>
        </row>
        <row r="17420">
          <cell r="A17420">
            <v>9007054</v>
          </cell>
          <cell r="C17420">
            <v>34.76</v>
          </cell>
        </row>
        <row r="17421">
          <cell r="A17421">
            <v>9010054</v>
          </cell>
          <cell r="C17421">
            <v>31.6</v>
          </cell>
        </row>
        <row r="17422">
          <cell r="A17422">
            <v>7035055</v>
          </cell>
          <cell r="C17422">
            <v>26.07</v>
          </cell>
        </row>
        <row r="17423">
          <cell r="A17423">
            <v>3005041</v>
          </cell>
          <cell r="C17423">
            <v>8.6</v>
          </cell>
        </row>
        <row r="17424">
          <cell r="A17424">
            <v>3009041</v>
          </cell>
          <cell r="C17424">
            <v>8.6</v>
          </cell>
        </row>
        <row r="17425">
          <cell r="A17425">
            <v>3011041</v>
          </cell>
          <cell r="C17425">
            <v>8.6</v>
          </cell>
        </row>
        <row r="17426">
          <cell r="A17426">
            <v>5010041</v>
          </cell>
          <cell r="C17426">
            <v>8.6</v>
          </cell>
        </row>
        <row r="17427">
          <cell r="A17427">
            <v>6005041</v>
          </cell>
          <cell r="C17427">
            <v>8.6</v>
          </cell>
        </row>
        <row r="17428">
          <cell r="A17428">
            <v>6020041</v>
          </cell>
          <cell r="C17428">
            <v>9.4600000000000009</v>
          </cell>
        </row>
        <row r="17429">
          <cell r="A17429">
            <v>16020041</v>
          </cell>
          <cell r="C17429">
            <v>9.4600000000000009</v>
          </cell>
        </row>
        <row r="17430">
          <cell r="A17430">
            <v>7004041</v>
          </cell>
          <cell r="C17430">
            <v>9.4600000000000009</v>
          </cell>
        </row>
        <row r="17431">
          <cell r="A17431">
            <v>17006041</v>
          </cell>
          <cell r="C17431">
            <v>9.4600000000000009</v>
          </cell>
        </row>
        <row r="17432">
          <cell r="A17432">
            <v>17011041</v>
          </cell>
          <cell r="C17432">
            <v>9.4600000000000009</v>
          </cell>
        </row>
        <row r="17433">
          <cell r="A17433">
            <v>7016041</v>
          </cell>
          <cell r="C17433">
            <v>8.6</v>
          </cell>
        </row>
        <row r="17434">
          <cell r="A17434">
            <v>7024041</v>
          </cell>
          <cell r="C17434">
            <v>9.4600000000000009</v>
          </cell>
        </row>
        <row r="17435">
          <cell r="A17435">
            <v>7035041</v>
          </cell>
          <cell r="C17435">
            <v>9.4600000000000009</v>
          </cell>
        </row>
        <row r="17436">
          <cell r="A17436">
            <v>8003041</v>
          </cell>
          <cell r="C17436">
            <v>8.6</v>
          </cell>
        </row>
        <row r="17437">
          <cell r="A17437">
            <v>8004041</v>
          </cell>
          <cell r="C17437">
            <v>8.6</v>
          </cell>
        </row>
        <row r="17438">
          <cell r="A17438">
            <v>8011041</v>
          </cell>
          <cell r="C17438">
            <v>9.4600000000000009</v>
          </cell>
        </row>
        <row r="17439">
          <cell r="A17439">
            <v>8017041</v>
          </cell>
          <cell r="C17439">
            <v>8.6</v>
          </cell>
        </row>
        <row r="17440">
          <cell r="A17440">
            <v>8019041</v>
          </cell>
          <cell r="C17440">
            <v>8.6</v>
          </cell>
        </row>
        <row r="17441">
          <cell r="A17441">
            <v>9002041</v>
          </cell>
          <cell r="C17441">
            <v>9.4600000000000009</v>
          </cell>
        </row>
        <row r="17442">
          <cell r="A17442">
            <v>9003041</v>
          </cell>
          <cell r="C17442">
            <v>9.4600000000000009</v>
          </cell>
        </row>
        <row r="17443">
          <cell r="A17443">
            <v>19003041</v>
          </cell>
          <cell r="C17443">
            <v>9.4600000000000009</v>
          </cell>
        </row>
        <row r="17444">
          <cell r="A17444">
            <v>9005041</v>
          </cell>
          <cell r="C17444">
            <v>8.6</v>
          </cell>
        </row>
        <row r="17445">
          <cell r="A17445">
            <v>9006041</v>
          </cell>
          <cell r="C17445">
            <v>8.6</v>
          </cell>
        </row>
        <row r="17446">
          <cell r="A17446">
            <v>9007041</v>
          </cell>
          <cell r="C17446">
            <v>8.6</v>
          </cell>
        </row>
        <row r="17447">
          <cell r="A17447">
            <v>9010041</v>
          </cell>
          <cell r="C17447">
            <v>8.6</v>
          </cell>
        </row>
        <row r="17448">
          <cell r="A17448">
            <v>13009041</v>
          </cell>
          <cell r="C17448">
            <v>9.4600000000000009</v>
          </cell>
        </row>
        <row r="17449">
          <cell r="A17449">
            <v>26020041</v>
          </cell>
          <cell r="C17449">
            <v>9.4600000000000009</v>
          </cell>
        </row>
        <row r="17450">
          <cell r="A17450">
            <v>27016041</v>
          </cell>
          <cell r="C17450">
            <v>9.4600000000000009</v>
          </cell>
        </row>
        <row r="17451">
          <cell r="A17451">
            <v>28017041</v>
          </cell>
          <cell r="C17451">
            <v>9.4600000000000009</v>
          </cell>
        </row>
        <row r="17452">
          <cell r="A17452">
            <v>29005041</v>
          </cell>
          <cell r="C17452">
            <v>9.4600000000000009</v>
          </cell>
        </row>
        <row r="17453">
          <cell r="A17453">
            <v>5803042</v>
          </cell>
          <cell r="C17453">
            <v>17.899999999999999</v>
          </cell>
        </row>
        <row r="17454">
          <cell r="A17454">
            <v>3003042</v>
          </cell>
          <cell r="C17454">
            <v>18.920000000000002</v>
          </cell>
        </row>
        <row r="17455">
          <cell r="A17455">
            <v>3005042</v>
          </cell>
          <cell r="C17455">
            <v>17.2</v>
          </cell>
        </row>
        <row r="17456">
          <cell r="A17456">
            <v>3009042</v>
          </cell>
          <cell r="C17456">
            <v>17.2</v>
          </cell>
        </row>
        <row r="17457">
          <cell r="A17457">
            <v>3011042</v>
          </cell>
          <cell r="C17457">
            <v>17.2</v>
          </cell>
        </row>
        <row r="17458">
          <cell r="A17458">
            <v>5010042</v>
          </cell>
          <cell r="C17458">
            <v>17.2</v>
          </cell>
        </row>
        <row r="17459">
          <cell r="A17459">
            <v>6005042</v>
          </cell>
          <cell r="C17459">
            <v>17.2</v>
          </cell>
        </row>
        <row r="17460">
          <cell r="A17460">
            <v>6011042</v>
          </cell>
          <cell r="C17460">
            <v>18.920000000000002</v>
          </cell>
        </row>
        <row r="17461">
          <cell r="A17461">
            <v>6020042</v>
          </cell>
          <cell r="C17461">
            <v>18.920000000000002</v>
          </cell>
        </row>
        <row r="17462">
          <cell r="A17462">
            <v>16020042</v>
          </cell>
          <cell r="C17462">
            <v>18.920000000000002</v>
          </cell>
        </row>
        <row r="17463">
          <cell r="A17463">
            <v>17011042</v>
          </cell>
          <cell r="C17463">
            <v>18.920000000000002</v>
          </cell>
        </row>
        <row r="17464">
          <cell r="A17464">
            <v>7016042</v>
          </cell>
          <cell r="C17464">
            <v>17.2</v>
          </cell>
        </row>
        <row r="17465">
          <cell r="A17465">
            <v>7024042</v>
          </cell>
          <cell r="C17465">
            <v>18.920000000000002</v>
          </cell>
        </row>
        <row r="17466">
          <cell r="A17466">
            <v>7035042</v>
          </cell>
          <cell r="C17466">
            <v>18.920000000000002</v>
          </cell>
        </row>
        <row r="17467">
          <cell r="A17467">
            <v>17035042</v>
          </cell>
          <cell r="C17467">
            <v>18.920000000000002</v>
          </cell>
        </row>
        <row r="17468">
          <cell r="A17468">
            <v>8003042</v>
          </cell>
          <cell r="C17468">
            <v>17.2</v>
          </cell>
        </row>
        <row r="17469">
          <cell r="A17469">
            <v>18003042</v>
          </cell>
          <cell r="C17469">
            <v>18.920000000000002</v>
          </cell>
        </row>
        <row r="17470">
          <cell r="A17470">
            <v>8004042</v>
          </cell>
          <cell r="C17470">
            <v>17.2</v>
          </cell>
        </row>
        <row r="17471">
          <cell r="A17471">
            <v>18004042</v>
          </cell>
          <cell r="C17471">
            <v>18.920000000000002</v>
          </cell>
        </row>
        <row r="17472">
          <cell r="A17472">
            <v>8017042</v>
          </cell>
          <cell r="C17472">
            <v>17.2</v>
          </cell>
        </row>
        <row r="17473">
          <cell r="A17473">
            <v>8019042</v>
          </cell>
          <cell r="C17473">
            <v>17.2</v>
          </cell>
        </row>
        <row r="17474">
          <cell r="A17474">
            <v>9002042</v>
          </cell>
          <cell r="C17474">
            <v>18.920000000000002</v>
          </cell>
        </row>
        <row r="17475">
          <cell r="A17475">
            <v>9003042</v>
          </cell>
          <cell r="C17475">
            <v>18.920000000000002</v>
          </cell>
        </row>
        <row r="17476">
          <cell r="A17476">
            <v>9005042</v>
          </cell>
          <cell r="C17476">
            <v>17.2</v>
          </cell>
        </row>
        <row r="17477">
          <cell r="A17477">
            <v>9006042</v>
          </cell>
          <cell r="C17477">
            <v>17.2</v>
          </cell>
        </row>
        <row r="17478">
          <cell r="A17478">
            <v>9007042</v>
          </cell>
          <cell r="C17478">
            <v>18.920000000000002</v>
          </cell>
        </row>
        <row r="17479">
          <cell r="A17479">
            <v>9010042</v>
          </cell>
          <cell r="C17479">
            <v>17.2</v>
          </cell>
        </row>
        <row r="17480">
          <cell r="A17480">
            <v>1015042</v>
          </cell>
          <cell r="C17480">
            <v>18.920000000000002</v>
          </cell>
        </row>
        <row r="17481">
          <cell r="A17481">
            <v>23011042</v>
          </cell>
          <cell r="C17481">
            <v>18.920000000000002</v>
          </cell>
        </row>
        <row r="17482">
          <cell r="A17482">
            <v>27016042</v>
          </cell>
          <cell r="C17482">
            <v>18.920000000000002</v>
          </cell>
        </row>
        <row r="17483">
          <cell r="A17483">
            <v>28004042</v>
          </cell>
          <cell r="C17483">
            <v>18.920000000000002</v>
          </cell>
        </row>
        <row r="17484">
          <cell r="A17484">
            <v>28017042</v>
          </cell>
          <cell r="C17484">
            <v>18.920000000000002</v>
          </cell>
        </row>
        <row r="17485">
          <cell r="A17485">
            <v>29005042</v>
          </cell>
          <cell r="C17485">
            <v>18.920000000000002</v>
          </cell>
        </row>
        <row r="17486">
          <cell r="A17486">
            <v>7738</v>
          </cell>
          <cell r="C17486">
            <v>20.64</v>
          </cell>
        </row>
        <row r="17487">
          <cell r="A17487">
            <v>55010045</v>
          </cell>
          <cell r="C17487">
            <v>25.8</v>
          </cell>
        </row>
        <row r="17488">
          <cell r="A17488">
            <v>5803043</v>
          </cell>
          <cell r="C17488">
            <v>28.38</v>
          </cell>
        </row>
        <row r="17489">
          <cell r="A17489">
            <v>3003043</v>
          </cell>
          <cell r="C17489">
            <v>28.38</v>
          </cell>
        </row>
        <row r="17490">
          <cell r="A17490">
            <v>3005043</v>
          </cell>
          <cell r="C17490">
            <v>25.8</v>
          </cell>
        </row>
        <row r="17491">
          <cell r="A17491">
            <v>3009043</v>
          </cell>
          <cell r="C17491">
            <v>25.8</v>
          </cell>
        </row>
        <row r="17492">
          <cell r="A17492">
            <v>3011043</v>
          </cell>
          <cell r="C17492">
            <v>25.8</v>
          </cell>
        </row>
        <row r="17493">
          <cell r="A17493">
            <v>5010043</v>
          </cell>
          <cell r="C17493">
            <v>25.8</v>
          </cell>
        </row>
        <row r="17494">
          <cell r="A17494">
            <v>6005043</v>
          </cell>
          <cell r="C17494">
            <v>25.8</v>
          </cell>
        </row>
        <row r="17495">
          <cell r="A17495">
            <v>6020043</v>
          </cell>
          <cell r="C17495">
            <v>28.38</v>
          </cell>
        </row>
        <row r="17496">
          <cell r="A17496">
            <v>16020043</v>
          </cell>
          <cell r="C17496">
            <v>28.38</v>
          </cell>
        </row>
        <row r="17497">
          <cell r="A17497">
            <v>6029043</v>
          </cell>
          <cell r="C17497">
            <v>28.38</v>
          </cell>
        </row>
        <row r="17498">
          <cell r="A17498">
            <v>7004043</v>
          </cell>
          <cell r="C17498">
            <v>25.8</v>
          </cell>
        </row>
        <row r="17499">
          <cell r="A17499">
            <v>7011043</v>
          </cell>
          <cell r="C17499">
            <v>28.38</v>
          </cell>
        </row>
        <row r="17500">
          <cell r="A17500">
            <v>7016043</v>
          </cell>
          <cell r="C17500">
            <v>25.8</v>
          </cell>
        </row>
        <row r="17501">
          <cell r="A17501">
            <v>17016043</v>
          </cell>
          <cell r="C17501">
            <v>28.38</v>
          </cell>
        </row>
        <row r="17502">
          <cell r="A17502">
            <v>7024043</v>
          </cell>
          <cell r="C17502">
            <v>28.38</v>
          </cell>
        </row>
        <row r="17503">
          <cell r="A17503">
            <v>17024043</v>
          </cell>
          <cell r="C17503">
            <v>28.38</v>
          </cell>
        </row>
        <row r="17504">
          <cell r="A17504">
            <v>7035043</v>
          </cell>
          <cell r="C17504">
            <v>28.38</v>
          </cell>
        </row>
        <row r="17505">
          <cell r="A17505">
            <v>17035043</v>
          </cell>
          <cell r="C17505">
            <v>28.38</v>
          </cell>
        </row>
        <row r="17506">
          <cell r="A17506">
            <v>17037043</v>
          </cell>
          <cell r="C17506">
            <v>28.38</v>
          </cell>
        </row>
        <row r="17507">
          <cell r="A17507">
            <v>7039043</v>
          </cell>
          <cell r="C17507">
            <v>28.38</v>
          </cell>
        </row>
        <row r="17508">
          <cell r="A17508">
            <v>7040043</v>
          </cell>
          <cell r="C17508">
            <v>28.38</v>
          </cell>
        </row>
        <row r="17509">
          <cell r="A17509">
            <v>8003043</v>
          </cell>
          <cell r="C17509">
            <v>25.8</v>
          </cell>
        </row>
        <row r="17510">
          <cell r="A17510">
            <v>18003043</v>
          </cell>
          <cell r="C17510">
            <v>28.38</v>
          </cell>
        </row>
        <row r="17511">
          <cell r="A17511">
            <v>8004043</v>
          </cell>
          <cell r="C17511">
            <v>25.8</v>
          </cell>
        </row>
        <row r="17512">
          <cell r="A17512">
            <v>18004043</v>
          </cell>
          <cell r="C17512">
            <v>28.38</v>
          </cell>
        </row>
        <row r="17513">
          <cell r="A17513">
            <v>8011043</v>
          </cell>
          <cell r="C17513">
            <v>28.38</v>
          </cell>
        </row>
        <row r="17514">
          <cell r="A17514">
            <v>8017043</v>
          </cell>
          <cell r="C17514">
            <v>25.8</v>
          </cell>
        </row>
        <row r="17515">
          <cell r="A17515">
            <v>8019043</v>
          </cell>
          <cell r="C17515">
            <v>25.8</v>
          </cell>
        </row>
        <row r="17516">
          <cell r="A17516">
            <v>18019043</v>
          </cell>
          <cell r="C17516">
            <v>28.38</v>
          </cell>
        </row>
        <row r="17517">
          <cell r="A17517">
            <v>9002043</v>
          </cell>
          <cell r="C17517">
            <v>28.38</v>
          </cell>
        </row>
        <row r="17518">
          <cell r="A17518">
            <v>9003043</v>
          </cell>
          <cell r="C17518">
            <v>28.38</v>
          </cell>
        </row>
        <row r="17519">
          <cell r="A17519">
            <v>9005043</v>
          </cell>
          <cell r="C17519">
            <v>25.8</v>
          </cell>
        </row>
        <row r="17520">
          <cell r="A17520">
            <v>9006043</v>
          </cell>
          <cell r="C17520">
            <v>25.8</v>
          </cell>
        </row>
        <row r="17521">
          <cell r="A17521">
            <v>9007043</v>
          </cell>
          <cell r="C17521">
            <v>28.38</v>
          </cell>
        </row>
        <row r="17522">
          <cell r="A17522">
            <v>9010043</v>
          </cell>
          <cell r="C17522">
            <v>25.8</v>
          </cell>
        </row>
        <row r="17523">
          <cell r="A17523">
            <v>1011043</v>
          </cell>
          <cell r="C17523">
            <v>28.38</v>
          </cell>
        </row>
        <row r="17524">
          <cell r="A17524">
            <v>13000043</v>
          </cell>
          <cell r="C17524">
            <v>28.38</v>
          </cell>
        </row>
        <row r="17525">
          <cell r="A17525">
            <v>26020043</v>
          </cell>
          <cell r="C17525">
            <v>28.38</v>
          </cell>
        </row>
        <row r="17526">
          <cell r="A17526">
            <v>27016043</v>
          </cell>
          <cell r="C17526">
            <v>28.38</v>
          </cell>
        </row>
        <row r="17527">
          <cell r="A17527">
            <v>28017043</v>
          </cell>
          <cell r="C17527">
            <v>28.38</v>
          </cell>
        </row>
        <row r="17528">
          <cell r="A17528">
            <v>28019043</v>
          </cell>
          <cell r="C17528">
            <v>28.38</v>
          </cell>
        </row>
        <row r="17529">
          <cell r="A17529">
            <v>29005043</v>
          </cell>
          <cell r="C17529">
            <v>28.38</v>
          </cell>
        </row>
        <row r="17530">
          <cell r="A17530">
            <v>7739</v>
          </cell>
          <cell r="C17530">
            <v>30.96</v>
          </cell>
        </row>
        <row r="17531">
          <cell r="A17531">
            <v>55010046</v>
          </cell>
          <cell r="C17531">
            <v>25.8</v>
          </cell>
        </row>
        <row r="17532">
          <cell r="A17532">
            <v>2003044</v>
          </cell>
          <cell r="C17532">
            <v>37.840000000000003</v>
          </cell>
        </row>
        <row r="17533">
          <cell r="A17533">
            <v>3003044</v>
          </cell>
          <cell r="C17533">
            <v>37.840000000000003</v>
          </cell>
        </row>
        <row r="17534">
          <cell r="A17534">
            <v>3005044</v>
          </cell>
          <cell r="C17534">
            <v>34.4</v>
          </cell>
        </row>
        <row r="17535">
          <cell r="A17535">
            <v>3009044</v>
          </cell>
          <cell r="C17535">
            <v>34.4</v>
          </cell>
        </row>
        <row r="17536">
          <cell r="A17536">
            <v>3011044</v>
          </cell>
          <cell r="C17536">
            <v>34.4</v>
          </cell>
        </row>
        <row r="17537">
          <cell r="A17537">
            <v>5010044</v>
          </cell>
          <cell r="C17537">
            <v>34.4</v>
          </cell>
        </row>
        <row r="17538">
          <cell r="A17538">
            <v>6005044</v>
          </cell>
          <cell r="C17538">
            <v>34.4</v>
          </cell>
        </row>
        <row r="17539">
          <cell r="A17539">
            <v>6011044</v>
          </cell>
          <cell r="C17539">
            <v>37.840000000000003</v>
          </cell>
        </row>
        <row r="17540">
          <cell r="A17540">
            <v>6020044</v>
          </cell>
          <cell r="C17540">
            <v>37.840000000000003</v>
          </cell>
        </row>
        <row r="17541">
          <cell r="A17541">
            <v>7000044</v>
          </cell>
          <cell r="C17541">
            <v>37.840000000000003</v>
          </cell>
        </row>
        <row r="17542">
          <cell r="A17542">
            <v>7011044</v>
          </cell>
          <cell r="C17542">
            <v>37.840000000000003</v>
          </cell>
        </row>
        <row r="17543">
          <cell r="A17543">
            <v>17011044</v>
          </cell>
          <cell r="C17543">
            <v>37.840000000000003</v>
          </cell>
        </row>
        <row r="17544">
          <cell r="A17544">
            <v>7016044</v>
          </cell>
          <cell r="C17544">
            <v>34.4</v>
          </cell>
        </row>
        <row r="17545">
          <cell r="A17545">
            <v>17016044</v>
          </cell>
          <cell r="C17545">
            <v>37.840000000000003</v>
          </cell>
        </row>
        <row r="17546">
          <cell r="A17546">
            <v>7024044</v>
          </cell>
          <cell r="C17546">
            <v>37.840000000000003</v>
          </cell>
        </row>
        <row r="17547">
          <cell r="A17547">
            <v>17024044</v>
          </cell>
          <cell r="C17547">
            <v>37.840000000000003</v>
          </cell>
        </row>
        <row r="17548">
          <cell r="A17548">
            <v>7035044</v>
          </cell>
          <cell r="C17548">
            <v>37.840000000000003</v>
          </cell>
        </row>
        <row r="17549">
          <cell r="A17549">
            <v>17035044</v>
          </cell>
          <cell r="C17549">
            <v>37.840000000000003</v>
          </cell>
        </row>
        <row r="17550">
          <cell r="A17550">
            <v>7039044</v>
          </cell>
          <cell r="C17550">
            <v>37.840000000000003</v>
          </cell>
        </row>
        <row r="17551">
          <cell r="A17551">
            <v>17043044</v>
          </cell>
          <cell r="C17551">
            <v>37.840000000000003</v>
          </cell>
        </row>
        <row r="17552">
          <cell r="A17552">
            <v>8003044</v>
          </cell>
          <cell r="C17552">
            <v>34.4</v>
          </cell>
        </row>
        <row r="17553">
          <cell r="A17553">
            <v>18003044</v>
          </cell>
          <cell r="C17553">
            <v>37.840000000000003</v>
          </cell>
        </row>
        <row r="17554">
          <cell r="A17554">
            <v>8004044</v>
          </cell>
          <cell r="C17554">
            <v>34.4</v>
          </cell>
        </row>
        <row r="17555">
          <cell r="A17555">
            <v>18004044</v>
          </cell>
          <cell r="C17555">
            <v>37.840000000000003</v>
          </cell>
        </row>
        <row r="17556">
          <cell r="A17556">
            <v>8011044</v>
          </cell>
          <cell r="C17556">
            <v>37.840000000000003</v>
          </cell>
        </row>
        <row r="17557">
          <cell r="A17557">
            <v>8017044</v>
          </cell>
          <cell r="C17557">
            <v>34.4</v>
          </cell>
        </row>
        <row r="17558">
          <cell r="A17558">
            <v>8019044</v>
          </cell>
          <cell r="C17558">
            <v>34.4</v>
          </cell>
        </row>
        <row r="17559">
          <cell r="A17559">
            <v>9002044</v>
          </cell>
          <cell r="C17559">
            <v>37.840000000000003</v>
          </cell>
        </row>
        <row r="17560">
          <cell r="A17560">
            <v>9005044</v>
          </cell>
          <cell r="C17560">
            <v>34.4</v>
          </cell>
        </row>
        <row r="17561">
          <cell r="A17561">
            <v>9006044</v>
          </cell>
          <cell r="C17561">
            <v>34.4</v>
          </cell>
        </row>
        <row r="17562">
          <cell r="A17562">
            <v>9007044</v>
          </cell>
          <cell r="C17562">
            <v>37.840000000000003</v>
          </cell>
        </row>
        <row r="17563">
          <cell r="A17563">
            <v>9010044</v>
          </cell>
          <cell r="C17563">
            <v>34.4</v>
          </cell>
        </row>
        <row r="17564">
          <cell r="A17564">
            <v>1015044</v>
          </cell>
          <cell r="C17564">
            <v>37.840000000000003</v>
          </cell>
        </row>
        <row r="17565">
          <cell r="A17565">
            <v>23009044</v>
          </cell>
          <cell r="C17565">
            <v>37.840000000000003</v>
          </cell>
        </row>
        <row r="17566">
          <cell r="A17566">
            <v>13009044</v>
          </cell>
          <cell r="C17566">
            <v>37.840000000000003</v>
          </cell>
        </row>
        <row r="17567">
          <cell r="A17567">
            <v>27016044</v>
          </cell>
          <cell r="C17567">
            <v>37.840000000000003</v>
          </cell>
        </row>
        <row r="17568">
          <cell r="A17568">
            <v>28004044</v>
          </cell>
          <cell r="C17568">
            <v>37.840000000000003</v>
          </cell>
        </row>
        <row r="17569">
          <cell r="A17569">
            <v>28017044</v>
          </cell>
          <cell r="C17569">
            <v>37.840000000000003</v>
          </cell>
        </row>
        <row r="17570">
          <cell r="A17570">
            <v>7740</v>
          </cell>
          <cell r="C17570">
            <v>41.28</v>
          </cell>
        </row>
        <row r="17571">
          <cell r="A17571">
            <v>7617</v>
          </cell>
          <cell r="C17571">
            <v>41.28</v>
          </cell>
        </row>
        <row r="17572">
          <cell r="A17572">
            <v>3005045</v>
          </cell>
          <cell r="C17572">
            <v>43</v>
          </cell>
        </row>
        <row r="17573">
          <cell r="A17573">
            <v>3009045</v>
          </cell>
          <cell r="C17573">
            <v>43</v>
          </cell>
        </row>
        <row r="17574">
          <cell r="A17574">
            <v>3011045</v>
          </cell>
          <cell r="C17574">
            <v>43</v>
          </cell>
        </row>
        <row r="17575">
          <cell r="A17575">
            <v>5010045</v>
          </cell>
          <cell r="C17575">
            <v>43</v>
          </cell>
        </row>
        <row r="17576">
          <cell r="A17576">
            <v>6005045</v>
          </cell>
          <cell r="C17576">
            <v>43</v>
          </cell>
        </row>
        <row r="17577">
          <cell r="A17577">
            <v>7016045</v>
          </cell>
          <cell r="C17577">
            <v>43</v>
          </cell>
        </row>
        <row r="17578">
          <cell r="A17578">
            <v>7024045</v>
          </cell>
          <cell r="C17578">
            <v>47.3</v>
          </cell>
        </row>
        <row r="17579">
          <cell r="A17579">
            <v>7035045</v>
          </cell>
          <cell r="C17579">
            <v>47.3</v>
          </cell>
        </row>
        <row r="17580">
          <cell r="A17580">
            <v>8003045</v>
          </cell>
          <cell r="C17580">
            <v>43</v>
          </cell>
        </row>
        <row r="17581">
          <cell r="A17581">
            <v>8004045</v>
          </cell>
          <cell r="C17581">
            <v>43</v>
          </cell>
        </row>
        <row r="17582">
          <cell r="A17582">
            <v>8017045</v>
          </cell>
          <cell r="C17582">
            <v>43</v>
          </cell>
        </row>
        <row r="17583">
          <cell r="A17583">
            <v>8019045</v>
          </cell>
          <cell r="C17583">
            <v>43</v>
          </cell>
        </row>
        <row r="17584">
          <cell r="A17584">
            <v>9005045</v>
          </cell>
          <cell r="C17584">
            <v>43</v>
          </cell>
        </row>
        <row r="17585">
          <cell r="A17585">
            <v>9006045</v>
          </cell>
          <cell r="C17585">
            <v>43</v>
          </cell>
        </row>
        <row r="17586">
          <cell r="A17586">
            <v>9010045</v>
          </cell>
          <cell r="C17586">
            <v>43</v>
          </cell>
        </row>
        <row r="17587">
          <cell r="A17587">
            <v>28011045</v>
          </cell>
          <cell r="C17587">
            <v>47.3</v>
          </cell>
        </row>
        <row r="17588">
          <cell r="A17588">
            <v>55010041</v>
          </cell>
          <cell r="C17588">
            <v>12.2</v>
          </cell>
        </row>
        <row r="17589">
          <cell r="A17589">
            <v>55010042</v>
          </cell>
          <cell r="C17589">
            <v>12.2</v>
          </cell>
        </row>
        <row r="17590">
          <cell r="A17590">
            <v>3005031</v>
          </cell>
          <cell r="C17590">
            <v>11.3</v>
          </cell>
        </row>
        <row r="17591">
          <cell r="A17591">
            <v>3009031</v>
          </cell>
          <cell r="C17591">
            <v>11.3</v>
          </cell>
        </row>
        <row r="17592">
          <cell r="A17592">
            <v>3011031</v>
          </cell>
          <cell r="C17592">
            <v>11.3</v>
          </cell>
        </row>
        <row r="17593">
          <cell r="A17593">
            <v>5010031</v>
          </cell>
          <cell r="C17593">
            <v>11.3</v>
          </cell>
        </row>
        <row r="17594">
          <cell r="A17594">
            <v>6003031</v>
          </cell>
          <cell r="C17594">
            <v>12.43</v>
          </cell>
        </row>
        <row r="17595">
          <cell r="A17595">
            <v>6005031</v>
          </cell>
          <cell r="C17595">
            <v>11.3</v>
          </cell>
        </row>
        <row r="17596">
          <cell r="A17596">
            <v>6020031</v>
          </cell>
          <cell r="C17596">
            <v>12.43</v>
          </cell>
        </row>
        <row r="17597">
          <cell r="A17597">
            <v>7016031</v>
          </cell>
          <cell r="C17597">
            <v>11.3</v>
          </cell>
        </row>
        <row r="17598">
          <cell r="A17598">
            <v>17016031</v>
          </cell>
          <cell r="C17598">
            <v>12.43</v>
          </cell>
        </row>
        <row r="17599">
          <cell r="A17599">
            <v>7021031</v>
          </cell>
          <cell r="C17599">
            <v>12.43</v>
          </cell>
        </row>
        <row r="17600">
          <cell r="A17600">
            <v>7035031</v>
          </cell>
          <cell r="C17600">
            <v>12.43</v>
          </cell>
        </row>
        <row r="17601">
          <cell r="A17601">
            <v>17037031</v>
          </cell>
          <cell r="C17601">
            <v>12.43</v>
          </cell>
        </row>
        <row r="17602">
          <cell r="A17602">
            <v>8003031</v>
          </cell>
          <cell r="C17602">
            <v>11.3</v>
          </cell>
        </row>
        <row r="17603">
          <cell r="A17603">
            <v>8004031</v>
          </cell>
          <cell r="C17603">
            <v>11.3</v>
          </cell>
        </row>
        <row r="17604">
          <cell r="A17604">
            <v>8017031</v>
          </cell>
          <cell r="C17604">
            <v>11.3</v>
          </cell>
        </row>
        <row r="17605">
          <cell r="A17605">
            <v>18017031</v>
          </cell>
          <cell r="C17605">
            <v>12.43</v>
          </cell>
        </row>
        <row r="17606">
          <cell r="A17606">
            <v>8019031</v>
          </cell>
          <cell r="C17606">
            <v>11.3</v>
          </cell>
        </row>
        <row r="17607">
          <cell r="A17607">
            <v>18024031</v>
          </cell>
          <cell r="C17607">
            <v>12.43</v>
          </cell>
        </row>
        <row r="17608">
          <cell r="A17608">
            <v>19003031</v>
          </cell>
          <cell r="C17608">
            <v>12.43</v>
          </cell>
        </row>
        <row r="17609">
          <cell r="A17609">
            <v>9005031</v>
          </cell>
          <cell r="C17609">
            <v>11.3</v>
          </cell>
        </row>
        <row r="17610">
          <cell r="A17610">
            <v>19005031</v>
          </cell>
          <cell r="C17610">
            <v>12.43</v>
          </cell>
        </row>
        <row r="17611">
          <cell r="A17611">
            <v>9006031</v>
          </cell>
          <cell r="C17611">
            <v>11.3</v>
          </cell>
        </row>
        <row r="17612">
          <cell r="A17612">
            <v>9007031</v>
          </cell>
          <cell r="C17612">
            <v>12.43</v>
          </cell>
        </row>
        <row r="17613">
          <cell r="A17613">
            <v>9010031</v>
          </cell>
          <cell r="C17613">
            <v>11.3</v>
          </cell>
        </row>
        <row r="17614">
          <cell r="A17614">
            <v>26020031</v>
          </cell>
          <cell r="C17614">
            <v>12.43</v>
          </cell>
        </row>
        <row r="17615">
          <cell r="A17615">
            <v>27016031</v>
          </cell>
          <cell r="C17615">
            <v>12.43</v>
          </cell>
        </row>
        <row r="17616">
          <cell r="A17616">
            <v>28004031</v>
          </cell>
          <cell r="C17616">
            <v>12.43</v>
          </cell>
        </row>
        <row r="17617">
          <cell r="A17617">
            <v>28017031</v>
          </cell>
          <cell r="C17617">
            <v>12.43</v>
          </cell>
        </row>
        <row r="17618">
          <cell r="A17618">
            <v>29005031</v>
          </cell>
          <cell r="C17618">
            <v>12.43</v>
          </cell>
        </row>
        <row r="17619">
          <cell r="A17619">
            <v>1015032</v>
          </cell>
          <cell r="C17619">
            <v>24.86</v>
          </cell>
        </row>
        <row r="17620">
          <cell r="A17620">
            <v>3000032</v>
          </cell>
          <cell r="C17620">
            <v>24.86</v>
          </cell>
        </row>
        <row r="17621">
          <cell r="A17621">
            <v>13005032</v>
          </cell>
          <cell r="C17621">
            <v>24.86</v>
          </cell>
        </row>
        <row r="17622">
          <cell r="A17622">
            <v>3009032</v>
          </cell>
          <cell r="C17622">
            <v>22.6</v>
          </cell>
        </row>
        <row r="17623">
          <cell r="A17623">
            <v>23009032</v>
          </cell>
          <cell r="C17623">
            <v>24.86</v>
          </cell>
        </row>
        <row r="17624">
          <cell r="A17624">
            <v>3011032</v>
          </cell>
          <cell r="C17624">
            <v>22.6</v>
          </cell>
        </row>
        <row r="17625">
          <cell r="A17625">
            <v>5010032</v>
          </cell>
          <cell r="C17625">
            <v>22.6</v>
          </cell>
        </row>
        <row r="17626">
          <cell r="A17626">
            <v>6005032</v>
          </cell>
          <cell r="C17626">
            <v>22.6</v>
          </cell>
        </row>
        <row r="17627">
          <cell r="A17627">
            <v>6029032</v>
          </cell>
          <cell r="C17627">
            <v>24.86</v>
          </cell>
        </row>
        <row r="17628">
          <cell r="A17628">
            <v>7016032</v>
          </cell>
          <cell r="C17628">
            <v>22.6</v>
          </cell>
        </row>
        <row r="17629">
          <cell r="A17629">
            <v>7035032</v>
          </cell>
          <cell r="C17629">
            <v>24.86</v>
          </cell>
        </row>
        <row r="17630">
          <cell r="A17630">
            <v>8003032</v>
          </cell>
          <cell r="C17630">
            <v>22.6</v>
          </cell>
        </row>
        <row r="17631">
          <cell r="A17631">
            <v>8004032</v>
          </cell>
          <cell r="C17631">
            <v>22.6</v>
          </cell>
        </row>
        <row r="17632">
          <cell r="A17632">
            <v>8017032</v>
          </cell>
          <cell r="C17632">
            <v>22.6</v>
          </cell>
        </row>
        <row r="17633">
          <cell r="A17633">
            <v>8019032</v>
          </cell>
          <cell r="C17633">
            <v>22.6</v>
          </cell>
        </row>
        <row r="17634">
          <cell r="A17634">
            <v>9002032</v>
          </cell>
          <cell r="C17634">
            <v>24.86</v>
          </cell>
        </row>
        <row r="17635">
          <cell r="A17635">
            <v>9005032</v>
          </cell>
          <cell r="C17635">
            <v>22.6</v>
          </cell>
        </row>
        <row r="17636">
          <cell r="A17636">
            <v>9006032</v>
          </cell>
          <cell r="C17636">
            <v>22.6</v>
          </cell>
        </row>
        <row r="17637">
          <cell r="A17637">
            <v>9007032</v>
          </cell>
          <cell r="C17637">
            <v>24.86</v>
          </cell>
        </row>
        <row r="17638">
          <cell r="A17638">
            <v>9010032</v>
          </cell>
          <cell r="C17638">
            <v>22.6</v>
          </cell>
        </row>
        <row r="17639">
          <cell r="A17639">
            <v>27016032</v>
          </cell>
          <cell r="C17639">
            <v>24.86</v>
          </cell>
        </row>
        <row r="17640">
          <cell r="A17640">
            <v>28004032</v>
          </cell>
          <cell r="C17640">
            <v>24.86</v>
          </cell>
        </row>
        <row r="17641">
          <cell r="A17641">
            <v>28017032</v>
          </cell>
          <cell r="C17641">
            <v>24.86</v>
          </cell>
        </row>
        <row r="17642">
          <cell r="A17642">
            <v>28019032</v>
          </cell>
          <cell r="C17642">
            <v>22.42</v>
          </cell>
        </row>
        <row r="17643">
          <cell r="A17643">
            <v>29005032</v>
          </cell>
          <cell r="C17643">
            <v>24.86</v>
          </cell>
        </row>
        <row r="17644">
          <cell r="A17644">
            <v>1015033</v>
          </cell>
          <cell r="C17644">
            <v>37.29</v>
          </cell>
        </row>
        <row r="17645">
          <cell r="A17645">
            <v>1021033</v>
          </cell>
          <cell r="C17645">
            <v>37.29</v>
          </cell>
        </row>
        <row r="17646">
          <cell r="A17646">
            <v>3000033</v>
          </cell>
          <cell r="C17646">
            <v>37.29</v>
          </cell>
        </row>
        <row r="17647">
          <cell r="A17647">
            <v>13000033</v>
          </cell>
          <cell r="C17647">
            <v>37.29</v>
          </cell>
        </row>
        <row r="17648">
          <cell r="A17648">
            <v>3005033</v>
          </cell>
          <cell r="C17648">
            <v>33.9</v>
          </cell>
        </row>
        <row r="17649">
          <cell r="A17649">
            <v>3009033</v>
          </cell>
          <cell r="C17649">
            <v>33.9</v>
          </cell>
        </row>
        <row r="17650">
          <cell r="A17650">
            <v>23009033</v>
          </cell>
          <cell r="C17650">
            <v>37.29</v>
          </cell>
        </row>
        <row r="17651">
          <cell r="A17651">
            <v>3011033</v>
          </cell>
          <cell r="C17651">
            <v>33.9</v>
          </cell>
        </row>
        <row r="17652">
          <cell r="A17652">
            <v>5010033</v>
          </cell>
          <cell r="C17652">
            <v>33.9</v>
          </cell>
        </row>
        <row r="17653">
          <cell r="A17653">
            <v>6003033</v>
          </cell>
          <cell r="C17653">
            <v>37.29</v>
          </cell>
        </row>
        <row r="17654">
          <cell r="A17654">
            <v>6005033</v>
          </cell>
          <cell r="C17654">
            <v>33.9</v>
          </cell>
        </row>
        <row r="17655">
          <cell r="A17655">
            <v>6020033</v>
          </cell>
          <cell r="C17655">
            <v>37.29</v>
          </cell>
        </row>
        <row r="17656">
          <cell r="A17656">
            <v>6029033</v>
          </cell>
          <cell r="C17656">
            <v>37.29</v>
          </cell>
        </row>
        <row r="17657">
          <cell r="A17657">
            <v>17000033</v>
          </cell>
          <cell r="C17657">
            <v>37.29</v>
          </cell>
        </row>
        <row r="17658">
          <cell r="A17658">
            <v>17005033</v>
          </cell>
          <cell r="C17658">
            <v>37.29</v>
          </cell>
        </row>
        <row r="17659">
          <cell r="A17659">
            <v>17006033</v>
          </cell>
          <cell r="C17659">
            <v>37.29</v>
          </cell>
        </row>
        <row r="17660">
          <cell r="A17660">
            <v>7016033</v>
          </cell>
          <cell r="C17660">
            <v>33.9</v>
          </cell>
        </row>
        <row r="17661">
          <cell r="A17661">
            <v>17016033</v>
          </cell>
          <cell r="C17661">
            <v>37.29</v>
          </cell>
        </row>
        <row r="17662">
          <cell r="A17662">
            <v>7022033</v>
          </cell>
          <cell r="C17662">
            <v>37.29</v>
          </cell>
        </row>
        <row r="17663">
          <cell r="A17663">
            <v>7035033</v>
          </cell>
          <cell r="C17663">
            <v>37.29</v>
          </cell>
        </row>
        <row r="17664">
          <cell r="A17664">
            <v>17035033</v>
          </cell>
          <cell r="C17664">
            <v>37.29</v>
          </cell>
        </row>
        <row r="17665">
          <cell r="A17665">
            <v>17037033</v>
          </cell>
          <cell r="C17665">
            <v>37.29</v>
          </cell>
        </row>
        <row r="17666">
          <cell r="A17666">
            <v>7038033</v>
          </cell>
          <cell r="C17666">
            <v>37.29</v>
          </cell>
        </row>
        <row r="17667">
          <cell r="A17667">
            <v>7042033</v>
          </cell>
          <cell r="C17667">
            <v>37.29</v>
          </cell>
        </row>
        <row r="17668">
          <cell r="A17668">
            <v>8003033</v>
          </cell>
          <cell r="C17668">
            <v>33.9</v>
          </cell>
        </row>
        <row r="17669">
          <cell r="A17669">
            <v>18003033</v>
          </cell>
          <cell r="C17669">
            <v>37.29</v>
          </cell>
        </row>
        <row r="17670">
          <cell r="A17670">
            <v>8004033</v>
          </cell>
          <cell r="C17670">
            <v>33.9</v>
          </cell>
        </row>
        <row r="17671">
          <cell r="A17671">
            <v>8017033</v>
          </cell>
          <cell r="C17671">
            <v>33.9</v>
          </cell>
        </row>
        <row r="17672">
          <cell r="A17672">
            <v>8019033</v>
          </cell>
          <cell r="C17672">
            <v>33.9</v>
          </cell>
        </row>
        <row r="17673">
          <cell r="A17673">
            <v>9002033</v>
          </cell>
          <cell r="C17673">
            <v>37.29</v>
          </cell>
        </row>
        <row r="17674">
          <cell r="A17674">
            <v>19003033</v>
          </cell>
          <cell r="C17674">
            <v>37.29</v>
          </cell>
        </row>
        <row r="17675">
          <cell r="A17675">
            <v>9005033</v>
          </cell>
          <cell r="C17675">
            <v>33.9</v>
          </cell>
        </row>
        <row r="17676">
          <cell r="A17676">
            <v>19005033</v>
          </cell>
          <cell r="C17676">
            <v>37.29</v>
          </cell>
        </row>
        <row r="17677">
          <cell r="A17677">
            <v>9006033</v>
          </cell>
          <cell r="C17677">
            <v>33.9</v>
          </cell>
        </row>
        <row r="17678">
          <cell r="A17678">
            <v>9007033</v>
          </cell>
          <cell r="C17678">
            <v>37.29</v>
          </cell>
        </row>
        <row r="17679">
          <cell r="A17679">
            <v>19007033</v>
          </cell>
          <cell r="C17679">
            <v>37.29</v>
          </cell>
        </row>
        <row r="17680">
          <cell r="A17680">
            <v>9010033</v>
          </cell>
          <cell r="C17680">
            <v>33.9</v>
          </cell>
        </row>
        <row r="17681">
          <cell r="A17681">
            <v>26020033</v>
          </cell>
          <cell r="C17681">
            <v>37.29</v>
          </cell>
        </row>
        <row r="17682">
          <cell r="A17682">
            <v>16020033</v>
          </cell>
          <cell r="C17682">
            <v>37.29</v>
          </cell>
        </row>
        <row r="17683">
          <cell r="A17683">
            <v>27016033</v>
          </cell>
          <cell r="C17683">
            <v>37.29</v>
          </cell>
        </row>
        <row r="17684">
          <cell r="A17684">
            <v>28004033</v>
          </cell>
          <cell r="C17684">
            <v>37.29</v>
          </cell>
        </row>
        <row r="17685">
          <cell r="A17685">
            <v>28017033</v>
          </cell>
          <cell r="C17685">
            <v>37.29</v>
          </cell>
        </row>
        <row r="17686">
          <cell r="A17686">
            <v>28019033</v>
          </cell>
          <cell r="C17686">
            <v>37.29</v>
          </cell>
        </row>
        <row r="17687">
          <cell r="A17687">
            <v>29005033</v>
          </cell>
          <cell r="C17687">
            <v>37.29</v>
          </cell>
        </row>
        <row r="17688">
          <cell r="A17688">
            <v>1015034</v>
          </cell>
          <cell r="C17688">
            <v>49.72</v>
          </cell>
        </row>
        <row r="17689">
          <cell r="A17689">
            <v>3000034</v>
          </cell>
          <cell r="C17689">
            <v>49.72</v>
          </cell>
        </row>
        <row r="17690">
          <cell r="A17690">
            <v>13000034</v>
          </cell>
          <cell r="C17690">
            <v>49.72</v>
          </cell>
        </row>
        <row r="17691">
          <cell r="A17691">
            <v>3002034</v>
          </cell>
          <cell r="C17691">
            <v>49.72</v>
          </cell>
        </row>
        <row r="17692">
          <cell r="A17692">
            <v>3005034</v>
          </cell>
          <cell r="C17692">
            <v>45.2</v>
          </cell>
        </row>
        <row r="17693">
          <cell r="A17693">
            <v>3009034</v>
          </cell>
          <cell r="C17693">
            <v>45.2</v>
          </cell>
        </row>
        <row r="17694">
          <cell r="A17694">
            <v>23009034</v>
          </cell>
          <cell r="C17694">
            <v>49.72</v>
          </cell>
        </row>
        <row r="17695">
          <cell r="A17695">
            <v>13009034</v>
          </cell>
          <cell r="C17695">
            <v>49.72</v>
          </cell>
        </row>
        <row r="17696">
          <cell r="A17696">
            <v>3011034</v>
          </cell>
          <cell r="C17696">
            <v>45.2</v>
          </cell>
        </row>
        <row r="17697">
          <cell r="A17697">
            <v>23011034</v>
          </cell>
          <cell r="C17697">
            <v>49.72</v>
          </cell>
        </row>
        <row r="17698">
          <cell r="A17698">
            <v>5010034</v>
          </cell>
          <cell r="C17698">
            <v>45.2</v>
          </cell>
        </row>
        <row r="17699">
          <cell r="A17699">
            <v>6003034</v>
          </cell>
          <cell r="C17699">
            <v>49.72</v>
          </cell>
        </row>
        <row r="17700">
          <cell r="A17700">
            <v>6005034</v>
          </cell>
          <cell r="C17700">
            <v>45.2</v>
          </cell>
        </row>
        <row r="17701">
          <cell r="A17701">
            <v>6020034</v>
          </cell>
          <cell r="C17701">
            <v>49.72</v>
          </cell>
        </row>
        <row r="17702">
          <cell r="A17702">
            <v>6029034</v>
          </cell>
          <cell r="C17702">
            <v>49.72</v>
          </cell>
        </row>
        <row r="17703">
          <cell r="A17703">
            <v>17000034</v>
          </cell>
          <cell r="C17703">
            <v>49.72</v>
          </cell>
        </row>
        <row r="17704">
          <cell r="A17704">
            <v>17006034</v>
          </cell>
          <cell r="C17704">
            <v>49.72</v>
          </cell>
        </row>
        <row r="17705">
          <cell r="A17705">
            <v>7016034</v>
          </cell>
          <cell r="C17705">
            <v>45.2</v>
          </cell>
        </row>
        <row r="17706">
          <cell r="A17706">
            <v>17016034</v>
          </cell>
          <cell r="C17706">
            <v>49.72</v>
          </cell>
        </row>
        <row r="17707">
          <cell r="A17707">
            <v>7021034</v>
          </cell>
          <cell r="C17707">
            <v>49.72</v>
          </cell>
        </row>
        <row r="17708">
          <cell r="A17708">
            <v>7024034</v>
          </cell>
          <cell r="C17708">
            <v>49.72</v>
          </cell>
        </row>
        <row r="17709">
          <cell r="A17709">
            <v>7035034</v>
          </cell>
          <cell r="C17709">
            <v>49.72</v>
          </cell>
        </row>
        <row r="17710">
          <cell r="A17710">
            <v>17037034</v>
          </cell>
          <cell r="C17710">
            <v>49.72</v>
          </cell>
        </row>
        <row r="17711">
          <cell r="A17711">
            <v>7038034</v>
          </cell>
          <cell r="C17711">
            <v>49.72</v>
          </cell>
        </row>
        <row r="17712">
          <cell r="A17712">
            <v>7040034</v>
          </cell>
          <cell r="C17712">
            <v>49.72</v>
          </cell>
        </row>
        <row r="17713">
          <cell r="A17713">
            <v>7042034</v>
          </cell>
          <cell r="C17713">
            <v>49.72</v>
          </cell>
        </row>
        <row r="17714">
          <cell r="A17714">
            <v>7044034</v>
          </cell>
          <cell r="C17714">
            <v>49.72</v>
          </cell>
        </row>
        <row r="17715">
          <cell r="A17715">
            <v>8003034</v>
          </cell>
          <cell r="C17715">
            <v>45.2</v>
          </cell>
        </row>
        <row r="17716">
          <cell r="A17716">
            <v>18003034</v>
          </cell>
          <cell r="C17716">
            <v>49.72</v>
          </cell>
        </row>
        <row r="17717">
          <cell r="A17717">
            <v>8004034</v>
          </cell>
          <cell r="C17717">
            <v>45.2</v>
          </cell>
        </row>
        <row r="17718">
          <cell r="A17718">
            <v>8017034</v>
          </cell>
          <cell r="C17718">
            <v>45.2</v>
          </cell>
        </row>
        <row r="17719">
          <cell r="A17719">
            <v>18017034</v>
          </cell>
          <cell r="C17719">
            <v>49.72</v>
          </cell>
        </row>
        <row r="17720">
          <cell r="A17720">
            <v>8019034</v>
          </cell>
          <cell r="C17720">
            <v>45.2</v>
          </cell>
        </row>
        <row r="17721">
          <cell r="A17721">
            <v>18019034</v>
          </cell>
          <cell r="C17721">
            <v>49.72</v>
          </cell>
        </row>
        <row r="17722">
          <cell r="A17722">
            <v>8028034</v>
          </cell>
          <cell r="C17722">
            <v>49.72</v>
          </cell>
        </row>
        <row r="17723">
          <cell r="A17723">
            <v>9002034</v>
          </cell>
          <cell r="C17723">
            <v>49.72</v>
          </cell>
        </row>
        <row r="17724">
          <cell r="A17724">
            <v>19003034</v>
          </cell>
          <cell r="C17724">
            <v>49.72</v>
          </cell>
        </row>
        <row r="17725">
          <cell r="A17725">
            <v>9005034</v>
          </cell>
          <cell r="C17725">
            <v>45.2</v>
          </cell>
        </row>
        <row r="17726">
          <cell r="A17726">
            <v>19005034</v>
          </cell>
          <cell r="C17726">
            <v>49.72</v>
          </cell>
        </row>
        <row r="17727">
          <cell r="A17727">
            <v>9006034</v>
          </cell>
          <cell r="C17727">
            <v>45.2</v>
          </cell>
        </row>
        <row r="17728">
          <cell r="A17728">
            <v>9007034</v>
          </cell>
          <cell r="C17728">
            <v>49.72</v>
          </cell>
        </row>
        <row r="17729">
          <cell r="A17729">
            <v>9010034</v>
          </cell>
          <cell r="C17729">
            <v>45.2</v>
          </cell>
        </row>
        <row r="17730">
          <cell r="A17730">
            <v>27016034</v>
          </cell>
          <cell r="C17730">
            <v>49.72</v>
          </cell>
        </row>
        <row r="17731">
          <cell r="A17731">
            <v>28004034</v>
          </cell>
          <cell r="C17731">
            <v>49.72</v>
          </cell>
        </row>
        <row r="17732">
          <cell r="A17732">
            <v>28017034</v>
          </cell>
          <cell r="C17732">
            <v>49.72</v>
          </cell>
        </row>
        <row r="17733">
          <cell r="A17733">
            <v>28019034</v>
          </cell>
          <cell r="C17733">
            <v>49.72</v>
          </cell>
        </row>
        <row r="17734">
          <cell r="A17734">
            <v>18024034</v>
          </cell>
          <cell r="C17734">
            <v>49.72</v>
          </cell>
        </row>
        <row r="17735">
          <cell r="A17735">
            <v>29005034</v>
          </cell>
          <cell r="C17735">
            <v>49.72</v>
          </cell>
        </row>
        <row r="17736">
          <cell r="A17736">
            <v>3009035</v>
          </cell>
          <cell r="C17736">
            <v>56.5</v>
          </cell>
        </row>
        <row r="17737">
          <cell r="A17737">
            <v>3011035</v>
          </cell>
          <cell r="C17737">
            <v>56.5</v>
          </cell>
        </row>
        <row r="17738">
          <cell r="A17738">
            <v>5010035</v>
          </cell>
          <cell r="C17738">
            <v>56.5</v>
          </cell>
        </row>
        <row r="17739">
          <cell r="A17739">
            <v>6003035</v>
          </cell>
          <cell r="C17739">
            <v>62.15</v>
          </cell>
        </row>
        <row r="17740">
          <cell r="A17740">
            <v>6005035</v>
          </cell>
          <cell r="C17740">
            <v>56.5</v>
          </cell>
        </row>
        <row r="17741">
          <cell r="A17741">
            <v>6029035</v>
          </cell>
          <cell r="C17741">
            <v>62.15</v>
          </cell>
        </row>
        <row r="17742">
          <cell r="A17742">
            <v>7016035</v>
          </cell>
          <cell r="C17742">
            <v>56.5</v>
          </cell>
        </row>
        <row r="17743">
          <cell r="A17743">
            <v>7024035</v>
          </cell>
          <cell r="C17743">
            <v>62.15</v>
          </cell>
        </row>
        <row r="17744">
          <cell r="A17744">
            <v>7035035</v>
          </cell>
          <cell r="C17744">
            <v>62.15</v>
          </cell>
        </row>
        <row r="17745">
          <cell r="A17745">
            <v>7042035</v>
          </cell>
          <cell r="C17745">
            <v>62.15</v>
          </cell>
        </row>
        <row r="17746">
          <cell r="A17746">
            <v>8003035</v>
          </cell>
          <cell r="C17746">
            <v>56.5</v>
          </cell>
        </row>
        <row r="17747">
          <cell r="A17747">
            <v>8004035</v>
          </cell>
          <cell r="C17747">
            <v>56.5</v>
          </cell>
        </row>
        <row r="17748">
          <cell r="A17748">
            <v>8017035</v>
          </cell>
          <cell r="C17748">
            <v>56.5</v>
          </cell>
        </row>
        <row r="17749">
          <cell r="A17749">
            <v>8019035</v>
          </cell>
          <cell r="C17749">
            <v>56.5</v>
          </cell>
        </row>
        <row r="17750">
          <cell r="A17750">
            <v>9005035</v>
          </cell>
          <cell r="C17750">
            <v>56.5</v>
          </cell>
        </row>
        <row r="17751">
          <cell r="A17751">
            <v>9006035</v>
          </cell>
          <cell r="C17751">
            <v>56.5</v>
          </cell>
        </row>
        <row r="17752">
          <cell r="A17752">
            <v>9007035</v>
          </cell>
          <cell r="C17752">
            <v>62.15</v>
          </cell>
        </row>
        <row r="17753">
          <cell r="A17753">
            <v>28004035</v>
          </cell>
          <cell r="C17753">
            <v>62.15</v>
          </cell>
        </row>
        <row r="17754">
          <cell r="A17754">
            <v>28017035</v>
          </cell>
          <cell r="C17754">
            <v>62.15</v>
          </cell>
        </row>
        <row r="17755">
          <cell r="A17755">
            <v>29005035</v>
          </cell>
          <cell r="C17755">
            <v>62.15</v>
          </cell>
        </row>
        <row r="17756">
          <cell r="A17756">
            <v>1015524</v>
          </cell>
          <cell r="C17756">
            <v>22.55</v>
          </cell>
        </row>
        <row r="17757">
          <cell r="A17757">
            <v>8004524</v>
          </cell>
          <cell r="C17757">
            <v>20.5</v>
          </cell>
        </row>
        <row r="17758">
          <cell r="A17758">
            <v>8019519</v>
          </cell>
          <cell r="C17758">
            <v>20.5</v>
          </cell>
        </row>
        <row r="17759">
          <cell r="A17759">
            <v>9006524</v>
          </cell>
          <cell r="C17759">
            <v>20.5</v>
          </cell>
        </row>
        <row r="17760">
          <cell r="A17760">
            <v>9007524</v>
          </cell>
          <cell r="C17760">
            <v>22.55</v>
          </cell>
        </row>
        <row r="17761">
          <cell r="A17761">
            <v>3000521</v>
          </cell>
          <cell r="C17761">
            <v>45.1</v>
          </cell>
        </row>
        <row r="17762">
          <cell r="A17762">
            <v>3011521</v>
          </cell>
          <cell r="C17762">
            <v>41</v>
          </cell>
        </row>
        <row r="17763">
          <cell r="A17763">
            <v>5005521</v>
          </cell>
          <cell r="C17763">
            <v>45.1</v>
          </cell>
        </row>
        <row r="17764">
          <cell r="A17764">
            <v>5010521</v>
          </cell>
          <cell r="C17764">
            <v>41</v>
          </cell>
        </row>
        <row r="17765">
          <cell r="A17765">
            <v>6005521</v>
          </cell>
          <cell r="C17765">
            <v>41</v>
          </cell>
        </row>
        <row r="17766">
          <cell r="A17766">
            <v>6018521</v>
          </cell>
          <cell r="C17766">
            <v>45.1</v>
          </cell>
        </row>
        <row r="17767">
          <cell r="A17767">
            <v>7016521</v>
          </cell>
          <cell r="C17767">
            <v>41</v>
          </cell>
        </row>
        <row r="17768">
          <cell r="A17768">
            <v>17016521</v>
          </cell>
          <cell r="C17768">
            <v>45.1</v>
          </cell>
        </row>
        <row r="17769">
          <cell r="A17769">
            <v>17024521</v>
          </cell>
          <cell r="C17769">
            <v>45.1</v>
          </cell>
        </row>
        <row r="17770">
          <cell r="A17770">
            <v>7035521</v>
          </cell>
          <cell r="C17770">
            <v>45.1</v>
          </cell>
        </row>
        <row r="17771">
          <cell r="A17771">
            <v>7038521</v>
          </cell>
          <cell r="C17771">
            <v>45.1</v>
          </cell>
        </row>
        <row r="17772">
          <cell r="A17772">
            <v>8004521</v>
          </cell>
          <cell r="C17772">
            <v>41</v>
          </cell>
        </row>
        <row r="17773">
          <cell r="A17773">
            <v>18004251</v>
          </cell>
          <cell r="C17773">
            <v>45.1</v>
          </cell>
        </row>
        <row r="17774">
          <cell r="A17774">
            <v>8017521</v>
          </cell>
          <cell r="C17774">
            <v>41</v>
          </cell>
        </row>
        <row r="17775">
          <cell r="A17775">
            <v>18017521</v>
          </cell>
          <cell r="C17775">
            <v>45.1</v>
          </cell>
        </row>
        <row r="17776">
          <cell r="A17776">
            <v>9002521</v>
          </cell>
          <cell r="C17776">
            <v>45.1</v>
          </cell>
        </row>
        <row r="17777">
          <cell r="A17777">
            <v>9005521</v>
          </cell>
          <cell r="C17777">
            <v>41</v>
          </cell>
        </row>
        <row r="17778">
          <cell r="A17778">
            <v>19005521</v>
          </cell>
          <cell r="C17778">
            <v>45.1</v>
          </cell>
        </row>
        <row r="17779">
          <cell r="A17779">
            <v>9006521</v>
          </cell>
          <cell r="C17779">
            <v>41</v>
          </cell>
        </row>
        <row r="17780">
          <cell r="A17780">
            <v>9007521</v>
          </cell>
          <cell r="C17780">
            <v>45.1</v>
          </cell>
        </row>
        <row r="17781">
          <cell r="A17781">
            <v>9010521</v>
          </cell>
          <cell r="C17781">
            <v>41</v>
          </cell>
        </row>
        <row r="17782">
          <cell r="A17782">
            <v>1015523</v>
          </cell>
          <cell r="C17782">
            <v>67.650000000000006</v>
          </cell>
        </row>
        <row r="17783">
          <cell r="A17783">
            <v>3000524</v>
          </cell>
          <cell r="C17783">
            <v>67.650000000000006</v>
          </cell>
        </row>
        <row r="17784">
          <cell r="A17784">
            <v>3009524</v>
          </cell>
          <cell r="C17784">
            <v>61.5</v>
          </cell>
        </row>
        <row r="17785">
          <cell r="A17785">
            <v>17016523</v>
          </cell>
          <cell r="C17785">
            <v>67.650000000000006</v>
          </cell>
        </row>
        <row r="17786">
          <cell r="A17786">
            <v>7035524</v>
          </cell>
          <cell r="C17786">
            <v>67.650000000000006</v>
          </cell>
        </row>
        <row r="17787">
          <cell r="A17787">
            <v>8017523</v>
          </cell>
          <cell r="C17787">
            <v>61.5</v>
          </cell>
        </row>
        <row r="17788">
          <cell r="A17788">
            <v>9010524</v>
          </cell>
          <cell r="C17788">
            <v>61.5</v>
          </cell>
        </row>
        <row r="17789">
          <cell r="A17789">
            <v>3000525</v>
          </cell>
          <cell r="C17789">
            <v>84.2</v>
          </cell>
        </row>
        <row r="17790">
          <cell r="A17790">
            <v>8019523</v>
          </cell>
          <cell r="C17790">
            <v>82</v>
          </cell>
        </row>
        <row r="17791">
          <cell r="A17791">
            <v>9006523</v>
          </cell>
          <cell r="C17791">
            <v>82</v>
          </cell>
        </row>
        <row r="17792">
          <cell r="A17792">
            <v>9252</v>
          </cell>
          <cell r="C17792">
            <v>1.67</v>
          </cell>
        </row>
        <row r="17793">
          <cell r="A17793">
            <v>9251</v>
          </cell>
          <cell r="C17793">
            <v>2</v>
          </cell>
        </row>
        <row r="17794">
          <cell r="A17794">
            <v>9250</v>
          </cell>
          <cell r="C17794">
            <v>2.2000000000000002</v>
          </cell>
        </row>
        <row r="17795">
          <cell r="A17795">
            <v>103030040</v>
          </cell>
        </row>
        <row r="17796">
          <cell r="A17796">
            <v>103030048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ASFALTOVÉ PÁSY "/>
      <sheetName val="PVC TPO FÓLIE"/>
      <sheetName val="PIR "/>
      <sheetName val="PIR SD"/>
      <sheetName val="LES"/>
      <sheetName val="PIR FA SPÁDY"/>
    </sheetNames>
    <sheetDataSet>
      <sheetData sheetId="0">
        <row r="7">
          <cell r="C7">
            <v>17732000</v>
          </cell>
          <cell r="G7">
            <v>5.26</v>
          </cell>
        </row>
        <row r="8">
          <cell r="C8">
            <v>17652000</v>
          </cell>
          <cell r="G8">
            <v>4.5199999999999996</v>
          </cell>
        </row>
        <row r="9">
          <cell r="C9">
            <v>19380000</v>
          </cell>
          <cell r="G9">
            <v>6.08</v>
          </cell>
        </row>
        <row r="10">
          <cell r="C10">
            <v>19370000</v>
          </cell>
          <cell r="G10">
            <v>5.0599999999999996</v>
          </cell>
        </row>
        <row r="11">
          <cell r="C11">
            <v>19320000</v>
          </cell>
          <cell r="G11">
            <v>4.22</v>
          </cell>
        </row>
        <row r="12">
          <cell r="C12">
            <v>19410000</v>
          </cell>
          <cell r="G12">
            <v>5.28</v>
          </cell>
        </row>
        <row r="13">
          <cell r="C13">
            <v>19350000</v>
          </cell>
          <cell r="G13">
            <v>4.5</v>
          </cell>
        </row>
        <row r="14">
          <cell r="C14">
            <v>17214000</v>
          </cell>
          <cell r="G14">
            <v>6.82</v>
          </cell>
        </row>
        <row r="15">
          <cell r="C15">
            <v>17183000</v>
          </cell>
          <cell r="G15">
            <v>7.04</v>
          </cell>
        </row>
        <row r="16">
          <cell r="C16">
            <v>17220000</v>
          </cell>
          <cell r="G16">
            <v>6.92</v>
          </cell>
        </row>
        <row r="17">
          <cell r="C17">
            <v>17190000</v>
          </cell>
          <cell r="G17">
            <v>6.95</v>
          </cell>
        </row>
        <row r="18">
          <cell r="C18">
            <v>17170000</v>
          </cell>
          <cell r="G18">
            <v>8.9</v>
          </cell>
        </row>
        <row r="19">
          <cell r="C19">
            <v>17163000</v>
          </cell>
          <cell r="G19">
            <v>8.8699999999999992</v>
          </cell>
        </row>
        <row r="20">
          <cell r="C20">
            <v>17324000</v>
          </cell>
          <cell r="G20">
            <v>7.52</v>
          </cell>
        </row>
        <row r="21">
          <cell r="C21">
            <v>17330000</v>
          </cell>
          <cell r="G21">
            <v>7.78</v>
          </cell>
        </row>
        <row r="22">
          <cell r="C22">
            <v>17150000</v>
          </cell>
          <cell r="G22">
            <v>9.02</v>
          </cell>
        </row>
        <row r="23">
          <cell r="C23">
            <v>17240000</v>
          </cell>
          <cell r="G23">
            <v>7.18</v>
          </cell>
        </row>
        <row r="24">
          <cell r="C24">
            <v>16354000</v>
          </cell>
          <cell r="G24">
            <v>6.1</v>
          </cell>
        </row>
        <row r="25">
          <cell r="C25">
            <v>18400007</v>
          </cell>
          <cell r="G25">
            <v>4</v>
          </cell>
        </row>
        <row r="26">
          <cell r="C26">
            <v>16184000</v>
          </cell>
          <cell r="G26">
            <v>5.92</v>
          </cell>
        </row>
        <row r="27">
          <cell r="C27" t="str">
            <v>Kód</v>
          </cell>
        </row>
        <row r="28">
          <cell r="C28">
            <v>17540000</v>
          </cell>
          <cell r="G28">
            <v>4.5599999999999996</v>
          </cell>
        </row>
        <row r="29">
          <cell r="C29">
            <v>17450000</v>
          </cell>
          <cell r="G29">
            <v>4.5599999999999996</v>
          </cell>
        </row>
        <row r="30">
          <cell r="C30">
            <v>16060000</v>
          </cell>
          <cell r="G30">
            <v>4.82</v>
          </cell>
        </row>
        <row r="31">
          <cell r="C31">
            <v>15990000</v>
          </cell>
          <cell r="G31">
            <v>4.72</v>
          </cell>
        </row>
        <row r="32">
          <cell r="C32">
            <v>19310000</v>
          </cell>
          <cell r="G32">
            <v>4.4800000000000004</v>
          </cell>
        </row>
        <row r="33">
          <cell r="C33">
            <v>16250000</v>
          </cell>
          <cell r="G33">
            <v>4.05</v>
          </cell>
        </row>
        <row r="34">
          <cell r="C34">
            <v>16170000</v>
          </cell>
          <cell r="G34">
            <v>5.08</v>
          </cell>
        </row>
        <row r="35">
          <cell r="C35">
            <v>16330000</v>
          </cell>
          <cell r="G35">
            <v>5.9</v>
          </cell>
        </row>
        <row r="36">
          <cell r="C36">
            <v>18400005</v>
          </cell>
          <cell r="G36">
            <v>4.0999999999999996</v>
          </cell>
        </row>
        <row r="37">
          <cell r="C37" t="str">
            <v xml:space="preserve"> </v>
          </cell>
        </row>
        <row r="38">
          <cell r="C38" t="str">
            <v xml:space="preserve"> </v>
          </cell>
        </row>
        <row r="39">
          <cell r="C39">
            <v>16010000</v>
          </cell>
          <cell r="G39">
            <v>3.65</v>
          </cell>
        </row>
        <row r="40">
          <cell r="C40">
            <v>16280000</v>
          </cell>
          <cell r="G40">
            <v>4.8</v>
          </cell>
        </row>
        <row r="41">
          <cell r="C41">
            <v>16610000</v>
          </cell>
          <cell r="G41">
            <v>5.48</v>
          </cell>
        </row>
        <row r="42">
          <cell r="C42">
            <v>16300000</v>
          </cell>
          <cell r="G42">
            <v>4.9000000000000004</v>
          </cell>
        </row>
        <row r="43">
          <cell r="C43">
            <v>13290000</v>
          </cell>
          <cell r="G43">
            <v>4.08</v>
          </cell>
        </row>
        <row r="44">
          <cell r="C44">
            <v>13330000</v>
          </cell>
          <cell r="G44">
            <v>4.6500000000000004</v>
          </cell>
        </row>
        <row r="45">
          <cell r="C45">
            <v>15970000</v>
          </cell>
          <cell r="G45">
            <v>2.8</v>
          </cell>
        </row>
        <row r="46">
          <cell r="C46">
            <v>13270000</v>
          </cell>
          <cell r="G46">
            <v>5.6</v>
          </cell>
        </row>
        <row r="47">
          <cell r="C47">
            <v>13280000</v>
          </cell>
          <cell r="G47">
            <v>3.74</v>
          </cell>
        </row>
        <row r="48">
          <cell r="C48">
            <v>13280008</v>
          </cell>
          <cell r="G48">
            <v>4.08</v>
          </cell>
        </row>
        <row r="49">
          <cell r="C49" t="str">
            <v>Kód</v>
          </cell>
        </row>
        <row r="50">
          <cell r="C50">
            <v>14130000</v>
          </cell>
          <cell r="G50">
            <v>2.16</v>
          </cell>
        </row>
        <row r="51">
          <cell r="C51">
            <v>13310000</v>
          </cell>
          <cell r="G51">
            <v>3.58</v>
          </cell>
        </row>
        <row r="52">
          <cell r="C52">
            <v>13140000</v>
          </cell>
          <cell r="G52">
            <v>3.81</v>
          </cell>
        </row>
        <row r="53">
          <cell r="C53">
            <v>75040015</v>
          </cell>
          <cell r="G53">
            <v>69.900000000000006</v>
          </cell>
        </row>
        <row r="54">
          <cell r="C54">
            <v>75360000</v>
          </cell>
          <cell r="G54">
            <v>6.74</v>
          </cell>
        </row>
        <row r="55">
          <cell r="C55" t="str">
            <v xml:space="preserve"> </v>
          </cell>
          <cell r="G55" t="str">
            <v xml:space="preserve"> </v>
          </cell>
        </row>
      </sheetData>
      <sheetData sheetId="1">
        <row r="7">
          <cell r="C7">
            <v>61150000</v>
          </cell>
          <cell r="D7">
            <v>5.28</v>
          </cell>
        </row>
        <row r="8">
          <cell r="C8">
            <v>61180000</v>
          </cell>
          <cell r="D8">
            <v>6.22</v>
          </cell>
        </row>
        <row r="9">
          <cell r="C9">
            <v>61200000</v>
          </cell>
          <cell r="D9">
            <v>7.25</v>
          </cell>
        </row>
        <row r="10">
          <cell r="C10">
            <v>61154000</v>
          </cell>
          <cell r="D10">
            <v>5.66</v>
          </cell>
        </row>
        <row r="11">
          <cell r="C11">
            <v>61184000</v>
          </cell>
          <cell r="D11">
            <v>6.64</v>
          </cell>
        </row>
        <row r="12">
          <cell r="C12">
            <v>61204000</v>
          </cell>
          <cell r="D12">
            <v>7.7</v>
          </cell>
        </row>
        <row r="13">
          <cell r="C13">
            <v>63150000</v>
          </cell>
          <cell r="D13">
            <v>5.17</v>
          </cell>
        </row>
        <row r="14">
          <cell r="C14">
            <v>63180000</v>
          </cell>
          <cell r="D14">
            <v>6.13</v>
          </cell>
        </row>
        <row r="15">
          <cell r="C15">
            <v>63200000</v>
          </cell>
          <cell r="D15">
            <v>7.14</v>
          </cell>
        </row>
        <row r="16">
          <cell r="C16">
            <v>62150000</v>
          </cell>
          <cell r="D16">
            <v>8.06</v>
          </cell>
        </row>
        <row r="17">
          <cell r="C17">
            <v>61010150</v>
          </cell>
          <cell r="D17">
            <v>8.9</v>
          </cell>
        </row>
        <row r="18">
          <cell r="C18">
            <v>61014150</v>
          </cell>
          <cell r="D18">
            <v>8.9</v>
          </cell>
        </row>
        <row r="19">
          <cell r="C19">
            <v>60100012</v>
          </cell>
          <cell r="D19">
            <v>14.92</v>
          </cell>
        </row>
        <row r="20">
          <cell r="C20">
            <v>60100019</v>
          </cell>
          <cell r="D20">
            <v>15.8</v>
          </cell>
        </row>
        <row r="21">
          <cell r="C21">
            <v>60010000</v>
          </cell>
          <cell r="D21">
            <v>1.1399999999999999</v>
          </cell>
        </row>
        <row r="22">
          <cell r="C22">
            <v>60020000</v>
          </cell>
          <cell r="D22">
            <v>1.24</v>
          </cell>
        </row>
        <row r="23">
          <cell r="C23">
            <v>60010001</v>
          </cell>
          <cell r="D23">
            <v>1.55</v>
          </cell>
        </row>
        <row r="24">
          <cell r="C24">
            <v>60014000</v>
          </cell>
          <cell r="D24">
            <v>1.1399999999999999</v>
          </cell>
        </row>
        <row r="25">
          <cell r="C25">
            <v>60024000</v>
          </cell>
          <cell r="D25">
            <v>1.24</v>
          </cell>
        </row>
        <row r="26">
          <cell r="C26">
            <v>60014001</v>
          </cell>
          <cell r="D26">
            <v>1.55</v>
          </cell>
        </row>
        <row r="27">
          <cell r="C27">
            <v>60500005</v>
          </cell>
          <cell r="D27">
            <v>4.58</v>
          </cell>
        </row>
        <row r="28">
          <cell r="C28">
            <v>60500001</v>
          </cell>
          <cell r="D28">
            <v>8.6</v>
          </cell>
        </row>
        <row r="29">
          <cell r="C29">
            <v>60560001</v>
          </cell>
          <cell r="D29">
            <v>12.86</v>
          </cell>
        </row>
        <row r="30">
          <cell r="C30">
            <v>69001310</v>
          </cell>
          <cell r="D30">
            <v>1.1200000000000001</v>
          </cell>
        </row>
        <row r="31">
          <cell r="C31">
            <v>60980000</v>
          </cell>
          <cell r="D31">
            <v>0.62</v>
          </cell>
        </row>
        <row r="33">
          <cell r="C33">
            <v>67158200</v>
          </cell>
          <cell r="D33">
            <v>5.78</v>
          </cell>
        </row>
        <row r="34">
          <cell r="C34">
            <v>67188200</v>
          </cell>
          <cell r="D34">
            <v>6.6</v>
          </cell>
        </row>
        <row r="35">
          <cell r="C35">
            <v>67208200</v>
          </cell>
          <cell r="D35">
            <v>7.2</v>
          </cell>
        </row>
        <row r="36">
          <cell r="C36">
            <v>66150150</v>
          </cell>
          <cell r="D36">
            <v>6.6444000000000001</v>
          </cell>
        </row>
        <row r="37">
          <cell r="C37">
            <v>66151150</v>
          </cell>
          <cell r="D37">
            <v>6.6444000000000001</v>
          </cell>
        </row>
        <row r="38">
          <cell r="C38">
            <v>66180150</v>
          </cell>
          <cell r="D38">
            <v>7.6929999999999996</v>
          </cell>
        </row>
        <row r="39">
          <cell r="C39">
            <v>66181150</v>
          </cell>
          <cell r="D39">
            <v>7.6929999999999996</v>
          </cell>
        </row>
        <row r="40">
          <cell r="C40">
            <v>66200150</v>
          </cell>
          <cell r="D40">
            <v>8.4672000000000001</v>
          </cell>
        </row>
        <row r="41">
          <cell r="C41">
            <v>66201150</v>
          </cell>
          <cell r="D41">
            <v>8.4672000000000001</v>
          </cell>
        </row>
        <row r="42">
          <cell r="C42">
            <v>66010150</v>
          </cell>
          <cell r="D42">
            <v>8.06</v>
          </cell>
        </row>
        <row r="43">
          <cell r="C43">
            <v>66011150</v>
          </cell>
          <cell r="D43">
            <v>8.06</v>
          </cell>
        </row>
        <row r="44">
          <cell r="C44">
            <v>66014150</v>
          </cell>
          <cell r="D44">
            <v>8.06</v>
          </cell>
        </row>
        <row r="45">
          <cell r="C45">
            <v>68150150</v>
          </cell>
          <cell r="D45">
            <v>5.8</v>
          </cell>
        </row>
        <row r="46">
          <cell r="C46">
            <v>68180150</v>
          </cell>
          <cell r="D46">
            <v>6.68</v>
          </cell>
        </row>
        <row r="47">
          <cell r="C47">
            <v>68200150</v>
          </cell>
          <cell r="D47">
            <v>7.3</v>
          </cell>
        </row>
        <row r="48">
          <cell r="C48">
            <v>65100016</v>
          </cell>
          <cell r="D48">
            <v>16.899999999999999</v>
          </cell>
        </row>
        <row r="49">
          <cell r="C49">
            <v>65300014</v>
          </cell>
          <cell r="D49">
            <v>16.899999999999999</v>
          </cell>
        </row>
        <row r="50">
          <cell r="C50">
            <v>65100014</v>
          </cell>
          <cell r="D50">
            <v>17.239999999999998</v>
          </cell>
        </row>
        <row r="51">
          <cell r="C51">
            <v>65100019</v>
          </cell>
          <cell r="D51">
            <v>17.920000000000002</v>
          </cell>
        </row>
        <row r="52">
          <cell r="C52">
            <v>65010000</v>
          </cell>
          <cell r="D52">
            <v>2.48</v>
          </cell>
        </row>
        <row r="53">
          <cell r="C53">
            <v>65010003</v>
          </cell>
          <cell r="D53">
            <v>2.48</v>
          </cell>
        </row>
        <row r="54">
          <cell r="C54">
            <v>65010005</v>
          </cell>
          <cell r="D54">
            <v>2.94</v>
          </cell>
        </row>
        <row r="55">
          <cell r="C55">
            <v>65020000</v>
          </cell>
          <cell r="D55">
            <v>2.9</v>
          </cell>
        </row>
        <row r="56">
          <cell r="C56">
            <v>65020003</v>
          </cell>
          <cell r="D56">
            <v>2.9</v>
          </cell>
        </row>
        <row r="57">
          <cell r="C57">
            <v>65020005</v>
          </cell>
          <cell r="D57">
            <v>2.98</v>
          </cell>
        </row>
        <row r="58">
          <cell r="C58">
            <v>65021000</v>
          </cell>
          <cell r="D58">
            <v>1.72</v>
          </cell>
        </row>
        <row r="59">
          <cell r="C59">
            <v>65021003</v>
          </cell>
          <cell r="D59">
            <v>1.72</v>
          </cell>
        </row>
        <row r="60">
          <cell r="C60">
            <v>65500007</v>
          </cell>
          <cell r="D60">
            <v>7.9</v>
          </cell>
        </row>
        <row r="61">
          <cell r="C61">
            <v>65510000</v>
          </cell>
          <cell r="D61">
            <v>44.18</v>
          </cell>
        </row>
      </sheetData>
      <sheetData sheetId="2">
        <row r="7">
          <cell r="A7" t="str">
            <v>96107050</v>
          </cell>
          <cell r="F7">
            <v>0.56000000000000005</v>
          </cell>
        </row>
        <row r="9">
          <cell r="A9">
            <v>45190060</v>
          </cell>
          <cell r="F9">
            <v>9.23</v>
          </cell>
        </row>
        <row r="10">
          <cell r="A10">
            <v>45190080</v>
          </cell>
          <cell r="F10">
            <v>11.1</v>
          </cell>
        </row>
        <row r="11">
          <cell r="A11">
            <v>45190100</v>
          </cell>
          <cell r="F11">
            <v>13.137696000000005</v>
          </cell>
        </row>
        <row r="12">
          <cell r="A12">
            <v>45190120</v>
          </cell>
          <cell r="F12">
            <v>15.14799</v>
          </cell>
        </row>
        <row r="13">
          <cell r="A13">
            <v>45190140</v>
          </cell>
          <cell r="F13">
            <v>17.41311</v>
          </cell>
        </row>
        <row r="14">
          <cell r="A14">
            <v>45190160</v>
          </cell>
          <cell r="F14">
            <v>19.536660000000001</v>
          </cell>
        </row>
        <row r="15">
          <cell r="A15">
            <v>45190180</v>
          </cell>
          <cell r="F15">
            <v>22.18</v>
          </cell>
        </row>
        <row r="16">
          <cell r="A16">
            <v>45190200</v>
          </cell>
          <cell r="F16">
            <v>24.208470000000005</v>
          </cell>
        </row>
        <row r="17">
          <cell r="A17">
            <v>45190220</v>
          </cell>
          <cell r="F17">
            <v>26.360334000000002</v>
          </cell>
        </row>
        <row r="18">
          <cell r="A18">
            <v>45190240</v>
          </cell>
          <cell r="F18">
            <v>28.75</v>
          </cell>
        </row>
        <row r="20">
          <cell r="A20">
            <v>48000020</v>
          </cell>
          <cell r="F20">
            <v>4.96</v>
          </cell>
        </row>
        <row r="21">
          <cell r="A21">
            <v>48000030</v>
          </cell>
          <cell r="F21">
            <v>6.06</v>
          </cell>
        </row>
        <row r="22">
          <cell r="A22">
            <v>48000040</v>
          </cell>
          <cell r="F22">
            <v>7.0356000000000005</v>
          </cell>
        </row>
        <row r="23">
          <cell r="A23">
            <v>48000050</v>
          </cell>
          <cell r="F23">
            <v>8.0366000000000017</v>
          </cell>
        </row>
        <row r="24">
          <cell r="A24">
            <v>48000060</v>
          </cell>
          <cell r="F24">
            <v>8.8660000000000014</v>
          </cell>
        </row>
        <row r="25">
          <cell r="A25">
            <v>48000080</v>
          </cell>
          <cell r="F25">
            <v>10.753600000000002</v>
          </cell>
        </row>
        <row r="26">
          <cell r="A26">
            <v>48000100</v>
          </cell>
          <cell r="F26">
            <v>12.812800000000003</v>
          </cell>
        </row>
        <row r="27">
          <cell r="A27">
            <v>48100040</v>
          </cell>
          <cell r="F27">
            <v>7.14</v>
          </cell>
        </row>
        <row r="28">
          <cell r="A28">
            <v>48100050</v>
          </cell>
          <cell r="F28">
            <v>8.11</v>
          </cell>
        </row>
        <row r="29">
          <cell r="A29">
            <v>48100060</v>
          </cell>
          <cell r="F29">
            <v>8.9232000000000014</v>
          </cell>
        </row>
        <row r="30">
          <cell r="A30">
            <v>48100080</v>
          </cell>
          <cell r="F30">
            <v>10.839400000000001</v>
          </cell>
        </row>
        <row r="31">
          <cell r="A31">
            <v>48100100</v>
          </cell>
          <cell r="F31">
            <v>12.927200000000003</v>
          </cell>
        </row>
        <row r="32">
          <cell r="A32">
            <v>48100120</v>
          </cell>
          <cell r="F32">
            <v>14.986400000000003</v>
          </cell>
        </row>
        <row r="33">
          <cell r="A33">
            <v>48100140</v>
          </cell>
          <cell r="F33">
            <v>17.331600000000002</v>
          </cell>
        </row>
        <row r="34">
          <cell r="A34">
            <v>48100160</v>
          </cell>
          <cell r="F34">
            <v>19.476600000000005</v>
          </cell>
        </row>
        <row r="35">
          <cell r="A35">
            <v>48100180</v>
          </cell>
          <cell r="F35">
            <v>22.1</v>
          </cell>
        </row>
        <row r="36">
          <cell r="A36">
            <v>48100200</v>
          </cell>
          <cell r="F36">
            <v>24.26</v>
          </cell>
        </row>
        <row r="37">
          <cell r="A37">
            <v>48100220</v>
          </cell>
          <cell r="F37">
            <v>26.44</v>
          </cell>
        </row>
        <row r="38">
          <cell r="A38">
            <v>48100240</v>
          </cell>
          <cell r="F38">
            <v>28.82</v>
          </cell>
        </row>
        <row r="40">
          <cell r="A40">
            <v>44104060</v>
          </cell>
          <cell r="F40">
            <v>9.34</v>
          </cell>
        </row>
        <row r="41">
          <cell r="A41">
            <v>44104080</v>
          </cell>
          <cell r="F41">
            <v>11.23</v>
          </cell>
        </row>
        <row r="42">
          <cell r="A42">
            <v>44104100</v>
          </cell>
          <cell r="F42">
            <v>13.299000000000001</v>
          </cell>
        </row>
        <row r="43">
          <cell r="A43">
            <v>44104120</v>
          </cell>
          <cell r="F43">
            <v>15.358200000000002</v>
          </cell>
        </row>
        <row r="44">
          <cell r="A44">
            <v>44104140</v>
          </cell>
          <cell r="F44">
            <v>17.703400000000006</v>
          </cell>
        </row>
        <row r="45">
          <cell r="A45">
            <v>44104160</v>
          </cell>
          <cell r="F45">
            <v>19.848400000000005</v>
          </cell>
        </row>
        <row r="46">
          <cell r="A46">
            <v>44004020</v>
          </cell>
          <cell r="F46">
            <v>5.34</v>
          </cell>
        </row>
        <row r="47">
          <cell r="A47">
            <v>44004030</v>
          </cell>
          <cell r="F47">
            <v>6.4064000000000014</v>
          </cell>
        </row>
        <row r="48">
          <cell r="A48">
            <v>44004040</v>
          </cell>
          <cell r="F48">
            <v>7.4074000000000018</v>
          </cell>
        </row>
        <row r="49">
          <cell r="A49">
            <v>44004050</v>
          </cell>
          <cell r="F49">
            <v>8.3798000000000012</v>
          </cell>
        </row>
        <row r="50">
          <cell r="A50">
            <v>44004060</v>
          </cell>
          <cell r="F50">
            <v>9.23</v>
          </cell>
        </row>
        <row r="51">
          <cell r="A51">
            <v>44004070</v>
          </cell>
          <cell r="F51">
            <v>10.324600000000002</v>
          </cell>
        </row>
        <row r="52">
          <cell r="A52">
            <v>44004080</v>
          </cell>
          <cell r="F52">
            <v>11.1</v>
          </cell>
        </row>
        <row r="53">
          <cell r="A53">
            <v>44004100</v>
          </cell>
          <cell r="F53">
            <v>13.137696000000005</v>
          </cell>
        </row>
        <row r="54">
          <cell r="A54">
            <v>44004120</v>
          </cell>
          <cell r="F54">
            <v>15.14799</v>
          </cell>
        </row>
        <row r="55">
          <cell r="A55">
            <v>44004140</v>
          </cell>
          <cell r="F55">
            <v>17.41311</v>
          </cell>
        </row>
        <row r="56">
          <cell r="A56">
            <v>44004160</v>
          </cell>
          <cell r="F56">
            <v>19.536660000000001</v>
          </cell>
        </row>
      </sheetData>
      <sheetData sheetId="3">
        <row r="3">
          <cell r="J3">
            <v>16140000</v>
          </cell>
          <cell r="N3">
            <v>0.7</v>
          </cell>
        </row>
        <row r="4">
          <cell r="J4">
            <v>12250001</v>
          </cell>
          <cell r="N4">
            <v>5.56</v>
          </cell>
        </row>
        <row r="5">
          <cell r="J5">
            <v>78450000</v>
          </cell>
          <cell r="N5">
            <v>3.4</v>
          </cell>
        </row>
        <row r="6">
          <cell r="B6">
            <v>40380080</v>
          </cell>
          <cell r="G6">
            <v>18.095616</v>
          </cell>
          <cell r="J6">
            <v>17860000</v>
          </cell>
          <cell r="N6">
            <v>2.16</v>
          </cell>
        </row>
        <row r="7">
          <cell r="B7">
            <v>40380100</v>
          </cell>
          <cell r="G7">
            <v>20.478744000000003</v>
          </cell>
          <cell r="J7">
            <v>16040000</v>
          </cell>
          <cell r="N7">
            <v>2.8</v>
          </cell>
        </row>
        <row r="8">
          <cell r="B8">
            <v>40380120</v>
          </cell>
          <cell r="G8">
            <v>23.023440000000001</v>
          </cell>
          <cell r="J8">
            <v>17900000</v>
          </cell>
          <cell r="N8">
            <v>4.72</v>
          </cell>
        </row>
        <row r="9">
          <cell r="B9">
            <v>40380140</v>
          </cell>
          <cell r="G9">
            <v>25.588332000000001</v>
          </cell>
          <cell r="J9">
            <v>78570000</v>
          </cell>
          <cell r="N9">
            <v>5.16</v>
          </cell>
        </row>
        <row r="10">
          <cell r="B10">
            <v>40380160</v>
          </cell>
          <cell r="G10">
            <v>27.98</v>
          </cell>
          <cell r="J10">
            <v>75620000</v>
          </cell>
          <cell r="N10">
            <v>3.32</v>
          </cell>
        </row>
        <row r="11">
          <cell r="B11">
            <v>40380180</v>
          </cell>
          <cell r="G11">
            <v>30.97</v>
          </cell>
        </row>
        <row r="12">
          <cell r="B12">
            <v>40380200</v>
          </cell>
          <cell r="G12">
            <v>33.46</v>
          </cell>
          <cell r="J12">
            <v>12210007</v>
          </cell>
          <cell r="N12">
            <v>1.79</v>
          </cell>
        </row>
        <row r="13">
          <cell r="J13" t="str">
            <v>Skrutky</v>
          </cell>
        </row>
        <row r="15">
          <cell r="J15">
            <v>71800160</v>
          </cell>
          <cell r="N15">
            <v>28.3</v>
          </cell>
        </row>
        <row r="16">
          <cell r="B16">
            <v>40190080</v>
          </cell>
          <cell r="G16">
            <v>16.899999999999999</v>
          </cell>
          <cell r="J16">
            <v>71800180</v>
          </cell>
          <cell r="N16">
            <v>35.5</v>
          </cell>
        </row>
        <row r="17">
          <cell r="B17">
            <v>40190100</v>
          </cell>
          <cell r="G17">
            <v>19.32</v>
          </cell>
          <cell r="J17">
            <v>71800200</v>
          </cell>
          <cell r="N17">
            <v>38.6</v>
          </cell>
        </row>
        <row r="18">
          <cell r="B18">
            <v>40190120</v>
          </cell>
          <cell r="G18">
            <v>21.912660000000002</v>
          </cell>
          <cell r="J18">
            <v>71800220</v>
          </cell>
          <cell r="N18">
            <v>41.5</v>
          </cell>
        </row>
        <row r="19">
          <cell r="B19">
            <v>40190140</v>
          </cell>
          <cell r="G19">
            <v>24.5</v>
          </cell>
          <cell r="J19">
            <v>71800240</v>
          </cell>
          <cell r="N19">
            <v>45.382428720000007</v>
          </cell>
        </row>
        <row r="20">
          <cell r="B20">
            <v>40190160</v>
          </cell>
          <cell r="G20">
            <v>26.84</v>
          </cell>
          <cell r="J20">
            <v>71800260</v>
          </cell>
          <cell r="N20">
            <v>45.984453599999995</v>
          </cell>
        </row>
        <row r="21">
          <cell r="B21">
            <v>40190180</v>
          </cell>
          <cell r="G21">
            <v>29.81</v>
          </cell>
          <cell r="J21">
            <v>71800280</v>
          </cell>
          <cell r="N21">
            <v>46.970749680000004</v>
          </cell>
        </row>
        <row r="22">
          <cell r="B22">
            <v>40190200</v>
          </cell>
          <cell r="G22">
            <v>32.229999999999997</v>
          </cell>
          <cell r="J22">
            <v>71800300</v>
          </cell>
          <cell r="N22">
            <v>57.243599759999995</v>
          </cell>
        </row>
        <row r="23">
          <cell r="B23">
            <v>40190220</v>
          </cell>
          <cell r="G23">
            <v>35.29</v>
          </cell>
          <cell r="J23">
            <v>71800320</v>
          </cell>
          <cell r="N23">
            <v>60.176869920000001</v>
          </cell>
        </row>
        <row r="24">
          <cell r="B24">
            <v>40190240</v>
          </cell>
          <cell r="G24">
            <v>37.729999999999997</v>
          </cell>
          <cell r="J24">
            <v>71800340</v>
          </cell>
          <cell r="N24">
            <v>62.444070000000004</v>
          </cell>
        </row>
        <row r="25">
          <cell r="J25">
            <v>71800360</v>
          </cell>
          <cell r="N25">
            <v>64.929023760000007</v>
          </cell>
        </row>
        <row r="26">
          <cell r="J26">
            <v>71800380</v>
          </cell>
          <cell r="N26">
            <v>68.400273599999991</v>
          </cell>
        </row>
        <row r="27">
          <cell r="B27">
            <v>40680080</v>
          </cell>
          <cell r="G27">
            <v>17.72</v>
          </cell>
          <cell r="J27">
            <v>71800400</v>
          </cell>
          <cell r="N27">
            <v>71.47444320000001</v>
          </cell>
        </row>
        <row r="28">
          <cell r="B28">
            <v>40680100</v>
          </cell>
          <cell r="G28">
            <v>20.14</v>
          </cell>
          <cell r="J28">
            <v>71800420</v>
          </cell>
          <cell r="N28" t="str">
            <v>nedostupná</v>
          </cell>
        </row>
        <row r="29">
          <cell r="B29">
            <v>40680120</v>
          </cell>
          <cell r="G29">
            <v>22.74</v>
          </cell>
          <cell r="J29">
            <v>71800440</v>
          </cell>
          <cell r="N29">
            <v>95.171167199999999</v>
          </cell>
        </row>
        <row r="30">
          <cell r="B30">
            <v>40680140</v>
          </cell>
          <cell r="G30">
            <v>25.33</v>
          </cell>
          <cell r="J30">
            <v>71800460</v>
          </cell>
          <cell r="N30" t="str">
            <v>nedostupná</v>
          </cell>
        </row>
        <row r="31">
          <cell r="B31">
            <v>40680160</v>
          </cell>
          <cell r="G31">
            <v>27.68</v>
          </cell>
          <cell r="J31">
            <v>71800480</v>
          </cell>
          <cell r="N31">
            <v>114.97394304000001</v>
          </cell>
        </row>
        <row r="32">
          <cell r="B32">
            <v>40680180</v>
          </cell>
          <cell r="G32">
            <v>30.65</v>
          </cell>
          <cell r="J32">
            <v>71800500</v>
          </cell>
          <cell r="N32">
            <v>116</v>
          </cell>
        </row>
        <row r="33">
          <cell r="B33">
            <v>40680200</v>
          </cell>
          <cell r="G33">
            <v>33.07</v>
          </cell>
        </row>
        <row r="37">
          <cell r="B37">
            <v>40290050</v>
          </cell>
          <cell r="G37">
            <v>14.33</v>
          </cell>
        </row>
        <row r="40">
          <cell r="B40">
            <v>41190102</v>
          </cell>
          <cell r="G40">
            <v>30.401000000000003</v>
          </cell>
        </row>
        <row r="41">
          <cell r="B41">
            <v>41190122</v>
          </cell>
          <cell r="G41">
            <v>32.76</v>
          </cell>
        </row>
        <row r="42">
          <cell r="B42">
            <v>41190142</v>
          </cell>
          <cell r="G42">
            <v>35.270000000000003</v>
          </cell>
        </row>
        <row r="43">
          <cell r="B43">
            <v>41190162</v>
          </cell>
          <cell r="G43">
            <v>38.159999999999997</v>
          </cell>
        </row>
        <row r="44">
          <cell r="B44">
            <v>41190182</v>
          </cell>
          <cell r="G44">
            <v>40.78</v>
          </cell>
        </row>
        <row r="45">
          <cell r="B45">
            <v>41190202</v>
          </cell>
          <cell r="G45">
            <v>43.87</v>
          </cell>
        </row>
      </sheetData>
      <sheetData sheetId="4">
        <row r="3">
          <cell r="A3">
            <v>96108140</v>
          </cell>
          <cell r="C3">
            <v>16.55</v>
          </cell>
        </row>
        <row r="4">
          <cell r="A4">
            <v>96108240</v>
          </cell>
          <cell r="C4">
            <v>37.799999999999997</v>
          </cell>
        </row>
        <row r="5">
          <cell r="A5">
            <v>96108340</v>
          </cell>
          <cell r="C5">
            <v>62.97</v>
          </cell>
        </row>
        <row r="6">
          <cell r="A6">
            <v>96108440</v>
          </cell>
          <cell r="C6">
            <v>80.930000000000007</v>
          </cell>
        </row>
        <row r="7">
          <cell r="A7">
            <v>96108540</v>
          </cell>
          <cell r="C7">
            <v>97.6</v>
          </cell>
        </row>
      </sheetData>
      <sheetData sheetId="5">
        <row r="5">
          <cell r="A5">
            <v>96159260</v>
          </cell>
          <cell r="E5">
            <v>16.97</v>
          </cell>
        </row>
        <row r="6">
          <cell r="A6">
            <v>47002001</v>
          </cell>
          <cell r="E6">
            <v>10.201942080000002</v>
          </cell>
        </row>
        <row r="7">
          <cell r="A7">
            <v>47002002</v>
          </cell>
          <cell r="E7">
            <v>14.161973759999999</v>
          </cell>
        </row>
        <row r="8">
          <cell r="A8">
            <v>47002003</v>
          </cell>
          <cell r="E8">
            <v>17.538744960000002</v>
          </cell>
        </row>
        <row r="9">
          <cell r="A9">
            <v>47002004</v>
          </cell>
          <cell r="E9">
            <v>21.24296064</v>
          </cell>
        </row>
        <row r="10">
          <cell r="A10">
            <v>47002005</v>
          </cell>
          <cell r="E10">
            <v>25.490399999999998</v>
          </cell>
        </row>
        <row r="11">
          <cell r="A11">
            <v>47002006</v>
          </cell>
          <cell r="E11">
            <v>29.731199999999998</v>
          </cell>
        </row>
        <row r="13">
          <cell r="A13">
            <v>72002000</v>
          </cell>
          <cell r="E13">
            <v>17.3</v>
          </cell>
        </row>
        <row r="14">
          <cell r="A14">
            <v>72002001</v>
          </cell>
          <cell r="E14">
            <v>34.799999999999997</v>
          </cell>
        </row>
      </sheetData>
    </sheetDataSet>
  </externalBook>
</externalLink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4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  <rv s="0">
    <v>324</v>
    <v>5</v>
  </rv>
  <rv s="0">
    <v>325</v>
    <v>5</v>
  </rv>
  <rv s="0">
    <v>326</v>
    <v>5</v>
  </rv>
  <rv s="0">
    <v>327</v>
    <v>5</v>
  </rv>
  <rv s="0">
    <v>328</v>
    <v>5</v>
  </rv>
  <rv s="0">
    <v>329</v>
    <v>5</v>
  </rv>
  <rv s="0">
    <v>330</v>
    <v>5</v>
  </rv>
  <rv s="0">
    <v>331</v>
    <v>5</v>
  </rv>
  <rv s="0">
    <v>332</v>
    <v>5</v>
  </rv>
  <rv s="0">
    <v>333</v>
    <v>5</v>
  </rv>
  <rv s="0">
    <v>334</v>
    <v>5</v>
  </rv>
  <rv s="0">
    <v>335</v>
    <v>5</v>
  </rv>
  <rv s="0">
    <v>336</v>
    <v>5</v>
  </rv>
  <rv s="0">
    <v>337</v>
    <v>5</v>
  </rv>
  <rv s="0">
    <v>338</v>
    <v>5</v>
  </rv>
  <rv s="0">
    <v>339</v>
    <v>5</v>
  </rv>
  <rv s="0">
    <v>340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  <rel r:id="rId325"/>
  <rel r:id="rId326"/>
  <rel r:id="rId327"/>
  <rel r:id="rId328"/>
  <rel r:id="rId329"/>
  <rel r:id="rId330"/>
  <rel r:id="rId331"/>
  <rel r:id="rId332"/>
  <rel r:id="rId333"/>
  <rel r:id="rId334"/>
  <rel r:id="rId335"/>
  <rel r:id="rId336"/>
  <rel r:id="rId337"/>
  <rel r:id="rId338"/>
  <rel r:id="rId339"/>
  <rel r:id="rId340"/>
  <rel r:id="rId341"/>
</richValueRels>
</file>

<file path=xl/theme/theme1.xml><?xml version="1.0" encoding="utf-8"?>
<a:theme xmlns:a="http://schemas.openxmlformats.org/drawingml/2006/main" name="Motív Office 2013 – 2022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4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5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6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7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8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9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0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1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2.bin"/><Relationship Id="rId2" Type="http://schemas.openxmlformats.org/officeDocument/2006/relationships/hyperlink" Target="https://www.laminashop.sk/" TargetMode="External"/><Relationship Id="rId1" Type="http://schemas.openxmlformats.org/officeDocument/2006/relationships/hyperlink" Target="http://www.lamina.sk/" TargetMode="External"/><Relationship Id="rId4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21408-E336-4094-AE25-36E761152CAF}">
  <sheetPr codeName="H1">
    <tabColor rgb="FF00B0F0"/>
  </sheetPr>
  <dimension ref="A1:P64"/>
  <sheetViews>
    <sheetView topLeftCell="B1" zoomScale="85" zoomScaleNormal="85" workbookViewId="0">
      <pane ySplit="7" topLeftCell="A8" activePane="bottomLeft" state="frozen"/>
      <selection pane="bottomLeft" activeCell="C2" sqref="C2"/>
    </sheetView>
  </sheetViews>
  <sheetFormatPr defaultRowHeight="15" x14ac:dyDescent="0.25"/>
  <cols>
    <col min="1" max="1" width="14.5703125" style="7" hidden="1" customWidth="1"/>
    <col min="2" max="2" width="38.28515625" style="7" customWidth="1"/>
    <col min="3" max="3" width="20.140625" style="7" customWidth="1"/>
    <col min="4" max="4" width="6.28515625" style="7" customWidth="1"/>
    <col min="5" max="5" width="33.42578125" style="7" customWidth="1"/>
    <col min="6" max="11" width="9.140625" style="7"/>
    <col min="12" max="12" width="7" style="7" customWidth="1"/>
    <col min="13" max="13" width="13.140625" style="7" customWidth="1"/>
    <col min="14" max="14" width="9.140625" style="7"/>
    <col min="15" max="15" width="21.5703125" style="7" hidden="1" customWidth="1"/>
    <col min="16" max="16" width="18.85546875" style="7" customWidth="1"/>
    <col min="17" max="16384" width="9.140625" style="7"/>
  </cols>
  <sheetData>
    <row r="1" spans="1:16" ht="38.25" customHeight="1" x14ac:dyDescent="0.3">
      <c r="B1" s="7" t="e" vm="1">
        <v>#VALUE!</v>
      </c>
      <c r="E1" s="7" t="e" vm="2">
        <v>#VALUE!</v>
      </c>
      <c r="M1" s="28" t="s">
        <v>957</v>
      </c>
      <c r="O1" s="395" t="s">
        <v>950</v>
      </c>
      <c r="P1" s="389"/>
    </row>
    <row r="2" spans="1:16" ht="36.75" customHeight="1" x14ac:dyDescent="0.3">
      <c r="B2" s="396" t="s">
        <v>951</v>
      </c>
      <c r="C2" s="359" t="s">
        <v>950</v>
      </c>
      <c r="M2" s="2">
        <v>0</v>
      </c>
      <c r="O2" s="395" t="s">
        <v>955</v>
      </c>
      <c r="P2" s="389"/>
    </row>
    <row r="3" spans="1:16" ht="30" customHeight="1" x14ac:dyDescent="0.35">
      <c r="B3" s="396" t="s">
        <v>949</v>
      </c>
      <c r="C3" s="387">
        <f ca="1">DATE(YEAR(TODAY()),IF(DAY(TODAY())&lt;15,MONTH(TODAY()),MONTH(TODAY())+1),1)</f>
        <v>45778</v>
      </c>
      <c r="E3" s="394"/>
      <c r="O3" s="395" t="s">
        <v>956</v>
      </c>
      <c r="P3" s="389"/>
    </row>
    <row r="4" spans="1:16" x14ac:dyDescent="0.25">
      <c r="B4" s="388" t="s">
        <v>952</v>
      </c>
      <c r="C4" s="388" t="s">
        <v>953</v>
      </c>
      <c r="O4" s="7" t="s">
        <v>1796</v>
      </c>
      <c r="P4" s="389"/>
    </row>
    <row r="5" spans="1:16" ht="24.75" customHeight="1" thickBot="1" x14ac:dyDescent="0.3">
      <c r="B5" s="7" t="s">
        <v>937</v>
      </c>
    </row>
    <row r="6" spans="1:16" ht="24" thickBot="1" x14ac:dyDescent="0.3">
      <c r="B6" s="420" t="s">
        <v>8</v>
      </c>
      <c r="C6" s="421"/>
      <c r="D6" s="421"/>
      <c r="E6" s="422"/>
    </row>
    <row r="7" spans="1:16" ht="48.75" customHeight="1" thickBot="1" x14ac:dyDescent="0.3">
      <c r="A7" s="390" t="s">
        <v>60</v>
      </c>
      <c r="B7" s="11" t="s">
        <v>0</v>
      </c>
      <c r="C7" s="167" t="s">
        <v>948</v>
      </c>
      <c r="D7" s="12" t="s">
        <v>3</v>
      </c>
      <c r="E7" s="12" t="s">
        <v>1</v>
      </c>
    </row>
    <row r="8" spans="1:16" ht="21" customHeight="1" x14ac:dyDescent="0.25">
      <c r="A8" s="26" t="s">
        <v>12</v>
      </c>
      <c r="B8" s="13" t="s">
        <v>189</v>
      </c>
      <c r="C8" s="168">
        <f>IFERROR(_xlfn.XLOOKUP(VALUE(REPLACE(A8,2,4,9005)),'[1]Worksheet 1'!$A$1:$A$18877,'[1]Worksheet 1'!$C$1:$C$18877)*(1-$M$2/100),"-")</f>
        <v>10.4</v>
      </c>
      <c r="D8" s="14" t="s">
        <v>4</v>
      </c>
      <c r="E8" s="415"/>
    </row>
    <row r="9" spans="1:16" ht="21" customHeight="1" x14ac:dyDescent="0.25">
      <c r="A9" s="26" t="s">
        <v>13</v>
      </c>
      <c r="B9" s="15" t="s">
        <v>190</v>
      </c>
      <c r="C9" s="168">
        <f>IFERROR(_xlfn.XLOOKUP(VALUE(REPLACE(A9,2,4,9005)),'[1]Worksheet 1'!$A$1:$A$18877,'[1]Worksheet 1'!$C$1:$C$18877)*(1-$M$2/100),"-")</f>
        <v>15.6</v>
      </c>
      <c r="D9" s="16" t="s">
        <v>4</v>
      </c>
      <c r="E9" s="416"/>
    </row>
    <row r="10" spans="1:16" ht="21" customHeight="1" x14ac:dyDescent="0.25">
      <c r="A10" s="26" t="s">
        <v>14</v>
      </c>
      <c r="B10" s="15" t="s">
        <v>191</v>
      </c>
      <c r="C10" s="168">
        <f>IFERROR(_xlfn.XLOOKUP(VALUE(REPLACE(A10,2,4,9005)),'[1]Worksheet 1'!$A$1:$A$18877,'[1]Worksheet 1'!$C$1:$C$18877)*(1-$M$2/100),"-")</f>
        <v>20.8</v>
      </c>
      <c r="D10" s="16" t="s">
        <v>4</v>
      </c>
      <c r="E10" s="416"/>
    </row>
    <row r="11" spans="1:16" ht="21" customHeight="1" x14ac:dyDescent="0.25">
      <c r="A11" s="26" t="s">
        <v>15</v>
      </c>
      <c r="B11" s="15" t="s">
        <v>192</v>
      </c>
      <c r="C11" s="168">
        <f>IFERROR(_xlfn.XLOOKUP(VALUE(REPLACE(A11,2,4,9005)),'[1]Worksheet 1'!$A$1:$A$18877,'[1]Worksheet 1'!$C$1:$C$18877)*(1-$M$2/100),"-")</f>
        <v>31.2</v>
      </c>
      <c r="D11" s="16" t="s">
        <v>4</v>
      </c>
      <c r="E11" s="416"/>
    </row>
    <row r="12" spans="1:16" ht="21" customHeight="1" x14ac:dyDescent="0.25">
      <c r="A12" s="26" t="s">
        <v>16</v>
      </c>
      <c r="B12" s="15" t="s">
        <v>193</v>
      </c>
      <c r="C12" s="168">
        <f>IFERROR(_xlfn.XLOOKUP(VALUE(REPLACE(A12,2,4,9005)),'[1]Worksheet 1'!$A$1:$A$18877,'[1]Worksheet 1'!$C$1:$C$18877)*(1-$M$2/100),"-")</f>
        <v>11.6</v>
      </c>
      <c r="D12" s="16" t="s">
        <v>4</v>
      </c>
      <c r="E12" s="416"/>
    </row>
    <row r="13" spans="1:16" ht="21" customHeight="1" x14ac:dyDescent="0.25">
      <c r="A13" s="26" t="s">
        <v>17</v>
      </c>
      <c r="B13" s="15" t="s">
        <v>194</v>
      </c>
      <c r="C13" s="168">
        <f>IFERROR(_xlfn.XLOOKUP(VALUE(REPLACE(A13,2,4,9005)),'[1]Worksheet 1'!$A$1:$A$18877,'[1]Worksheet 1'!$C$1:$C$18877)*(1-$M$2/100),"-")</f>
        <v>17.399999999999999</v>
      </c>
      <c r="D13" s="16" t="s">
        <v>4</v>
      </c>
      <c r="E13" s="416"/>
    </row>
    <row r="14" spans="1:16" ht="21" customHeight="1" x14ac:dyDescent="0.25">
      <c r="A14" s="26" t="s">
        <v>18</v>
      </c>
      <c r="B14" s="15" t="s">
        <v>195</v>
      </c>
      <c r="C14" s="168">
        <f>IFERROR(_xlfn.XLOOKUP(VALUE(REPLACE(A14,2,4,9005)),'[1]Worksheet 1'!$A$1:$A$18877,'[1]Worksheet 1'!$C$1:$C$18877)*(1-$M$2/100),"-")</f>
        <v>23.2</v>
      </c>
      <c r="D14" s="16" t="s">
        <v>4</v>
      </c>
      <c r="E14" s="416"/>
    </row>
    <row r="15" spans="1:16" ht="21" customHeight="1" x14ac:dyDescent="0.25">
      <c r="A15" s="26" t="s">
        <v>19</v>
      </c>
      <c r="B15" s="15" t="s">
        <v>196</v>
      </c>
      <c r="C15" s="168">
        <f>IFERROR(_xlfn.XLOOKUP(VALUE(REPLACE(A15,2,4,9005)),'[1]Worksheet 1'!$A$1:$A$18877,'[1]Worksheet 1'!$C$1:$C$18877)*(1-$M$2/100),"-")</f>
        <v>34.799999999999997</v>
      </c>
      <c r="D15" s="16" t="s">
        <v>4</v>
      </c>
      <c r="E15" s="417"/>
    </row>
    <row r="16" spans="1:16" ht="21" customHeight="1" x14ac:dyDescent="0.25">
      <c r="A16" s="26" t="s">
        <v>20</v>
      </c>
      <c r="B16" s="20" t="s">
        <v>197</v>
      </c>
      <c r="C16" s="171">
        <f>IFERROR(_xlfn.XLOOKUP(VALUE(REPLACE(A16,2,4,9005)),'[1]Worksheet 1'!$A$1:$A$18877,'[1]Worksheet 1'!$C$1:$C$18877)*(1-$M$2/100),"-")</f>
        <v>2.9</v>
      </c>
      <c r="D16" s="21" t="s">
        <v>4</v>
      </c>
      <c r="E16" s="418"/>
    </row>
    <row r="17" spans="1:12" ht="21" customHeight="1" x14ac:dyDescent="0.25">
      <c r="A17" s="26" t="s">
        <v>21</v>
      </c>
      <c r="B17" s="20" t="s">
        <v>198</v>
      </c>
      <c r="C17" s="171">
        <f>IFERROR(_xlfn.XLOOKUP(VALUE(REPLACE(A17,2,4,9005)),'[1]Worksheet 1'!$A$1:$A$18877,'[1]Worksheet 1'!$C$1:$C$18877)*(1-$M$2/100),"-")</f>
        <v>3.3</v>
      </c>
      <c r="D17" s="19" t="s">
        <v>4</v>
      </c>
      <c r="E17" s="419"/>
    </row>
    <row r="18" spans="1:12" ht="21" customHeight="1" x14ac:dyDescent="0.25">
      <c r="A18" s="26" t="s">
        <v>22</v>
      </c>
      <c r="B18" s="15" t="s">
        <v>199</v>
      </c>
      <c r="C18" s="168">
        <f>IFERROR(_xlfn.XLOOKUP(VALUE(REPLACE(A18,2,4,9005)),'[1]Worksheet 1'!$A$1:$A$18877,'[1]Worksheet 1'!$C$1:$C$18877)*(1-$M$2/100),"-")</f>
        <v>3.6</v>
      </c>
      <c r="D18" s="16" t="s">
        <v>4</v>
      </c>
      <c r="E18" s="413"/>
    </row>
    <row r="19" spans="1:12" ht="21" customHeight="1" x14ac:dyDescent="0.25">
      <c r="A19" s="26" t="s">
        <v>23</v>
      </c>
      <c r="B19" s="15" t="s">
        <v>200</v>
      </c>
      <c r="C19" s="168">
        <f>IFERROR(_xlfn.XLOOKUP(VALUE(REPLACE(A19,2,4,9005)),'[1]Worksheet 1'!$A$1:$A$18877,'[1]Worksheet 1'!$C$1:$C$18877)*(1-$M$2/100),"-")</f>
        <v>4</v>
      </c>
      <c r="D19" s="16" t="s">
        <v>4</v>
      </c>
      <c r="E19" s="414"/>
    </row>
    <row r="20" spans="1:12" ht="21" customHeight="1" x14ac:dyDescent="0.25">
      <c r="A20" s="26" t="s">
        <v>24</v>
      </c>
      <c r="B20" s="23" t="s">
        <v>201</v>
      </c>
      <c r="C20" s="171">
        <f>IFERROR(_xlfn.XLOOKUP(VALUE(REPLACE(A20,2,4,9005)),'[1]Worksheet 1'!$A$1:$A$18877,'[1]Worksheet 1'!$C$1:$C$18877)*(1-$M$2/100),"-")</f>
        <v>5.9</v>
      </c>
      <c r="D20" s="24" t="s">
        <v>4</v>
      </c>
      <c r="E20" s="423"/>
    </row>
    <row r="21" spans="1:12" ht="21" customHeight="1" x14ac:dyDescent="0.25">
      <c r="A21" s="26" t="s">
        <v>25</v>
      </c>
      <c r="B21" s="23" t="s">
        <v>202</v>
      </c>
      <c r="C21" s="171">
        <f>IFERROR(_xlfn.XLOOKUP(VALUE(REPLACE(A21,2,4,9005)),'[1]Worksheet 1'!$A$1:$A$18877,'[1]Worksheet 1'!$C$1:$C$18877)*(1-$M$2/100),"-")</f>
        <v>17.7</v>
      </c>
      <c r="D21" s="24" t="s">
        <v>4</v>
      </c>
      <c r="E21" s="416"/>
      <c r="L21" s="388"/>
    </row>
    <row r="22" spans="1:12" ht="21" customHeight="1" x14ac:dyDescent="0.25">
      <c r="A22" s="26" t="s">
        <v>29</v>
      </c>
      <c r="B22" s="23" t="s">
        <v>203</v>
      </c>
      <c r="C22" s="171">
        <f>IFERROR(_xlfn.XLOOKUP(VALUE(REPLACE(A22,2,4,9005)),'[1]Worksheet 1'!$A$1:$A$18877,'[1]Worksheet 1'!$C$1:$C$18877)*(1-$M$2/100),"-")</f>
        <v>23.6</v>
      </c>
      <c r="D22" s="24" t="s">
        <v>4</v>
      </c>
      <c r="E22" s="416"/>
    </row>
    <row r="23" spans="1:12" ht="21" customHeight="1" x14ac:dyDescent="0.25">
      <c r="A23" s="26" t="s">
        <v>26</v>
      </c>
      <c r="B23" s="23" t="s">
        <v>204</v>
      </c>
      <c r="C23" s="171">
        <f>IFERROR(_xlfn.XLOOKUP(VALUE(REPLACE(A23,2,4,9005)),'[1]Worksheet 1'!$A$1:$A$18877,'[1]Worksheet 1'!$C$1:$C$18877)*(1-$M$2/100),"-")</f>
        <v>6.1</v>
      </c>
      <c r="D23" s="24" t="s">
        <v>4</v>
      </c>
      <c r="E23" s="416"/>
    </row>
    <row r="24" spans="1:12" ht="21" customHeight="1" x14ac:dyDescent="0.25">
      <c r="A24" s="26" t="s">
        <v>27</v>
      </c>
      <c r="B24" s="23" t="s">
        <v>205</v>
      </c>
      <c r="C24" s="171">
        <f>IFERROR(_xlfn.XLOOKUP(VALUE(REPLACE(A24,2,4,9005)),'[1]Worksheet 1'!$A$1:$A$18877,'[1]Worksheet 1'!$C$1:$C$18877)*(1-$M$2/100),"-")</f>
        <v>18.3</v>
      </c>
      <c r="D24" s="24" t="s">
        <v>4</v>
      </c>
      <c r="E24" s="416"/>
    </row>
    <row r="25" spans="1:12" ht="21" customHeight="1" x14ac:dyDescent="0.25">
      <c r="A25" s="26" t="s">
        <v>28</v>
      </c>
      <c r="B25" s="23" t="s">
        <v>206</v>
      </c>
      <c r="C25" s="171">
        <f>IFERROR(_xlfn.XLOOKUP(VALUE(REPLACE(A25,2,4,9005)),'[1]Worksheet 1'!$A$1:$A$18877,'[1]Worksheet 1'!$C$1:$C$18877)*(1-$M$2/100),"-")</f>
        <v>24.4</v>
      </c>
      <c r="D25" s="24" t="s">
        <v>4</v>
      </c>
      <c r="E25" s="416"/>
    </row>
    <row r="26" spans="1:12" ht="21" customHeight="1" x14ac:dyDescent="0.25">
      <c r="A26" s="26" t="s">
        <v>30</v>
      </c>
      <c r="B26" s="23" t="s">
        <v>207</v>
      </c>
      <c r="C26" s="171">
        <f>IFERROR(_xlfn.XLOOKUP(VALUE(REPLACE(A26,2,4,9005)),'[1]Worksheet 1'!$A$1:$A$18877,'[1]Worksheet 1'!$C$1:$C$18877)*(1-$M$2/100),"-")</f>
        <v>8.9</v>
      </c>
      <c r="D26" s="24" t="s">
        <v>4</v>
      </c>
      <c r="E26" s="416"/>
    </row>
    <row r="27" spans="1:12" ht="21" customHeight="1" x14ac:dyDescent="0.25">
      <c r="A27" s="26" t="s">
        <v>31</v>
      </c>
      <c r="B27" s="23" t="s">
        <v>208</v>
      </c>
      <c r="C27" s="171">
        <f>IFERROR(_xlfn.XLOOKUP(VALUE(REPLACE(A27,2,4,9005)),'[1]Worksheet 1'!$A$1:$A$18877,'[1]Worksheet 1'!$C$1:$C$18877)*(1-$M$2/100),"-")</f>
        <v>26.7</v>
      </c>
      <c r="D27" s="24" t="s">
        <v>4</v>
      </c>
      <c r="E27" s="416"/>
    </row>
    <row r="28" spans="1:12" ht="21" customHeight="1" x14ac:dyDescent="0.25">
      <c r="A28" s="26" t="s">
        <v>32</v>
      </c>
      <c r="B28" s="23" t="s">
        <v>209</v>
      </c>
      <c r="C28" s="171">
        <f>IFERROR(_xlfn.XLOOKUP(VALUE(REPLACE(A28,2,4,9005)),'[1]Worksheet 1'!$A$1:$A$18877,'[1]Worksheet 1'!$C$1:$C$18877)*(1-$M$2/100),"-")</f>
        <v>35.6</v>
      </c>
      <c r="D28" s="24" t="s">
        <v>4</v>
      </c>
      <c r="E28" s="417"/>
    </row>
    <row r="29" spans="1:12" ht="21" customHeight="1" x14ac:dyDescent="0.25">
      <c r="A29" s="26" t="s">
        <v>35</v>
      </c>
      <c r="B29" s="22" t="s">
        <v>210</v>
      </c>
      <c r="C29" s="168">
        <f>IFERROR(_xlfn.XLOOKUP(VALUE(REPLACE(A29,2,4,9005)),'[1]Worksheet 1'!$A$1:$A$18877,'[1]Worksheet 1'!$C$1:$C$18877)*(1-$M$2/100),"-")</f>
        <v>10.199999999999999</v>
      </c>
      <c r="D29" s="16" t="s">
        <v>4</v>
      </c>
      <c r="E29" s="413"/>
    </row>
    <row r="30" spans="1:12" ht="21" customHeight="1" x14ac:dyDescent="0.25">
      <c r="A30" s="26" t="s">
        <v>33</v>
      </c>
      <c r="B30" s="22" t="s">
        <v>211</v>
      </c>
      <c r="C30" s="168">
        <f>IFERROR(_xlfn.XLOOKUP(VALUE(REPLACE(A30,2,4,9005)),'[1]Worksheet 1'!$A$1:$A$18877,'[1]Worksheet 1'!$C$1:$C$18877)*(1-$M$2/100),"-")</f>
        <v>10.4</v>
      </c>
      <c r="D30" s="16" t="s">
        <v>4</v>
      </c>
      <c r="E30" s="414"/>
    </row>
    <row r="31" spans="1:12" ht="21" customHeight="1" x14ac:dyDescent="0.25">
      <c r="A31" s="26" t="s">
        <v>36</v>
      </c>
      <c r="B31" s="34" t="s">
        <v>212</v>
      </c>
      <c r="C31" s="173">
        <f>IFERROR(_xlfn.XLOOKUP(VALUE(REPLACE(A31,2,4,9005)),'[1]Worksheet 1'!$A$1:$A$18877,'[1]Worksheet 1'!$C$1:$C$18877)*(1-$M$2/100),"-")</f>
        <v>10.4</v>
      </c>
      <c r="D31" s="24" t="s">
        <v>4</v>
      </c>
      <c r="E31" s="413"/>
    </row>
    <row r="32" spans="1:12" ht="21" customHeight="1" x14ac:dyDescent="0.25">
      <c r="A32" s="26" t="s">
        <v>34</v>
      </c>
      <c r="B32" s="23" t="s">
        <v>213</v>
      </c>
      <c r="C32" s="171">
        <f>IFERROR(_xlfn.XLOOKUP(VALUE(REPLACE(A32,2,4,9005)),'[1]Worksheet 1'!$A$1:$A$18877,'[1]Worksheet 1'!$C$1:$C$18877)*(1-$M$2/100),"-")</f>
        <v>10.6</v>
      </c>
      <c r="D32" s="24" t="s">
        <v>4</v>
      </c>
      <c r="E32" s="414"/>
    </row>
    <row r="33" spans="1:5" ht="21" customHeight="1" x14ac:dyDescent="0.25">
      <c r="A33" s="26" t="s">
        <v>43</v>
      </c>
      <c r="B33" s="15" t="s">
        <v>214</v>
      </c>
      <c r="C33" s="172">
        <f>IFERROR(_xlfn.XLOOKUP(VALUE(REPLACE(A33,2,4,9005)),'[1]Worksheet 1'!$A$1:$A$18877,'[1]Worksheet 1'!$C$1:$C$18877)*(1-$M$2/100),"-")</f>
        <v>1.3</v>
      </c>
      <c r="D33" s="16" t="s">
        <v>4</v>
      </c>
      <c r="E33" s="413"/>
    </row>
    <row r="34" spans="1:5" ht="21" customHeight="1" x14ac:dyDescent="0.25">
      <c r="A34" s="26" t="s">
        <v>44</v>
      </c>
      <c r="B34" s="15" t="s">
        <v>215</v>
      </c>
      <c r="C34" s="168">
        <f>IFERROR(_xlfn.XLOOKUP(VALUE(REPLACE(A34,2,4,9005)),'[1]Worksheet 1'!$A$1:$A$18877,'[1]Worksheet 1'!$C$1:$C$18877)*(1-$M$2/100),"-")</f>
        <v>1.45</v>
      </c>
      <c r="D34" s="16" t="s">
        <v>4</v>
      </c>
      <c r="E34" s="414"/>
    </row>
    <row r="35" spans="1:5" ht="21" customHeight="1" x14ac:dyDescent="0.25">
      <c r="A35" s="26" t="s">
        <v>40</v>
      </c>
      <c r="B35" s="23" t="s">
        <v>216</v>
      </c>
      <c r="C35" s="171">
        <f>IFERROR(_xlfn.XLOOKUP(VALUE(REPLACE(A35,2,4,9005)),'[1]Worksheet 1'!$A$1:$A$18877,'[1]Worksheet 1'!$C$1:$C$18877)*(1-$M$2/100),"-")</f>
        <v>5.8</v>
      </c>
      <c r="D35" s="24" t="s">
        <v>4</v>
      </c>
      <c r="E35" s="413"/>
    </row>
    <row r="36" spans="1:5" ht="21" customHeight="1" x14ac:dyDescent="0.25">
      <c r="A36" s="26" t="s">
        <v>41</v>
      </c>
      <c r="B36" s="23" t="s">
        <v>217</v>
      </c>
      <c r="C36" s="171">
        <f>IFERROR(_xlfn.XLOOKUP(VALUE(REPLACE(A36,2,4,9005)),'[1]Worksheet 1'!$A$1:$A$18877,'[1]Worksheet 1'!$C$1:$C$18877)*(1-$M$2/100),"-")</f>
        <v>6.8</v>
      </c>
      <c r="D36" s="24" t="s">
        <v>4</v>
      </c>
      <c r="E36" s="424"/>
    </row>
    <row r="37" spans="1:5" ht="21" customHeight="1" x14ac:dyDescent="0.25">
      <c r="A37" s="26" t="s">
        <v>42</v>
      </c>
      <c r="B37" s="23" t="s">
        <v>218</v>
      </c>
      <c r="C37" s="171">
        <f>IFERROR(_xlfn.XLOOKUP(VALUE(REPLACE(A37,2,4,9005)),'[1]Worksheet 1'!$A$1:$A$18877,'[1]Worksheet 1'!$C$1:$C$18877)*(1-$M$2/100),"-")</f>
        <v>8.1999999999999993</v>
      </c>
      <c r="D37" s="24" t="s">
        <v>4</v>
      </c>
      <c r="E37" s="414"/>
    </row>
    <row r="38" spans="1:5" ht="21" customHeight="1" x14ac:dyDescent="0.25">
      <c r="A38" s="26" t="s">
        <v>45</v>
      </c>
      <c r="B38" s="22" t="s">
        <v>219</v>
      </c>
      <c r="C38" s="168">
        <f>IFERROR(_xlfn.XLOOKUP(VALUE(REPLACE(A38,2,4,9005)),'[1]Worksheet 1'!$A$1:$A$18877,'[1]Worksheet 1'!$C$1:$C$18877)*(1-$M$2/100),"-")</f>
        <v>5.6</v>
      </c>
      <c r="D38" s="16" t="s">
        <v>4</v>
      </c>
      <c r="E38" s="413"/>
    </row>
    <row r="39" spans="1:5" ht="21" customHeight="1" x14ac:dyDescent="0.25">
      <c r="A39" s="26" t="s">
        <v>46</v>
      </c>
      <c r="B39" s="22" t="s">
        <v>220</v>
      </c>
      <c r="C39" s="168">
        <f>IFERROR(_xlfn.XLOOKUP(VALUE(REPLACE(A39,2,4,9005)),'[1]Worksheet 1'!$A$1:$A$18877,'[1]Worksheet 1'!$C$1:$C$18877)*(1-$M$2/100),"-")</f>
        <v>5.8</v>
      </c>
      <c r="D39" s="16" t="s">
        <v>4</v>
      </c>
      <c r="E39" s="424"/>
    </row>
    <row r="40" spans="1:5" ht="21" customHeight="1" x14ac:dyDescent="0.25">
      <c r="A40" s="26" t="s">
        <v>47</v>
      </c>
      <c r="B40" s="22" t="s">
        <v>221</v>
      </c>
      <c r="C40" s="168">
        <f>IFERROR(_xlfn.XLOOKUP(VALUE(REPLACE(A40,2,4,9005)),'[1]Worksheet 1'!$A$1:$A$18877,'[1]Worksheet 1'!$C$1:$C$18877)*(1-$M$2/100),"-")</f>
        <v>8.5</v>
      </c>
      <c r="D40" s="16" t="s">
        <v>4</v>
      </c>
      <c r="E40" s="414"/>
    </row>
    <row r="41" spans="1:5" ht="21" customHeight="1" x14ac:dyDescent="0.25">
      <c r="A41" s="26" t="s">
        <v>48</v>
      </c>
      <c r="B41" s="23" t="s">
        <v>222</v>
      </c>
      <c r="C41" s="171">
        <f>IFERROR(_xlfn.XLOOKUP(VALUE(REPLACE(A41,2,4,9005)),'[1]Worksheet 1'!$A$1:$A$18877,'[1]Worksheet 1'!$C$1:$C$18877)*(1-$M$2/100),"-")</f>
        <v>10.5</v>
      </c>
      <c r="D41" s="24" t="s">
        <v>4</v>
      </c>
      <c r="E41" s="423"/>
    </row>
    <row r="42" spans="1:5" ht="21" customHeight="1" x14ac:dyDescent="0.25">
      <c r="A42" s="26" t="s">
        <v>49</v>
      </c>
      <c r="B42" s="23" t="s">
        <v>223</v>
      </c>
      <c r="C42" s="171">
        <f>IFERROR(_xlfn.XLOOKUP(VALUE(REPLACE(A42,2,4,9005)),'[1]Worksheet 1'!$A$1:$A$18877,'[1]Worksheet 1'!$C$1:$C$18877)*(1-$M$2/100),"-")</f>
        <v>11</v>
      </c>
      <c r="D42" s="24" t="s">
        <v>4</v>
      </c>
      <c r="E42" s="416"/>
    </row>
    <row r="43" spans="1:5" ht="21" customHeight="1" x14ac:dyDescent="0.25">
      <c r="A43" s="26" t="s">
        <v>50</v>
      </c>
      <c r="B43" s="23" t="s">
        <v>224</v>
      </c>
      <c r="C43" s="171">
        <f>IFERROR(_xlfn.XLOOKUP(VALUE(REPLACE(A43,2,4,9005)),'[1]Worksheet 1'!$A$1:$A$18877,'[1]Worksheet 1'!$C$1:$C$18877)*(1-$M$2/100),"-")</f>
        <v>16</v>
      </c>
      <c r="D43" s="24" t="s">
        <v>4</v>
      </c>
      <c r="E43" s="417"/>
    </row>
    <row r="44" spans="1:5" ht="21" customHeight="1" x14ac:dyDescent="0.25">
      <c r="A44" s="26" t="s">
        <v>53</v>
      </c>
      <c r="B44" s="15" t="s">
        <v>225</v>
      </c>
      <c r="C44" s="168">
        <f>IFERROR(_xlfn.XLOOKUP(VALUE(REPLACE(A44,2,4,9005)),'[1]Worksheet 1'!$A$1:$A$18877,'[1]Worksheet 1'!$C$1:$C$18877)*(1-$M$2/100),"-")</f>
        <v>13.8</v>
      </c>
      <c r="D44" s="16" t="s">
        <v>4</v>
      </c>
      <c r="E44" s="423"/>
    </row>
    <row r="45" spans="1:5" ht="21" customHeight="1" x14ac:dyDescent="0.25">
      <c r="A45" s="26" t="s">
        <v>52</v>
      </c>
      <c r="B45" s="15" t="s">
        <v>226</v>
      </c>
      <c r="C45" s="168">
        <f>IFERROR(_xlfn.XLOOKUP(VALUE(REPLACE(A45,2,4,9005)),'[1]Worksheet 1'!$A$1:$A$18877,'[1]Worksheet 1'!$C$1:$C$18877)*(1-$M$2/100),"-")</f>
        <v>14</v>
      </c>
      <c r="D45" s="16" t="s">
        <v>4</v>
      </c>
      <c r="E45" s="416"/>
    </row>
    <row r="46" spans="1:5" ht="21" customHeight="1" x14ac:dyDescent="0.25">
      <c r="A46" s="26" t="s">
        <v>51</v>
      </c>
      <c r="B46" s="15" t="s">
        <v>227</v>
      </c>
      <c r="C46" s="168">
        <f>IFERROR(_xlfn.XLOOKUP(VALUE(REPLACE(A46,2,4,9005)),'[1]Worksheet 1'!$A$1:$A$18877,'[1]Worksheet 1'!$C$1:$C$18877)*(1-$M$2/100),"-")</f>
        <v>18</v>
      </c>
      <c r="D46" s="16" t="s">
        <v>4</v>
      </c>
      <c r="E46" s="417"/>
    </row>
    <row r="47" spans="1:5" ht="21" customHeight="1" x14ac:dyDescent="0.25">
      <c r="A47" s="26" t="s">
        <v>37</v>
      </c>
      <c r="B47" s="23" t="s">
        <v>228</v>
      </c>
      <c r="C47" s="171">
        <f>IFERROR(_xlfn.XLOOKUP(VALUE(REPLACE(A47,2,4,9005)),'[1]Worksheet 1'!$A$1:$A$18877,'[1]Worksheet 1'!$C$1:$C$18877)*(1-$M$2/100),"-")</f>
        <v>2.4</v>
      </c>
      <c r="D47" s="24" t="s">
        <v>4</v>
      </c>
      <c r="E47" s="413"/>
    </row>
    <row r="48" spans="1:5" ht="21" customHeight="1" x14ac:dyDescent="0.25">
      <c r="A48" s="26" t="s">
        <v>38</v>
      </c>
      <c r="B48" s="23" t="s">
        <v>229</v>
      </c>
      <c r="C48" s="171">
        <f>IFERROR(_xlfn.XLOOKUP(VALUE(REPLACE(A48,2,4,9005)),'[1]Worksheet 1'!$A$1:$A$18877,'[1]Worksheet 1'!$C$1:$C$18877)*(1-$M$2/100),"-")</f>
        <v>2.4500000000000002</v>
      </c>
      <c r="D48" s="24" t="s">
        <v>4</v>
      </c>
      <c r="E48" s="424"/>
    </row>
    <row r="49" spans="1:5" ht="21" customHeight="1" x14ac:dyDescent="0.25">
      <c r="A49" s="26" t="s">
        <v>39</v>
      </c>
      <c r="B49" s="23" t="s">
        <v>230</v>
      </c>
      <c r="C49" s="171">
        <f>IFERROR(_xlfn.XLOOKUP(VALUE(REPLACE(A49,2,4,9005)),'[1]Worksheet 1'!$A$1:$A$18877,'[1]Worksheet 1'!$C$1:$C$18877)*(1-$M$2/100),"-")</f>
        <v>2.9</v>
      </c>
      <c r="D49" s="24" t="s">
        <v>4</v>
      </c>
      <c r="E49" s="414"/>
    </row>
    <row r="50" spans="1:5" ht="21" customHeight="1" x14ac:dyDescent="0.25">
      <c r="A50" s="26">
        <v>82</v>
      </c>
      <c r="B50" s="17" t="s">
        <v>59</v>
      </c>
      <c r="C50" s="171">
        <f>IFERROR(_xlfn.XLOOKUP(A50,'[1]Worksheet 1'!$A$1:$A$18877,'[1]Worksheet 1'!$C$1:$C$18877)*(1-$M$2/100),"-")</f>
        <v>6.1</v>
      </c>
      <c r="D50" s="19" t="s">
        <v>4</v>
      </c>
      <c r="E50" s="19"/>
    </row>
    <row r="51" spans="1:5" ht="21" customHeight="1" x14ac:dyDescent="0.25">
      <c r="A51" s="26">
        <v>171</v>
      </c>
      <c r="B51" s="15" t="s">
        <v>120</v>
      </c>
      <c r="C51" s="168">
        <f>IFERROR(_xlfn.XLOOKUP(A51,'[1]Worksheet 1'!$A$1:$A$18877,'[1]Worksheet 1'!$C$1:$C$18877)*(1-$M$2/100),"-")</f>
        <v>1.5</v>
      </c>
      <c r="D51" s="16" t="s">
        <v>4</v>
      </c>
      <c r="E51" s="423"/>
    </row>
    <row r="52" spans="1:5" ht="21" customHeight="1" x14ac:dyDescent="0.25">
      <c r="A52" s="26">
        <v>172</v>
      </c>
      <c r="B52" s="15" t="s">
        <v>143</v>
      </c>
      <c r="C52" s="168">
        <f>IFERROR(_xlfn.XLOOKUP(A52,'[1]Worksheet 1'!$A$1:$A$18877,'[1]Worksheet 1'!$C$1:$C$18877)*(1-$M$2/100),"-")</f>
        <v>1.8</v>
      </c>
      <c r="D52" s="16" t="s">
        <v>4</v>
      </c>
      <c r="E52" s="416"/>
    </row>
    <row r="53" spans="1:5" ht="21" customHeight="1" x14ac:dyDescent="0.25">
      <c r="A53" s="26">
        <v>174</v>
      </c>
      <c r="B53" s="15" t="s">
        <v>144</v>
      </c>
      <c r="C53" s="168">
        <f>IFERROR(_xlfn.XLOOKUP(A53,'[1]Worksheet 1'!$A$1:$A$18877,'[1]Worksheet 1'!$C$1:$C$18877)*(1-$M$2/100),"-")</f>
        <v>2.1</v>
      </c>
      <c r="D53" s="16" t="s">
        <v>4</v>
      </c>
      <c r="E53" s="417"/>
    </row>
    <row r="54" spans="1:5" ht="21" customHeight="1" x14ac:dyDescent="0.25">
      <c r="A54" s="26">
        <v>56</v>
      </c>
      <c r="B54" s="25" t="s">
        <v>7</v>
      </c>
      <c r="C54" s="171">
        <f>IFERROR(_xlfn.XLOOKUP(A54,'[1]Worksheet 1'!$A$1:$A$18877,'[1]Worksheet 1'!$C$1:$C$18877)*(1-$M$2/100),"-")</f>
        <v>1.2</v>
      </c>
      <c r="D54" s="19" t="s">
        <v>4</v>
      </c>
      <c r="E54" s="25"/>
    </row>
    <row r="55" spans="1:5" ht="26.25" customHeight="1" x14ac:dyDescent="0.25">
      <c r="A55" s="26" t="s">
        <v>55</v>
      </c>
      <c r="B55" s="22" t="s">
        <v>231</v>
      </c>
      <c r="C55" s="168">
        <f>IFERROR(_xlfn.XLOOKUP(VALUE(REPLACE(A55,2,4,9005)),'[1]Worksheet 1'!$A$1:$A$18877,'[1]Worksheet 1'!$C$1:$C$18877)*(1-$M$2/100),"-")</f>
        <v>4.2</v>
      </c>
      <c r="D55" s="16" t="s">
        <v>4</v>
      </c>
      <c r="E55" s="413"/>
    </row>
    <row r="56" spans="1:5" ht="26.25" customHeight="1" x14ac:dyDescent="0.25">
      <c r="A56" s="26" t="s">
        <v>54</v>
      </c>
      <c r="B56" s="22" t="s">
        <v>232</v>
      </c>
      <c r="C56" s="168">
        <f>IFERROR(_xlfn.XLOOKUP(VALUE(REPLACE(A56,2,4,9005)),'[1]Worksheet 1'!$A$1:$A$18877,'[1]Worksheet 1'!$C$1:$C$18877)*(1-$M$2/100),"-")</f>
        <v>4.5</v>
      </c>
      <c r="D56" s="16" t="s">
        <v>4</v>
      </c>
      <c r="E56" s="414"/>
    </row>
    <row r="57" spans="1:5" ht="21" customHeight="1" x14ac:dyDescent="0.25">
      <c r="A57" s="26" t="s">
        <v>56</v>
      </c>
      <c r="B57" s="23" t="s">
        <v>233</v>
      </c>
      <c r="C57" s="171">
        <f>IFERROR(_xlfn.XLOOKUP(VALUE(REPLACE(A57,2,4,9005)),'[1]Worksheet 1'!$A$1:$A$18877,'[1]Worksheet 1'!$C$1:$C$18877)*(1-$M$2/100),"-")</f>
        <v>4</v>
      </c>
      <c r="D57" s="24" t="s">
        <v>4</v>
      </c>
      <c r="E57" s="423" t="e" vm="3">
        <v>#VALUE!</v>
      </c>
    </row>
    <row r="58" spans="1:5" ht="21" customHeight="1" x14ac:dyDescent="0.25">
      <c r="A58" s="26" t="s">
        <v>57</v>
      </c>
      <c r="B58" s="23" t="s">
        <v>234</v>
      </c>
      <c r="C58" s="171">
        <f>IFERROR(_xlfn.XLOOKUP(VALUE(REPLACE(A58,2,4,9005)),'[1]Worksheet 1'!$A$1:$A$18877,'[1]Worksheet 1'!$C$1:$C$18877)*(1-$M$2/100),"-")</f>
        <v>4.5</v>
      </c>
      <c r="D58" s="24" t="s">
        <v>4</v>
      </c>
      <c r="E58" s="416"/>
    </row>
    <row r="59" spans="1:5" ht="21" customHeight="1" x14ac:dyDescent="0.25">
      <c r="A59" s="26" t="s">
        <v>58</v>
      </c>
      <c r="B59" s="23" t="s">
        <v>235</v>
      </c>
      <c r="C59" s="171">
        <f>IFERROR(_xlfn.XLOOKUP(VALUE(REPLACE(A59,2,4,9005)),'[1]Worksheet 1'!$A$1:$A$18877,'[1]Worksheet 1'!$C$1:$C$18877)*(1-$M$2/100),"-")</f>
        <v>4.8</v>
      </c>
      <c r="D59" s="24" t="s">
        <v>4</v>
      </c>
      <c r="E59" s="417"/>
    </row>
    <row r="60" spans="1:5" ht="30" x14ac:dyDescent="0.25">
      <c r="A60" s="391" t="s">
        <v>440</v>
      </c>
      <c r="B60" s="98" t="s">
        <v>438</v>
      </c>
      <c r="C60" s="168">
        <f>IFERROR(_xlfn.XLOOKUP(VALUE(REPLACE(A60,2,4,9005)),'[1]Worksheet 1'!$A$1:$A$18877,'[1]Worksheet 1'!$C$1:$C$18877)*(1-$M$2/100),"-")</f>
        <v>2.7</v>
      </c>
      <c r="D60" s="16" t="s">
        <v>4</v>
      </c>
      <c r="E60" s="423" t="e" vm="4">
        <v>#VALUE!</v>
      </c>
    </row>
    <row r="61" spans="1:5" ht="30" x14ac:dyDescent="0.25">
      <c r="A61" s="391" t="s">
        <v>441</v>
      </c>
      <c r="B61" s="98" t="s">
        <v>439</v>
      </c>
      <c r="C61" s="168">
        <f>IFERROR(_xlfn.XLOOKUP(VALUE(REPLACE(A61,2,4,9005)),'[1]Worksheet 1'!$A$1:$A$18877,'[1]Worksheet 1'!$C$1:$C$18877)*(1-$M$2/100),"-")</f>
        <v>3</v>
      </c>
      <c r="D61" s="16" t="s">
        <v>4</v>
      </c>
      <c r="E61" s="417"/>
    </row>
    <row r="62" spans="1:5" ht="28.5" customHeight="1" x14ac:dyDescent="0.35">
      <c r="B62" s="392" t="s">
        <v>447</v>
      </c>
    </row>
    <row r="63" spans="1:5" ht="15.75" x14ac:dyDescent="0.25">
      <c r="B63" s="393" t="s">
        <v>954</v>
      </c>
    </row>
    <row r="64" spans="1:5" x14ac:dyDescent="0.25">
      <c r="B64" s="7" t="s">
        <v>1799</v>
      </c>
    </row>
  </sheetData>
  <sheetProtection sheet="1" objects="1" scenarios="1" selectLockedCells="1"/>
  <mergeCells count="17">
    <mergeCell ref="E38:E40"/>
    <mergeCell ref="E20:E28"/>
    <mergeCell ref="E18:E19"/>
    <mergeCell ref="E55:E56"/>
    <mergeCell ref="E35:E37"/>
    <mergeCell ref="E33:E34"/>
    <mergeCell ref="E60:E61"/>
    <mergeCell ref="E57:E59"/>
    <mergeCell ref="E47:E49"/>
    <mergeCell ref="E44:E46"/>
    <mergeCell ref="E41:E43"/>
    <mergeCell ref="E51:E53"/>
    <mergeCell ref="E31:E32"/>
    <mergeCell ref="E29:E30"/>
    <mergeCell ref="E8:E15"/>
    <mergeCell ref="E16:E17"/>
    <mergeCell ref="B6:E6"/>
  </mergeCells>
  <phoneticPr fontId="1" type="noConversion"/>
  <dataValidations count="1">
    <dataValidation type="list" allowBlank="1" showInputMessage="1" showErrorMessage="1" sqref="C2" xr:uid="{F71720FF-01E1-4210-AE91-79BCD1566E80}">
      <formula1>$O$1:$O$4</formula1>
    </dataValidation>
  </dataValidations>
  <hyperlinks>
    <hyperlink ref="B4" r:id="rId1" xr:uid="{30F4BF68-DFA0-421A-98EB-F39C8C8ECCCF}"/>
    <hyperlink ref="C4" r:id="rId2" xr:uid="{D19448D2-DD91-4CFD-8248-BC5A99AEE344}"/>
  </hyperlinks>
  <pageMargins left="0.25" right="0.25" top="0.75" bottom="0.75" header="0.3" footer="0.3"/>
  <pageSetup paperSize="9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121BED-39BE-461F-BF3B-5BD0299F8EBF}">
  <sheetPr codeName="H2">
    <tabColor rgb="FF00B0F0"/>
  </sheetPr>
  <dimension ref="A1:K104"/>
  <sheetViews>
    <sheetView tabSelected="1" zoomScale="85" zoomScaleNormal="85" workbookViewId="0">
      <pane ySplit="8" topLeftCell="A42" activePane="bottomLeft" state="frozen"/>
      <selection activeCell="B1" sqref="B1"/>
      <selection pane="bottomLeft" activeCell="K2" sqref="K2"/>
    </sheetView>
  </sheetViews>
  <sheetFormatPr defaultRowHeight="15" x14ac:dyDescent="0.25"/>
  <cols>
    <col min="1" max="1" width="9.85546875" style="7" hidden="1" customWidth="1"/>
    <col min="2" max="2" width="39.7109375" style="7" customWidth="1"/>
    <col min="3" max="3" width="19.85546875" style="7" customWidth="1"/>
    <col min="4" max="4" width="7.140625" style="106" customWidth="1"/>
    <col min="5" max="5" width="32.140625" style="7" customWidth="1"/>
    <col min="6" max="6" width="22.5703125" style="7" customWidth="1"/>
    <col min="7" max="7" width="17.7109375" style="7" customWidth="1"/>
    <col min="8" max="8" width="16.7109375" style="7" customWidth="1"/>
    <col min="9" max="10" width="9.140625" style="7"/>
    <col min="11" max="11" width="11.7109375" style="7" customWidth="1"/>
    <col min="12" max="16384" width="9.140625" style="7"/>
  </cols>
  <sheetData>
    <row r="1" spans="1:11" ht="30" customHeight="1" x14ac:dyDescent="0.25">
      <c r="B1" s="7" t="e" vm="5">
        <v>#VALUE!</v>
      </c>
      <c r="D1" s="7"/>
      <c r="E1" s="7" t="e" vm="2">
        <v>#VALUE!</v>
      </c>
      <c r="K1" s="28" t="s">
        <v>957</v>
      </c>
    </row>
    <row r="2" spans="1:11" ht="39.75" customHeight="1" x14ac:dyDescent="0.25">
      <c r="B2" s="396" t="s">
        <v>951</v>
      </c>
      <c r="C2" s="402" t="str">
        <f>'Lakoplastovaný odkvapový systém'!C2</f>
        <v>Ján Sipko +421911421858</v>
      </c>
      <c r="D2" s="7"/>
      <c r="K2" s="2">
        <v>0</v>
      </c>
    </row>
    <row r="3" spans="1:11" ht="21.75" customHeight="1" x14ac:dyDescent="0.35">
      <c r="B3" s="396" t="s">
        <v>949</v>
      </c>
      <c r="C3" s="397">
        <f ca="1">'Lakoplastovaný odkvapový systém'!C3</f>
        <v>45778</v>
      </c>
      <c r="D3" s="7"/>
      <c r="E3" s="394"/>
      <c r="F3" s="27"/>
      <c r="G3" s="398"/>
    </row>
    <row r="4" spans="1:11" ht="23.25" customHeight="1" x14ac:dyDescent="0.25">
      <c r="B4" s="388" t="s">
        <v>952</v>
      </c>
      <c r="C4" s="388" t="s">
        <v>953</v>
      </c>
      <c r="D4" s="7"/>
      <c r="F4" s="399"/>
      <c r="G4" s="399"/>
    </row>
    <row r="5" spans="1:11" ht="23.25" customHeight="1" x14ac:dyDescent="0.25">
      <c r="B5" s="7" t="s">
        <v>937</v>
      </c>
      <c r="D5" s="7"/>
    </row>
    <row r="6" spans="1:11" ht="23.25" customHeight="1" thickBot="1" x14ac:dyDescent="0.3">
      <c r="D6" s="7"/>
    </row>
    <row r="7" spans="1:11" ht="24" thickBot="1" x14ac:dyDescent="0.3">
      <c r="B7" s="420" t="s">
        <v>10</v>
      </c>
      <c r="C7" s="421"/>
      <c r="D7" s="421"/>
      <c r="E7" s="422"/>
    </row>
    <row r="8" spans="1:11" ht="38.25" thickBot="1" x14ac:dyDescent="0.3">
      <c r="A8" s="11" t="s">
        <v>60</v>
      </c>
      <c r="B8" s="11" t="s">
        <v>0</v>
      </c>
      <c r="C8" s="167" t="s">
        <v>948</v>
      </c>
      <c r="D8" s="12" t="s">
        <v>3</v>
      </c>
      <c r="E8" s="12" t="s">
        <v>1</v>
      </c>
    </row>
    <row r="9" spans="1:11" ht="21.75" customHeight="1" x14ac:dyDescent="0.25">
      <c r="A9" s="400">
        <v>60000011</v>
      </c>
      <c r="B9" s="78" t="s">
        <v>61</v>
      </c>
      <c r="C9" s="363">
        <f>IFERROR(_xlfn.XLOOKUP(A9,'[1]Worksheet 1'!$A$1:$A$18877,'[1]Worksheet 1'!$C$1:$C$18877)*(1-$K$2/100),"-")</f>
        <v>4.5</v>
      </c>
      <c r="D9" s="69" t="s">
        <v>4</v>
      </c>
      <c r="E9" s="431"/>
    </row>
    <row r="10" spans="1:11" ht="21.75" customHeight="1" x14ac:dyDescent="0.25">
      <c r="A10" s="400">
        <v>60000012</v>
      </c>
      <c r="B10" s="79" t="s">
        <v>62</v>
      </c>
      <c r="C10" s="168">
        <f>IFERROR(_xlfn.XLOOKUP(A10,'[1]Worksheet 1'!$A$1:$A$18877,'[1]Worksheet 1'!$C$1:$C$18877)*(1-$K$2/100),"-")</f>
        <v>9</v>
      </c>
      <c r="D10" s="16" t="s">
        <v>4</v>
      </c>
      <c r="E10" s="428"/>
    </row>
    <row r="11" spans="1:11" ht="21.75" customHeight="1" x14ac:dyDescent="0.25">
      <c r="A11" s="400">
        <v>60000013</v>
      </c>
      <c r="B11" s="79" t="s">
        <v>63</v>
      </c>
      <c r="C11" s="168">
        <f>IFERROR(_xlfn.XLOOKUP(A11,'[1]Worksheet 1'!$A$1:$A$18877,'[1]Worksheet 1'!$C$1:$C$18877)*(1-$K$2/100),"-")</f>
        <v>13.5</v>
      </c>
      <c r="D11" s="16" t="s">
        <v>4</v>
      </c>
      <c r="E11" s="428"/>
    </row>
    <row r="12" spans="1:11" ht="21.75" customHeight="1" x14ac:dyDescent="0.25">
      <c r="A12" s="400">
        <v>60000014</v>
      </c>
      <c r="B12" s="79" t="s">
        <v>64</v>
      </c>
      <c r="C12" s="168">
        <f>IFERROR(_xlfn.XLOOKUP(A12,'[1]Worksheet 1'!$A$1:$A$18877,'[1]Worksheet 1'!$C$1:$C$18877)*(1-$K$2/100),"-")</f>
        <v>18</v>
      </c>
      <c r="D12" s="16" t="s">
        <v>4</v>
      </c>
      <c r="E12" s="428"/>
    </row>
    <row r="13" spans="1:11" ht="21.75" customHeight="1" x14ac:dyDescent="0.25">
      <c r="A13" s="400">
        <v>707</v>
      </c>
      <c r="B13" s="79" t="s">
        <v>65</v>
      </c>
      <c r="C13" s="168">
        <f>IFERROR(_xlfn.XLOOKUP(A13,'[1]Worksheet 1'!$A$1:$A$18877,'[1]Worksheet 1'!$C$1:$C$18877)*(1-$K$2/100),"-")</f>
        <v>5</v>
      </c>
      <c r="D13" s="16" t="s">
        <v>4</v>
      </c>
      <c r="E13" s="428"/>
    </row>
    <row r="14" spans="1:11" ht="21.75" customHeight="1" x14ac:dyDescent="0.25">
      <c r="A14" s="400">
        <v>708</v>
      </c>
      <c r="B14" s="79" t="s">
        <v>66</v>
      </c>
      <c r="C14" s="168">
        <f>IFERROR(_xlfn.XLOOKUP(A14,'[1]Worksheet 1'!$A$1:$A$18877,'[1]Worksheet 1'!$C$1:$C$18877)*(1-$K$2/100),"-")</f>
        <v>7.5</v>
      </c>
      <c r="D14" s="16" t="s">
        <v>4</v>
      </c>
      <c r="E14" s="428"/>
    </row>
    <row r="15" spans="1:11" ht="21.75" customHeight="1" x14ac:dyDescent="0.25">
      <c r="A15" s="400">
        <v>709</v>
      </c>
      <c r="B15" s="79" t="s">
        <v>67</v>
      </c>
      <c r="C15" s="168">
        <f>IFERROR(_xlfn.XLOOKUP(A15,'[1]Worksheet 1'!$A$1:$A$18877,'[1]Worksheet 1'!$C$1:$C$18877)*(1-$K$2/100),"-")</f>
        <v>10</v>
      </c>
      <c r="D15" s="16" t="s">
        <v>4</v>
      </c>
      <c r="E15" s="428"/>
    </row>
    <row r="16" spans="1:11" ht="21.75" customHeight="1" x14ac:dyDescent="0.25">
      <c r="A16" s="400">
        <v>710</v>
      </c>
      <c r="B16" s="79" t="s">
        <v>68</v>
      </c>
      <c r="C16" s="168">
        <f>IFERROR(_xlfn.XLOOKUP(A16,'[1]Worksheet 1'!$A$1:$A$18877,'[1]Worksheet 1'!$C$1:$C$18877)*(1-$K$2/100),"-")</f>
        <v>12.5</v>
      </c>
      <c r="D16" s="16" t="s">
        <v>4</v>
      </c>
      <c r="E16" s="428"/>
    </row>
    <row r="17" spans="1:5" ht="21.75" customHeight="1" x14ac:dyDescent="0.25">
      <c r="A17" s="400">
        <v>711</v>
      </c>
      <c r="B17" s="79" t="s">
        <v>69</v>
      </c>
      <c r="C17" s="168">
        <f>IFERROR(_xlfn.XLOOKUP(A17,'[1]Worksheet 1'!$A$1:$A$18877,'[1]Worksheet 1'!$C$1:$C$18877)*(1-$K$2/100),"-")</f>
        <v>15</v>
      </c>
      <c r="D17" s="16" t="s">
        <v>4</v>
      </c>
      <c r="E17" s="428"/>
    </row>
    <row r="18" spans="1:5" ht="21.75" customHeight="1" x14ac:dyDescent="0.25">
      <c r="A18" s="400">
        <v>700</v>
      </c>
      <c r="B18" s="79" t="s">
        <v>70</v>
      </c>
      <c r="C18" s="168">
        <f>IFERROR(_xlfn.XLOOKUP(A18,'[1]Worksheet 1'!$A$1:$A$18877,'[1]Worksheet 1'!$C$1:$C$18877)*(1-$K$2/100),"-")</f>
        <v>6.2</v>
      </c>
      <c r="D18" s="16" t="s">
        <v>4</v>
      </c>
      <c r="E18" s="428"/>
    </row>
    <row r="19" spans="1:5" ht="21.75" customHeight="1" x14ac:dyDescent="0.25">
      <c r="A19" s="400">
        <v>701</v>
      </c>
      <c r="B19" s="79" t="s">
        <v>71</v>
      </c>
      <c r="C19" s="168">
        <f>IFERROR(_xlfn.XLOOKUP(A19,'[1]Worksheet 1'!$A$1:$A$18877,'[1]Worksheet 1'!$C$1:$C$18877)*(1-$K$2/100),"-")</f>
        <v>9.3000000000000007</v>
      </c>
      <c r="D19" s="16" t="s">
        <v>4</v>
      </c>
      <c r="E19" s="428"/>
    </row>
    <row r="20" spans="1:5" ht="21.75" customHeight="1" x14ac:dyDescent="0.25">
      <c r="A20" s="400">
        <v>702</v>
      </c>
      <c r="B20" s="79" t="s">
        <v>72</v>
      </c>
      <c r="C20" s="168">
        <f>IFERROR(_xlfn.XLOOKUP(A20,'[1]Worksheet 1'!$A$1:$A$18877,'[1]Worksheet 1'!$C$1:$C$18877)*(1-$K$2/100),"-")</f>
        <v>12.4</v>
      </c>
      <c r="D20" s="16" t="s">
        <v>4</v>
      </c>
      <c r="E20" s="428"/>
    </row>
    <row r="21" spans="1:5" ht="21.75" customHeight="1" x14ac:dyDescent="0.25">
      <c r="A21" s="400">
        <v>703</v>
      </c>
      <c r="B21" s="79" t="s">
        <v>73</v>
      </c>
      <c r="C21" s="168">
        <f>IFERROR(_xlfn.XLOOKUP(A21,'[1]Worksheet 1'!$A$1:$A$18877,'[1]Worksheet 1'!$C$1:$C$18877)*(1-$K$2/100),"-")</f>
        <v>15.5</v>
      </c>
      <c r="D21" s="16" t="s">
        <v>4</v>
      </c>
      <c r="E21" s="428"/>
    </row>
    <row r="22" spans="1:5" ht="21.75" customHeight="1" x14ac:dyDescent="0.25">
      <c r="A22" s="400">
        <v>704</v>
      </c>
      <c r="B22" s="79" t="s">
        <v>74</v>
      </c>
      <c r="C22" s="168">
        <f>IFERROR(_xlfn.XLOOKUP(A22,'[1]Worksheet 1'!$A$1:$A$18877,'[1]Worksheet 1'!$C$1:$C$18877)*(1-$K$2/100),"-")</f>
        <v>18.600000000000001</v>
      </c>
      <c r="D22" s="16" t="s">
        <v>4</v>
      </c>
      <c r="E22" s="428"/>
    </row>
    <row r="23" spans="1:5" ht="21.75" customHeight="1" x14ac:dyDescent="0.25">
      <c r="A23" s="400">
        <v>768</v>
      </c>
      <c r="B23" s="79" t="s">
        <v>75</v>
      </c>
      <c r="C23" s="168">
        <f>IFERROR(_xlfn.XLOOKUP(A23,'[1]Worksheet 1'!$A$1:$A$18877,'[1]Worksheet 1'!$C$1:$C$18877)*(1-$K$2/100),"-")</f>
        <v>26</v>
      </c>
      <c r="D23" s="16" t="s">
        <v>4</v>
      </c>
      <c r="E23" s="428"/>
    </row>
    <row r="24" spans="1:5" ht="21.75" customHeight="1" x14ac:dyDescent="0.25">
      <c r="A24" s="400">
        <v>767</v>
      </c>
      <c r="B24" s="79" t="s">
        <v>76</v>
      </c>
      <c r="C24" s="168">
        <f>IFERROR(_xlfn.XLOOKUP(A24,'[1]Worksheet 1'!$A$1:$A$18877,'[1]Worksheet 1'!$C$1:$C$18877)*(1-$K$2/100),"-")</f>
        <v>43.8</v>
      </c>
      <c r="D24" s="16" t="s">
        <v>4</v>
      </c>
      <c r="E24" s="428"/>
    </row>
    <row r="25" spans="1:5" ht="21.75" customHeight="1" x14ac:dyDescent="0.25">
      <c r="A25" s="400">
        <v>60000111</v>
      </c>
      <c r="B25" s="364" t="s">
        <v>77</v>
      </c>
      <c r="C25" s="171">
        <f>IFERROR(_xlfn.XLOOKUP(A25,'[1]Worksheet 1'!$A$1:$A$18877,'[1]Worksheet 1'!$C$1:$C$18877)*(1-$K$2/100),"-")</f>
        <v>3.2</v>
      </c>
      <c r="D25" s="19" t="s">
        <v>4</v>
      </c>
      <c r="E25" s="429" t="e" vm="6">
        <v>#VALUE!</v>
      </c>
    </row>
    <row r="26" spans="1:5" ht="21.75" customHeight="1" x14ac:dyDescent="0.25">
      <c r="A26" s="400">
        <v>737</v>
      </c>
      <c r="B26" s="365" t="s">
        <v>375</v>
      </c>
      <c r="C26" s="171">
        <f>IFERROR(_xlfn.XLOOKUP(A26,'[1]Worksheet 1'!$A$1:$A$18877,'[1]Worksheet 1'!$C$1:$C$18877)*(1-$K$2/100),"-")</f>
        <v>1.7</v>
      </c>
      <c r="D26" s="21" t="s">
        <v>4</v>
      </c>
      <c r="E26" s="430"/>
    </row>
    <row r="27" spans="1:5" ht="21.75" customHeight="1" x14ac:dyDescent="0.25">
      <c r="A27" s="400">
        <v>738</v>
      </c>
      <c r="B27" s="365" t="s">
        <v>78</v>
      </c>
      <c r="C27" s="171">
        <f>IFERROR(_xlfn.XLOOKUP(A27,'[1]Worksheet 1'!$A$1:$A$18877,'[1]Worksheet 1'!$C$1:$C$18877)*(1-$K$2/100),"-")</f>
        <v>1.95</v>
      </c>
      <c r="D27" s="19" t="s">
        <v>4</v>
      </c>
      <c r="E27" s="430"/>
    </row>
    <row r="28" spans="1:5" ht="21.75" customHeight="1" x14ac:dyDescent="0.25">
      <c r="A28" s="400">
        <v>763</v>
      </c>
      <c r="B28" s="365" t="s">
        <v>79</v>
      </c>
      <c r="C28" s="171">
        <f>IFERROR(_xlfn.XLOOKUP(A28,'[1]Worksheet 1'!$A$1:$A$18877,'[1]Worksheet 1'!$C$1:$C$18877)*(1-$K$2/100),"-")</f>
        <v>3.7</v>
      </c>
      <c r="D28" s="19" t="s">
        <v>4</v>
      </c>
      <c r="E28" s="430"/>
    </row>
    <row r="29" spans="1:5" ht="21.75" customHeight="1" x14ac:dyDescent="0.25">
      <c r="A29" s="400">
        <v>794</v>
      </c>
      <c r="B29" s="79" t="s">
        <v>80</v>
      </c>
      <c r="C29" s="168">
        <f>IFERROR(_xlfn.XLOOKUP(A29,'[1]Worksheet 1'!$A$1:$A$18877,'[1]Worksheet 1'!$C$1:$C$18877)*(1-$K$2/100),"-")</f>
        <v>3.2</v>
      </c>
      <c r="D29" s="16" t="s">
        <v>4</v>
      </c>
      <c r="E29" s="428" t="e" vm="7">
        <v>#VALUE!</v>
      </c>
    </row>
    <row r="30" spans="1:5" ht="21.75" customHeight="1" x14ac:dyDescent="0.25">
      <c r="A30" s="400">
        <v>795</v>
      </c>
      <c r="B30" s="79" t="s">
        <v>81</v>
      </c>
      <c r="C30" s="168">
        <f>IFERROR(_xlfn.XLOOKUP(A30,'[1]Worksheet 1'!$A$1:$A$18877,'[1]Worksheet 1'!$C$1:$C$18877)*(1-$K$2/100),"-")</f>
        <v>3.6</v>
      </c>
      <c r="D30" s="16" t="s">
        <v>4</v>
      </c>
      <c r="E30" s="428"/>
    </row>
    <row r="31" spans="1:5" ht="39.75" customHeight="1" x14ac:dyDescent="0.25">
      <c r="A31" s="400">
        <v>778</v>
      </c>
      <c r="B31" s="367" t="s">
        <v>82</v>
      </c>
      <c r="C31" s="171">
        <f>IFERROR(_xlfn.XLOOKUP(A31,'[1]Worksheet 1'!$A$1:$A$18877,'[1]Worksheet 1'!$C$1:$C$18877)*(1-$K$2/100),"-")</f>
        <v>1.89</v>
      </c>
      <c r="D31" s="19" t="s">
        <v>4</v>
      </c>
      <c r="E31" s="366"/>
    </row>
    <row r="32" spans="1:5" ht="21.75" customHeight="1" x14ac:dyDescent="0.25">
      <c r="A32" s="400">
        <v>60000056</v>
      </c>
      <c r="B32" s="79" t="s">
        <v>83</v>
      </c>
      <c r="C32" s="172">
        <f>IFERROR(_xlfn.XLOOKUP(A32,'[1]Worksheet 1'!$A$1:$A$18877,'[1]Worksheet 1'!$C$1:$C$18877)*(1-$K$2/100),"-")</f>
        <v>13</v>
      </c>
      <c r="D32" s="16" t="s">
        <v>4</v>
      </c>
      <c r="E32" s="435" t="e" vm="8">
        <v>#VALUE!</v>
      </c>
    </row>
    <row r="33" spans="1:5" ht="21.75" customHeight="1" x14ac:dyDescent="0.25">
      <c r="A33" s="400">
        <v>60000057</v>
      </c>
      <c r="B33" s="79" t="s">
        <v>84</v>
      </c>
      <c r="C33" s="172">
        <f>IFERROR(_xlfn.XLOOKUP(A33,'[1]Worksheet 1'!$A$1:$A$18877,'[1]Worksheet 1'!$C$1:$C$18877)*(1-$K$2/100),"-")</f>
        <v>19.5</v>
      </c>
      <c r="D33" s="16" t="s">
        <v>4</v>
      </c>
      <c r="E33" s="436"/>
    </row>
    <row r="34" spans="1:5" ht="21.75" customHeight="1" x14ac:dyDescent="0.25">
      <c r="A34" s="7">
        <v>780</v>
      </c>
      <c r="B34" s="368" t="s">
        <v>85</v>
      </c>
      <c r="C34" s="168">
        <f>IFERROR(_xlfn.XLOOKUP(A34,'[1]Worksheet 1'!$A$1:$A$18877,'[1]Worksheet 1'!$C$1:$C$18877)*(1-$K$2/100),"-")</f>
        <v>3.65</v>
      </c>
      <c r="D34" s="16" t="s">
        <v>4</v>
      </c>
      <c r="E34" s="436"/>
    </row>
    <row r="35" spans="1:5" ht="21.75" customHeight="1" x14ac:dyDescent="0.25">
      <c r="A35" s="7">
        <v>723</v>
      </c>
      <c r="B35" s="368" t="s">
        <v>86</v>
      </c>
      <c r="C35" s="168">
        <f>IFERROR(_xlfn.XLOOKUP(A35,'[1]Worksheet 1'!$A$1:$A$18877,'[1]Worksheet 1'!$C$1:$C$18877)*(1-$K$2/100),"-")</f>
        <v>9.4499999999999993</v>
      </c>
      <c r="D35" s="16" t="s">
        <v>4</v>
      </c>
      <c r="E35" s="436"/>
    </row>
    <row r="36" spans="1:5" ht="21.75" customHeight="1" x14ac:dyDescent="0.25">
      <c r="A36" s="7">
        <v>724</v>
      </c>
      <c r="B36" s="368" t="s">
        <v>87</v>
      </c>
      <c r="C36" s="168">
        <f>IFERROR(_xlfn.XLOOKUP(A36,'[1]Worksheet 1'!$A$1:$A$18877,'[1]Worksheet 1'!$C$1:$C$18877)*(1-$K$2/100),"-")</f>
        <v>12.6</v>
      </c>
      <c r="D36" s="16" t="s">
        <v>4</v>
      </c>
      <c r="E36" s="436"/>
    </row>
    <row r="37" spans="1:5" ht="21.75" customHeight="1" x14ac:dyDescent="0.25">
      <c r="A37" s="401">
        <v>718</v>
      </c>
      <c r="B37" s="368" t="s">
        <v>88</v>
      </c>
      <c r="C37" s="168">
        <f>IFERROR(_xlfn.XLOOKUP(A37,'[1]Worksheet 1'!$A$1:$A$18877,'[1]Worksheet 1'!$C$1:$C$18877)*(1-$K$2/100),"-")</f>
        <v>7</v>
      </c>
      <c r="D37" s="16" t="s">
        <v>4</v>
      </c>
      <c r="E37" s="436"/>
    </row>
    <row r="38" spans="1:5" ht="21.75" customHeight="1" x14ac:dyDescent="0.25">
      <c r="A38" s="7">
        <v>719</v>
      </c>
      <c r="B38" s="368" t="s">
        <v>89</v>
      </c>
      <c r="C38" s="168">
        <f>IFERROR(_xlfn.XLOOKUP(A38,'[1]Worksheet 1'!$A$1:$A$18877,'[1]Worksheet 1'!$C$1:$C$18877)*(1-$K$2/100),"-")</f>
        <v>10.5</v>
      </c>
      <c r="D38" s="16" t="s">
        <v>4</v>
      </c>
      <c r="E38" s="436"/>
    </row>
    <row r="39" spans="1:5" ht="21.75" customHeight="1" x14ac:dyDescent="0.25">
      <c r="A39" s="7">
        <v>720</v>
      </c>
      <c r="B39" s="368" t="s">
        <v>90</v>
      </c>
      <c r="C39" s="168">
        <f>IFERROR(_xlfn.XLOOKUP(A39,'[1]Worksheet 1'!$A$1:$A$18877,'[1]Worksheet 1'!$C$1:$C$18877)*(1-$K$2/100),"-")</f>
        <v>14</v>
      </c>
      <c r="D39" s="16" t="s">
        <v>4</v>
      </c>
      <c r="E39" s="436"/>
    </row>
    <row r="40" spans="1:5" ht="21.75" customHeight="1" x14ac:dyDescent="0.25">
      <c r="A40" s="7">
        <v>721</v>
      </c>
      <c r="B40" s="368" t="s">
        <v>91</v>
      </c>
      <c r="C40" s="168">
        <f>IFERROR(_xlfn.XLOOKUP(A40,'[1]Worksheet 1'!$A$1:$A$18877,'[1]Worksheet 1'!$C$1:$C$18877)*(1-$K$2/100),"-")</f>
        <v>17.5</v>
      </c>
      <c r="D40" s="16" t="s">
        <v>4</v>
      </c>
      <c r="E40" s="436"/>
    </row>
    <row r="41" spans="1:5" ht="21.75" customHeight="1" x14ac:dyDescent="0.25">
      <c r="A41" s="7">
        <v>714</v>
      </c>
      <c r="B41" s="368" t="s">
        <v>92</v>
      </c>
      <c r="C41" s="168">
        <f>IFERROR(_xlfn.XLOOKUP(A41,'[1]Worksheet 1'!$A$1:$A$18877,'[1]Worksheet 1'!$C$1:$C$18877)*(1-$K$2/100),"-")</f>
        <v>9.6</v>
      </c>
      <c r="D41" s="16" t="s">
        <v>4</v>
      </c>
      <c r="E41" s="436"/>
    </row>
    <row r="42" spans="1:5" ht="21.75" customHeight="1" x14ac:dyDescent="0.25">
      <c r="A42" s="7">
        <v>715</v>
      </c>
      <c r="B42" s="368" t="s">
        <v>93</v>
      </c>
      <c r="C42" s="168">
        <f>IFERROR(_xlfn.XLOOKUP(A42,'[1]Worksheet 1'!$A$1:$A$18877,'[1]Worksheet 1'!$C$1:$C$18877)*(1-$K$2/100),"-")</f>
        <v>14.4</v>
      </c>
      <c r="D42" s="16" t="s">
        <v>4</v>
      </c>
      <c r="E42" s="436"/>
    </row>
    <row r="43" spans="1:5" ht="21.75" customHeight="1" x14ac:dyDescent="0.25">
      <c r="A43" s="7">
        <v>716</v>
      </c>
      <c r="B43" s="368" t="s">
        <v>94</v>
      </c>
      <c r="C43" s="168">
        <f>IFERROR(_xlfn.XLOOKUP(A43,'[1]Worksheet 1'!$A$1:$A$18877,'[1]Worksheet 1'!$C$1:$C$18877)*(1-$K$2/100),"-")</f>
        <v>19.2</v>
      </c>
      <c r="D43" s="16" t="s">
        <v>4</v>
      </c>
      <c r="E43" s="436"/>
    </row>
    <row r="44" spans="1:5" ht="21.75" customHeight="1" x14ac:dyDescent="0.25">
      <c r="A44" s="7">
        <v>717</v>
      </c>
      <c r="B44" s="368" t="s">
        <v>95</v>
      </c>
      <c r="C44" s="168">
        <f>IFERROR(_xlfn.XLOOKUP(A44,'[1]Worksheet 1'!$A$1:$A$18877,'[1]Worksheet 1'!$C$1:$C$18877)*(1-$K$2/100),"-")</f>
        <v>24</v>
      </c>
      <c r="D44" s="16" t="s">
        <v>4</v>
      </c>
      <c r="E44" s="436"/>
    </row>
    <row r="45" spans="1:5" ht="21.75" customHeight="1" x14ac:dyDescent="0.25">
      <c r="A45" s="7">
        <v>766</v>
      </c>
      <c r="B45" s="368" t="s">
        <v>96</v>
      </c>
      <c r="C45" s="168">
        <f>IFERROR(_xlfn.XLOOKUP(A45,'[1]Worksheet 1'!$A$1:$A$18877,'[1]Worksheet 1'!$C$1:$C$18877)*(1-$K$2/100),"-")</f>
        <v>22</v>
      </c>
      <c r="D45" s="16" t="s">
        <v>4</v>
      </c>
      <c r="E45" s="436"/>
    </row>
    <row r="46" spans="1:5" ht="21.75" customHeight="1" x14ac:dyDescent="0.25">
      <c r="A46" s="7">
        <v>770</v>
      </c>
      <c r="B46" s="368" t="s">
        <v>97</v>
      </c>
      <c r="C46" s="168">
        <f>IFERROR(_xlfn.XLOOKUP(A46,'[1]Worksheet 1'!$A$1:$A$18877,'[1]Worksheet 1'!$C$1:$C$18877)*(1-$K$2/100),"-")</f>
        <v>44</v>
      </c>
      <c r="D46" s="16" t="s">
        <v>4</v>
      </c>
      <c r="E46" s="437"/>
    </row>
    <row r="47" spans="1:5" ht="21.75" customHeight="1" x14ac:dyDescent="0.25">
      <c r="A47" s="7">
        <v>60000070</v>
      </c>
      <c r="B47" s="364" t="s">
        <v>236</v>
      </c>
      <c r="C47" s="171">
        <f>IFERROR(_xlfn.XLOOKUP(A47,'[1]Worksheet 1'!$A$1:$A$18877,'[1]Worksheet 1'!$C$1:$C$18877)*(1-$K$2/100),"-")</f>
        <v>15</v>
      </c>
      <c r="D47" s="19" t="s">
        <v>4</v>
      </c>
      <c r="E47" s="432" t="e" vm="9">
        <v>#VALUE!</v>
      </c>
    </row>
    <row r="48" spans="1:5" ht="21.75" customHeight="1" x14ac:dyDescent="0.25">
      <c r="A48" s="7">
        <v>728</v>
      </c>
      <c r="B48" s="364" t="s">
        <v>238</v>
      </c>
      <c r="C48" s="171">
        <f>IFERROR(_xlfn.XLOOKUP(A48,'[1]Worksheet 1'!$A$1:$A$18877,'[1]Worksheet 1'!$C$1:$C$18877)*(1-$K$2/100),"-")</f>
        <v>6.2</v>
      </c>
      <c r="D48" s="19" t="s">
        <v>4</v>
      </c>
      <c r="E48" s="433"/>
    </row>
    <row r="49" spans="1:5" ht="21.75" customHeight="1" x14ac:dyDescent="0.25">
      <c r="A49" s="7">
        <v>726</v>
      </c>
      <c r="B49" s="364" t="s">
        <v>240</v>
      </c>
      <c r="C49" s="171">
        <f>IFERROR(_xlfn.XLOOKUP(A49,'[1]Worksheet 1'!$A$1:$A$18877,'[1]Worksheet 1'!$C$1:$C$18877)*(1-$K$2/100),"-")</f>
        <v>6.4</v>
      </c>
      <c r="D49" s="19" t="s">
        <v>4</v>
      </c>
      <c r="E49" s="433"/>
    </row>
    <row r="50" spans="1:5" ht="21.75" customHeight="1" x14ac:dyDescent="0.25">
      <c r="A50" s="7">
        <v>765</v>
      </c>
      <c r="B50" s="364" t="s">
        <v>242</v>
      </c>
      <c r="C50" s="171">
        <f>IFERROR(_xlfn.XLOOKUP(A50,'[1]Worksheet 1'!$A$1:$A$18877,'[1]Worksheet 1'!$C$1:$C$18877)*(1-$K$2/100),"-")</f>
        <v>25</v>
      </c>
      <c r="D50" s="19" t="s">
        <v>4</v>
      </c>
      <c r="E50" s="434"/>
    </row>
    <row r="51" spans="1:5" ht="21.75" customHeight="1" x14ac:dyDescent="0.25">
      <c r="A51" s="7">
        <v>60000060</v>
      </c>
      <c r="B51" s="364" t="s">
        <v>237</v>
      </c>
      <c r="C51" s="171">
        <f>IFERROR(_xlfn.XLOOKUP(A51,'[1]Worksheet 1'!$A$1:$A$18877,'[1]Worksheet 1'!$C$1:$C$18877)*(1-$K$2/100),"-")</f>
        <v>15</v>
      </c>
      <c r="D51" s="19" t="s">
        <v>4</v>
      </c>
      <c r="E51" s="432" t="e" vm="10">
        <v>#VALUE!</v>
      </c>
    </row>
    <row r="52" spans="1:5" ht="21.75" customHeight="1" x14ac:dyDescent="0.25">
      <c r="A52" s="7">
        <v>727</v>
      </c>
      <c r="B52" s="364" t="s">
        <v>239</v>
      </c>
      <c r="C52" s="171">
        <f>IFERROR(_xlfn.XLOOKUP(A52,'[1]Worksheet 1'!$A$1:$A$18877,'[1]Worksheet 1'!$C$1:$C$18877)*(1-$K$2/100),"-")</f>
        <v>6.2</v>
      </c>
      <c r="D52" s="19" t="s">
        <v>4</v>
      </c>
      <c r="E52" s="433"/>
    </row>
    <row r="53" spans="1:5" ht="21.75" customHeight="1" x14ac:dyDescent="0.25">
      <c r="A53" s="7">
        <v>725</v>
      </c>
      <c r="B53" s="364" t="s">
        <v>241</v>
      </c>
      <c r="C53" s="171">
        <f>IFERROR(_xlfn.XLOOKUP(A53,'[1]Worksheet 1'!$A$1:$A$18877,'[1]Worksheet 1'!$C$1:$C$18877)*(1-$K$2/100),"-")</f>
        <v>6.4</v>
      </c>
      <c r="D53" s="19" t="s">
        <v>4</v>
      </c>
      <c r="E53" s="433"/>
    </row>
    <row r="54" spans="1:5" ht="21.75" customHeight="1" x14ac:dyDescent="0.25">
      <c r="A54" s="7">
        <v>764</v>
      </c>
      <c r="B54" s="364" t="s">
        <v>243</v>
      </c>
      <c r="C54" s="171">
        <f>IFERROR(_xlfn.XLOOKUP(A54,'[1]Worksheet 1'!$A$1:$A$18877,'[1]Worksheet 1'!$C$1:$C$18877)*(1-$K$2/100),"-")</f>
        <v>25</v>
      </c>
      <c r="D54" s="19" t="s">
        <v>4</v>
      </c>
      <c r="E54" s="434"/>
    </row>
    <row r="55" spans="1:5" ht="18.75" customHeight="1" x14ac:dyDescent="0.25">
      <c r="A55" s="7">
        <v>60000221</v>
      </c>
      <c r="B55" s="79" t="s">
        <v>98</v>
      </c>
      <c r="C55" s="168">
        <f>IFERROR(_xlfn.XLOOKUP(A55,'[1]Worksheet 1'!$A$1:$A$18877,'[1]Worksheet 1'!$C$1:$C$18877)*(1-$K$2/100),"-")</f>
        <v>0.8</v>
      </c>
      <c r="D55" s="16" t="s">
        <v>4</v>
      </c>
      <c r="E55" s="428" t="e" vm="11">
        <v>#VALUE!</v>
      </c>
    </row>
    <row r="56" spans="1:5" ht="18.75" customHeight="1" x14ac:dyDescent="0.25">
      <c r="A56" s="7">
        <v>730</v>
      </c>
      <c r="B56" s="79" t="s">
        <v>99</v>
      </c>
      <c r="C56" s="168">
        <f>IFERROR(_xlfn.XLOOKUP(A56,'[1]Worksheet 1'!$A$1:$A$18877,'[1]Worksheet 1'!$C$1:$C$18877)*(1-$K$2/100),"-")</f>
        <v>0.55000000000000004</v>
      </c>
      <c r="D56" s="16" t="s">
        <v>4</v>
      </c>
      <c r="E56" s="428"/>
    </row>
    <row r="57" spans="1:5" ht="18.75" customHeight="1" x14ac:dyDescent="0.25">
      <c r="A57" s="7">
        <v>729</v>
      </c>
      <c r="B57" s="79" t="s">
        <v>100</v>
      </c>
      <c r="C57" s="168">
        <f>IFERROR(_xlfn.XLOOKUP(A57,'[1]Worksheet 1'!$A$1:$A$18877,'[1]Worksheet 1'!$C$1:$C$18877)*(1-$K$2/100),"-")</f>
        <v>0.6</v>
      </c>
      <c r="D57" s="16" t="s">
        <v>4</v>
      </c>
      <c r="E57" s="428"/>
    </row>
    <row r="58" spans="1:5" ht="18.75" customHeight="1" x14ac:dyDescent="0.25">
      <c r="A58" s="7">
        <v>762</v>
      </c>
      <c r="B58" s="79" t="s">
        <v>101</v>
      </c>
      <c r="C58" s="168">
        <f>IFERROR(_xlfn.XLOOKUP(A58,'[1]Worksheet 1'!$A$1:$A$18877,'[1]Worksheet 1'!$C$1:$C$18877)*(1-$K$2/100),"-")</f>
        <v>1.9</v>
      </c>
      <c r="D58" s="16" t="s">
        <v>4</v>
      </c>
      <c r="E58" s="428"/>
    </row>
    <row r="59" spans="1:5" ht="21.75" customHeight="1" x14ac:dyDescent="0.25">
      <c r="A59" s="7">
        <v>799</v>
      </c>
      <c r="B59" s="364" t="s">
        <v>102</v>
      </c>
      <c r="C59" s="171">
        <f>IFERROR(_xlfn.XLOOKUP(A59,'[1]Worksheet 1'!$A$1:$A$18877,'[1]Worksheet 1'!$C$1:$C$18877)*(1-$K$2/100),"-")</f>
        <v>1.6</v>
      </c>
      <c r="D59" s="19" t="s">
        <v>4</v>
      </c>
      <c r="E59" s="427" t="e" vm="12">
        <v>#VALUE!</v>
      </c>
    </row>
    <row r="60" spans="1:5" ht="21.75" customHeight="1" x14ac:dyDescent="0.25">
      <c r="A60" s="7">
        <v>798</v>
      </c>
      <c r="B60" s="364" t="s">
        <v>103</v>
      </c>
      <c r="C60" s="171">
        <f>IFERROR(_xlfn.XLOOKUP(A60,'[1]Worksheet 1'!$A$1:$A$18877,'[1]Worksheet 1'!$C$1:$C$18877)*(1-$K$2/100),"-")</f>
        <v>1.6</v>
      </c>
      <c r="D60" s="19" t="s">
        <v>4</v>
      </c>
      <c r="E60" s="427"/>
    </row>
    <row r="61" spans="1:5" ht="21.75" customHeight="1" x14ac:dyDescent="0.25">
      <c r="A61" s="7">
        <v>797</v>
      </c>
      <c r="B61" s="79" t="s">
        <v>104</v>
      </c>
      <c r="C61" s="168">
        <f>IFERROR(_xlfn.XLOOKUP(A61,'[1]Worksheet 1'!$A$1:$A$18877,'[1]Worksheet 1'!$C$1:$C$18877)*(1-$K$2/100),"-")</f>
        <v>2.4</v>
      </c>
      <c r="D61" s="16" t="s">
        <v>4</v>
      </c>
      <c r="E61" s="425" t="e" vm="13">
        <v>#VALUE!</v>
      </c>
    </row>
    <row r="62" spans="1:5" ht="21.75" customHeight="1" x14ac:dyDescent="0.25">
      <c r="A62" s="7">
        <v>796</v>
      </c>
      <c r="B62" s="79" t="s">
        <v>105</v>
      </c>
      <c r="C62" s="168">
        <f>IFERROR(_xlfn.XLOOKUP(A62,'[1]Worksheet 1'!$A$1:$A$18877,'[1]Worksheet 1'!$C$1:$C$18877)*(1-$K$2/100),"-")</f>
        <v>3.75</v>
      </c>
      <c r="D62" s="16" t="s">
        <v>4</v>
      </c>
      <c r="E62" s="425"/>
    </row>
    <row r="63" spans="1:5" ht="21.75" customHeight="1" x14ac:dyDescent="0.25">
      <c r="A63" s="7">
        <v>60000205</v>
      </c>
      <c r="B63" s="364" t="s">
        <v>106</v>
      </c>
      <c r="C63" s="171">
        <f>IFERROR(_xlfn.XLOOKUP(A63,'[1]Worksheet 1'!$A$1:$A$18877,'[1]Worksheet 1'!$C$1:$C$18877)*(1-$K$2/100),"-")</f>
        <v>10</v>
      </c>
      <c r="D63" s="19" t="s">
        <v>4</v>
      </c>
      <c r="E63" s="427"/>
    </row>
    <row r="64" spans="1:5" ht="21.75" customHeight="1" x14ac:dyDescent="0.25">
      <c r="A64" s="7">
        <v>731</v>
      </c>
      <c r="B64" s="364" t="s">
        <v>107</v>
      </c>
      <c r="C64" s="171">
        <f>IFERROR(_xlfn.XLOOKUP(A64,'[1]Worksheet 1'!$A$1:$A$18877,'[1]Worksheet 1'!$C$1:$C$18877)*(1-$K$2/100),"-")</f>
        <v>3.05</v>
      </c>
      <c r="D64" s="19" t="s">
        <v>4</v>
      </c>
      <c r="E64" s="427"/>
    </row>
    <row r="65" spans="1:5" ht="21.75" customHeight="1" x14ac:dyDescent="0.25">
      <c r="A65" s="7">
        <v>732</v>
      </c>
      <c r="B65" s="364" t="s">
        <v>108</v>
      </c>
      <c r="C65" s="171">
        <f>IFERROR(_xlfn.XLOOKUP(A65,'[1]Worksheet 1'!$A$1:$A$18877,'[1]Worksheet 1'!$C$1:$C$18877)*(1-$K$2/100),"-")</f>
        <v>3.8</v>
      </c>
      <c r="D65" s="19" t="s">
        <v>4</v>
      </c>
      <c r="E65" s="427"/>
    </row>
    <row r="66" spans="1:5" ht="21.75" customHeight="1" x14ac:dyDescent="0.25">
      <c r="A66" s="7">
        <v>733</v>
      </c>
      <c r="B66" s="364" t="s">
        <v>109</v>
      </c>
      <c r="C66" s="171">
        <f>IFERROR(_xlfn.XLOOKUP(A66,'[1]Worksheet 1'!$A$1:$A$18877,'[1]Worksheet 1'!$C$1:$C$18877)*(1-$K$2/100),"-")</f>
        <v>4.5</v>
      </c>
      <c r="D66" s="19" t="s">
        <v>4</v>
      </c>
      <c r="E66" s="427"/>
    </row>
    <row r="67" spans="1:5" ht="21.75" customHeight="1" x14ac:dyDescent="0.25">
      <c r="A67" s="7">
        <v>760</v>
      </c>
      <c r="B67" s="364" t="s">
        <v>110</v>
      </c>
      <c r="C67" s="173">
        <f>IFERROR(_xlfn.XLOOKUP(A67,'[1]Worksheet 1'!$A$1:$A$18877,'[1]Worksheet 1'!$C$1:$C$18877)*(1-$K$2/100),"-")</f>
        <v>12</v>
      </c>
      <c r="D67" s="19" t="s">
        <v>4</v>
      </c>
      <c r="E67" s="427"/>
    </row>
    <row r="68" spans="1:5" ht="21.75" customHeight="1" x14ac:dyDescent="0.25">
      <c r="A68" s="7">
        <v>761</v>
      </c>
      <c r="B68" s="364" t="s">
        <v>111</v>
      </c>
      <c r="C68" s="173">
        <f>IFERROR(_xlfn.XLOOKUP(A68,'[1]Worksheet 1'!$A$1:$A$18877,'[1]Worksheet 1'!$C$1:$C$18877)*(1-$K$2/100),"-")</f>
        <v>13</v>
      </c>
      <c r="D68" s="19" t="s">
        <v>4</v>
      </c>
      <c r="E68" s="427"/>
    </row>
    <row r="69" spans="1:5" ht="21.75" customHeight="1" x14ac:dyDescent="0.25">
      <c r="A69" s="7">
        <v>79</v>
      </c>
      <c r="B69" s="79" t="s">
        <v>112</v>
      </c>
      <c r="C69" s="168">
        <f>IFERROR(_xlfn.XLOOKUP(A69,'[1]Worksheet 1'!$A$1:$A$18877,'[1]Worksheet 1'!$C$1:$C$18877)*(1-$K$2/100),"-")</f>
        <v>20.3</v>
      </c>
      <c r="D69" s="16" t="s">
        <v>4</v>
      </c>
      <c r="E69" s="425"/>
    </row>
    <row r="70" spans="1:5" ht="21.75" customHeight="1" x14ac:dyDescent="0.25">
      <c r="A70" s="7">
        <v>78</v>
      </c>
      <c r="B70" s="79" t="s">
        <v>113</v>
      </c>
      <c r="C70" s="168">
        <f>IFERROR(_xlfn.XLOOKUP(A70,'[1]Worksheet 1'!$A$1:$A$18877,'[1]Worksheet 1'!$C$1:$C$18877)*(1-$K$2/100),"-")</f>
        <v>21</v>
      </c>
      <c r="D70" s="16" t="s">
        <v>4</v>
      </c>
      <c r="E70" s="425"/>
    </row>
    <row r="71" spans="1:5" ht="21.75" customHeight="1" x14ac:dyDescent="0.25">
      <c r="A71" s="7">
        <v>60000255</v>
      </c>
      <c r="B71" s="364" t="s">
        <v>114</v>
      </c>
      <c r="C71" s="171">
        <f>IFERROR(_xlfn.XLOOKUP(A71,'[1]Worksheet 1'!$A$1:$A$18877,'[1]Worksheet 1'!$C$1:$C$18877)*(1-$K$2/100),"-")</f>
        <v>6.9</v>
      </c>
      <c r="D71" s="19" t="s">
        <v>4</v>
      </c>
      <c r="E71" s="427"/>
    </row>
    <row r="72" spans="1:5" ht="21.75" customHeight="1" x14ac:dyDescent="0.25">
      <c r="A72" s="7">
        <v>734</v>
      </c>
      <c r="B72" s="364" t="s">
        <v>115</v>
      </c>
      <c r="C72" s="171">
        <f>IFERROR(_xlfn.XLOOKUP(A72,'[1]Worksheet 1'!$A$1:$A$18877,'[1]Worksheet 1'!$C$1:$C$18877)*(1-$K$2/100),"-")</f>
        <v>1.85</v>
      </c>
      <c r="D72" s="19" t="s">
        <v>4</v>
      </c>
      <c r="E72" s="427"/>
    </row>
    <row r="73" spans="1:5" ht="21.75" customHeight="1" x14ac:dyDescent="0.25">
      <c r="A73" s="7">
        <v>735</v>
      </c>
      <c r="B73" s="364" t="s">
        <v>116</v>
      </c>
      <c r="C73" s="171">
        <f>IFERROR(_xlfn.XLOOKUP(A73,'[1]Worksheet 1'!$A$1:$A$18877,'[1]Worksheet 1'!$C$1:$C$18877)*(1-$K$2/100),"-")</f>
        <v>2.1</v>
      </c>
      <c r="D73" s="19" t="s">
        <v>4</v>
      </c>
      <c r="E73" s="427"/>
    </row>
    <row r="74" spans="1:5" ht="21.75" customHeight="1" x14ac:dyDescent="0.25">
      <c r="A74" s="7">
        <v>736</v>
      </c>
      <c r="B74" s="75" t="s">
        <v>117</v>
      </c>
      <c r="C74" s="171">
        <f>IFERROR(_xlfn.XLOOKUP(A74,'[1]Worksheet 1'!$A$1:$A$18877,'[1]Worksheet 1'!$C$1:$C$18877)*(1-$K$2/100),"-")</f>
        <v>3.6</v>
      </c>
      <c r="D74" s="19" t="s">
        <v>4</v>
      </c>
      <c r="E74" s="427"/>
    </row>
    <row r="75" spans="1:5" ht="21.75" customHeight="1" x14ac:dyDescent="0.25">
      <c r="A75" s="7">
        <v>769</v>
      </c>
      <c r="B75" s="364" t="s">
        <v>118</v>
      </c>
      <c r="C75" s="171">
        <f>IFERROR(_xlfn.XLOOKUP(A75,'[1]Worksheet 1'!$A$1:$A$18877,'[1]Worksheet 1'!$C$1:$C$18877)*(1-$K$2/100),"-")</f>
        <v>20.5</v>
      </c>
      <c r="D75" s="19" t="s">
        <v>4</v>
      </c>
      <c r="E75" s="427"/>
    </row>
    <row r="76" spans="1:5" ht="21.75" customHeight="1" x14ac:dyDescent="0.25">
      <c r="A76" s="7">
        <v>60000165</v>
      </c>
      <c r="B76" s="79" t="s">
        <v>244</v>
      </c>
      <c r="C76" s="168">
        <f>IFERROR(_xlfn.XLOOKUP(A76,'[1]Worksheet 1'!$A$1:$A$18877,'[1]Worksheet 1'!$C$1:$C$18877)*(1-$K$2/100),"-")</f>
        <v>2.4</v>
      </c>
      <c r="D76" s="16" t="s">
        <v>4</v>
      </c>
      <c r="E76" s="428" t="e" vm="14">
        <v>#VALUE!</v>
      </c>
    </row>
    <row r="77" spans="1:5" ht="21.75" customHeight="1" x14ac:dyDescent="0.25">
      <c r="A77" s="7">
        <v>169</v>
      </c>
      <c r="B77" s="79" t="s">
        <v>119</v>
      </c>
      <c r="C77" s="168">
        <f>IFERROR(_xlfn.XLOOKUP(A77,'[1]Worksheet 1'!$A$1:$A$18877,'[1]Worksheet 1'!$C$1:$C$18877)*(1-$K$2/100),"-")</f>
        <v>1.65</v>
      </c>
      <c r="D77" s="16" t="s">
        <v>4</v>
      </c>
      <c r="E77" s="428"/>
    </row>
    <row r="78" spans="1:5" ht="21.75" customHeight="1" x14ac:dyDescent="0.25">
      <c r="A78" s="7">
        <v>167</v>
      </c>
      <c r="B78" s="79" t="s">
        <v>140</v>
      </c>
      <c r="C78" s="168">
        <f>IFERROR(_xlfn.XLOOKUP(A78,'[1]Worksheet 1'!$A$1:$A$18877,'[1]Worksheet 1'!$C$1:$C$18877)*(1-$K$2/100),"-")</f>
        <v>1.7</v>
      </c>
      <c r="D78" s="16" t="s">
        <v>4</v>
      </c>
      <c r="E78" s="428"/>
    </row>
    <row r="79" spans="1:5" ht="21.75" customHeight="1" x14ac:dyDescent="0.25">
      <c r="A79" s="7">
        <v>165</v>
      </c>
      <c r="B79" s="79" t="s">
        <v>141</v>
      </c>
      <c r="C79" s="168">
        <f>IFERROR(_xlfn.XLOOKUP(A79,'[1]Worksheet 1'!$A$1:$A$18877,'[1]Worksheet 1'!$C$1:$C$18877)*(1-$K$2/100),"-")</f>
        <v>1.9</v>
      </c>
      <c r="D79" s="16" t="s">
        <v>4</v>
      </c>
      <c r="E79" s="428"/>
    </row>
    <row r="80" spans="1:5" ht="21.75" customHeight="1" x14ac:dyDescent="0.25">
      <c r="A80" s="7">
        <v>163</v>
      </c>
      <c r="B80" s="79" t="s">
        <v>142</v>
      </c>
      <c r="C80" s="168">
        <f>IFERROR(_xlfn.XLOOKUP(A80,'[1]Worksheet 1'!$A$1:$A$18877,'[1]Worksheet 1'!$C$1:$C$18877)*(1-$K$2/100),"-")</f>
        <v>3.4</v>
      </c>
      <c r="D80" s="16" t="s">
        <v>4</v>
      </c>
      <c r="E80" s="428"/>
    </row>
    <row r="81" spans="1:5" ht="21.75" customHeight="1" x14ac:dyDescent="0.25">
      <c r="A81" s="7">
        <v>56</v>
      </c>
      <c r="B81" s="75" t="s">
        <v>7</v>
      </c>
      <c r="C81" s="171">
        <f>IFERROR(_xlfn.XLOOKUP(A81,'[1]Worksheet 1'!$A$1:$A$18877,'[1]Worksheet 1'!$C$1:$C$18877)*(1-$K$2/100),"-")</f>
        <v>1.2</v>
      </c>
      <c r="D81" s="24" t="s">
        <v>4</v>
      </c>
      <c r="E81" s="369"/>
    </row>
    <row r="82" spans="1:5" ht="21.75" customHeight="1" x14ac:dyDescent="0.25">
      <c r="A82" s="7">
        <v>171</v>
      </c>
      <c r="B82" s="79" t="s">
        <v>120</v>
      </c>
      <c r="C82" s="168">
        <f>IFERROR(_xlfn.XLOOKUP(A82,'[1]Worksheet 1'!$A$1:$A$18877,'[1]Worksheet 1'!$C$1:$C$18877)*(1-$K$2/100),"-")</f>
        <v>1.5</v>
      </c>
      <c r="D82" s="16" t="s">
        <v>4</v>
      </c>
      <c r="E82" s="428" t="e" vm="15">
        <v>#VALUE!</v>
      </c>
    </row>
    <row r="83" spans="1:5" ht="21.75" customHeight="1" x14ac:dyDescent="0.25">
      <c r="A83" s="7">
        <v>172</v>
      </c>
      <c r="B83" s="79" t="s">
        <v>143</v>
      </c>
      <c r="C83" s="168">
        <f>IFERROR(_xlfn.XLOOKUP(A83,'[1]Worksheet 1'!$A$1:$A$18877,'[1]Worksheet 1'!$C$1:$C$18877)*(1-$K$2/100),"-")</f>
        <v>1.8</v>
      </c>
      <c r="D83" s="16" t="s">
        <v>4</v>
      </c>
      <c r="E83" s="428"/>
    </row>
    <row r="84" spans="1:5" ht="21.75" customHeight="1" x14ac:dyDescent="0.25">
      <c r="A84" s="7">
        <v>174</v>
      </c>
      <c r="B84" s="79" t="s">
        <v>144</v>
      </c>
      <c r="C84" s="168">
        <f>IFERROR(_xlfn.XLOOKUP(A84,'[1]Worksheet 1'!$A$1:$A$18877,'[1]Worksheet 1'!$C$1:$C$18877)*(1-$K$2/100),"-")</f>
        <v>2.1</v>
      </c>
      <c r="D84" s="16" t="s">
        <v>4</v>
      </c>
      <c r="E84" s="428"/>
    </row>
    <row r="85" spans="1:5" ht="21.75" customHeight="1" x14ac:dyDescent="0.25">
      <c r="A85" s="7">
        <v>82</v>
      </c>
      <c r="B85" s="71" t="s">
        <v>6</v>
      </c>
      <c r="C85" s="171">
        <f>IFERROR(_xlfn.XLOOKUP(A85,'[1]Worksheet 1'!$A$1:$A$18877,'[1]Worksheet 1'!$C$1:$C$18877)*(1-$K$2/100),"-")</f>
        <v>6.1</v>
      </c>
      <c r="D85" s="24" t="s">
        <v>4</v>
      </c>
      <c r="E85" s="184" t="e" vm="16">
        <v>#VALUE!</v>
      </c>
    </row>
    <row r="86" spans="1:5" ht="21.75" customHeight="1" x14ac:dyDescent="0.25">
      <c r="A86" s="7">
        <v>755</v>
      </c>
      <c r="B86" s="79" t="s">
        <v>121</v>
      </c>
      <c r="C86" s="168">
        <f>IFERROR(_xlfn.XLOOKUP(A86,'[1]Worksheet 1'!$A$1:$A$18877,'[1]Worksheet 1'!$C$1:$C$18877)*(1-$K$2/100),"-")</f>
        <v>3</v>
      </c>
      <c r="D86" s="16" t="s">
        <v>4</v>
      </c>
      <c r="E86" s="425"/>
    </row>
    <row r="87" spans="1:5" ht="21.75" customHeight="1" x14ac:dyDescent="0.25">
      <c r="A87" s="7">
        <v>756</v>
      </c>
      <c r="B87" s="79" t="s">
        <v>122</v>
      </c>
      <c r="C87" s="168">
        <f>IFERROR(_xlfn.XLOOKUP(A87,'[1]Worksheet 1'!$A$1:$A$18877,'[1]Worksheet 1'!$C$1:$C$18877)*(1-$K$2/100),"-")</f>
        <v>2.8</v>
      </c>
      <c r="D87" s="16" t="s">
        <v>4</v>
      </c>
      <c r="E87" s="425"/>
    </row>
    <row r="88" spans="1:5" ht="21.75" customHeight="1" x14ac:dyDescent="0.25">
      <c r="A88" s="7">
        <v>757</v>
      </c>
      <c r="B88" s="79" t="s">
        <v>123</v>
      </c>
      <c r="C88" s="168">
        <f>IFERROR(_xlfn.XLOOKUP(A88,'[1]Worksheet 1'!$A$1:$A$18877,'[1]Worksheet 1'!$C$1:$C$18877)*(1-$K$2/100),"-")</f>
        <v>4.5</v>
      </c>
      <c r="D88" s="16" t="s">
        <v>4</v>
      </c>
      <c r="E88" s="425"/>
    </row>
    <row r="89" spans="1:5" ht="21.75" customHeight="1" x14ac:dyDescent="0.25">
      <c r="A89" s="7">
        <v>744</v>
      </c>
      <c r="B89" s="75" t="s">
        <v>124</v>
      </c>
      <c r="C89" s="171">
        <f>IFERROR(_xlfn.XLOOKUP(A89,'[1]Worksheet 1'!$A$1:$A$18877,'[1]Worksheet 1'!$C$1:$C$18877)*(1-$K$2/100),"-")</f>
        <v>7.2</v>
      </c>
      <c r="D89" s="24" t="s">
        <v>4</v>
      </c>
      <c r="E89" s="428" t="e" vm="17">
        <v>#VALUE!</v>
      </c>
    </row>
    <row r="90" spans="1:5" ht="21.75" customHeight="1" x14ac:dyDescent="0.25">
      <c r="A90" s="7">
        <v>745</v>
      </c>
      <c r="B90" s="75" t="s">
        <v>125</v>
      </c>
      <c r="C90" s="171">
        <f>IFERROR(_xlfn.XLOOKUP(A90,'[1]Worksheet 1'!$A$1:$A$18877,'[1]Worksheet 1'!$C$1:$C$18877)*(1-$K$2/100),"-")</f>
        <v>8</v>
      </c>
      <c r="D90" s="24" t="s">
        <v>4</v>
      </c>
      <c r="E90" s="428"/>
    </row>
    <row r="91" spans="1:5" ht="21.75" customHeight="1" x14ac:dyDescent="0.25">
      <c r="A91" s="7">
        <v>746</v>
      </c>
      <c r="B91" s="75" t="s">
        <v>126</v>
      </c>
      <c r="C91" s="171">
        <f>IFERROR(_xlfn.XLOOKUP(A91,'[1]Worksheet 1'!$A$1:$A$18877,'[1]Worksheet 1'!$C$1:$C$18877)*(1-$K$2/100),"-")</f>
        <v>13.5</v>
      </c>
      <c r="D91" s="24" t="s">
        <v>4</v>
      </c>
      <c r="E91" s="428"/>
    </row>
    <row r="92" spans="1:5" ht="21.75" customHeight="1" x14ac:dyDescent="0.25">
      <c r="A92" s="7">
        <v>741</v>
      </c>
      <c r="B92" s="79" t="s">
        <v>127</v>
      </c>
      <c r="C92" s="168">
        <f>IFERROR(_xlfn.XLOOKUP(A92,'[1]Worksheet 1'!$A$1:$A$18877,'[1]Worksheet 1'!$C$1:$C$18877)*(1-$K$2/100),"-")</f>
        <v>9.1999999999999993</v>
      </c>
      <c r="D92" s="16" t="s">
        <v>4</v>
      </c>
      <c r="E92" s="425" t="e" vm="18">
        <v>#VALUE!</v>
      </c>
    </row>
    <row r="93" spans="1:5" ht="21.75" customHeight="1" x14ac:dyDescent="0.25">
      <c r="A93" s="7">
        <v>742</v>
      </c>
      <c r="B93" s="79" t="s">
        <v>128</v>
      </c>
      <c r="C93" s="168">
        <f>IFERROR(_xlfn.XLOOKUP(A93,'[1]Worksheet 1'!$A$1:$A$18877,'[1]Worksheet 1'!$C$1:$C$18877)*(1-$K$2/100),"-")</f>
        <v>9.9</v>
      </c>
      <c r="D93" s="16" t="s">
        <v>4</v>
      </c>
      <c r="E93" s="425"/>
    </row>
    <row r="94" spans="1:5" ht="21.75" customHeight="1" x14ac:dyDescent="0.25">
      <c r="A94" s="7">
        <v>743</v>
      </c>
      <c r="B94" s="79" t="s">
        <v>129</v>
      </c>
      <c r="C94" s="168">
        <f>IFERROR(_xlfn.XLOOKUP(A94,'[1]Worksheet 1'!$A$1:$A$18877,'[1]Worksheet 1'!$C$1:$C$18877)*(1-$K$2/100),"-")</f>
        <v>12</v>
      </c>
      <c r="D94" s="16" t="s">
        <v>4</v>
      </c>
      <c r="E94" s="425"/>
    </row>
    <row r="95" spans="1:5" ht="21.75" customHeight="1" x14ac:dyDescent="0.25">
      <c r="A95" s="7">
        <v>188</v>
      </c>
      <c r="B95" s="75" t="s">
        <v>130</v>
      </c>
      <c r="C95" s="171">
        <f>IFERROR(_xlfn.XLOOKUP(A95,'[1]Worksheet 1'!$A$1:$A$18877,'[1]Worksheet 1'!$C$1:$C$18877)*(1-$K$2/100),"-")</f>
        <v>14.93</v>
      </c>
      <c r="D95" s="24" t="s">
        <v>4</v>
      </c>
      <c r="E95" s="425" t="e" vm="19">
        <v>#VALUE!</v>
      </c>
    </row>
    <row r="96" spans="1:5" ht="21.75" customHeight="1" x14ac:dyDescent="0.25">
      <c r="A96" s="7">
        <v>189</v>
      </c>
      <c r="B96" s="75" t="s">
        <v>131</v>
      </c>
      <c r="C96" s="171">
        <f>IFERROR(_xlfn.XLOOKUP(A96,'[1]Worksheet 1'!$A$1:$A$18877,'[1]Worksheet 1'!$C$1:$C$18877)*(1-$K$2/100),"-")</f>
        <v>15.05</v>
      </c>
      <c r="D96" s="24" t="s">
        <v>4</v>
      </c>
      <c r="E96" s="425"/>
    </row>
    <row r="97" spans="1:5" ht="21.75" customHeight="1" x14ac:dyDescent="0.25">
      <c r="A97" s="7">
        <v>190</v>
      </c>
      <c r="B97" s="75" t="s">
        <v>132</v>
      </c>
      <c r="C97" s="171">
        <f>IFERROR(_xlfn.XLOOKUP(A97,'[1]Worksheet 1'!$A$1:$A$18877,'[1]Worksheet 1'!$C$1:$C$18877)*(1-$K$2/100),"-")</f>
        <v>15.07</v>
      </c>
      <c r="D97" s="24" t="s">
        <v>4</v>
      </c>
      <c r="E97" s="425"/>
    </row>
    <row r="98" spans="1:5" ht="21.75" customHeight="1" x14ac:dyDescent="0.25">
      <c r="A98" s="7">
        <v>191</v>
      </c>
      <c r="B98" s="75" t="s">
        <v>133</v>
      </c>
      <c r="C98" s="171">
        <f>IFERROR(_xlfn.XLOOKUP(A98,'[1]Worksheet 1'!$A$1:$A$18877,'[1]Worksheet 1'!$C$1:$C$18877)*(1-$K$2/100),"-")</f>
        <v>15.29</v>
      </c>
      <c r="D98" s="24" t="s">
        <v>4</v>
      </c>
      <c r="E98" s="425"/>
    </row>
    <row r="99" spans="1:5" ht="21.75" customHeight="1" x14ac:dyDescent="0.25">
      <c r="A99" s="7">
        <v>192</v>
      </c>
      <c r="B99" s="75" t="s">
        <v>134</v>
      </c>
      <c r="C99" s="171">
        <f>IFERROR(_xlfn.XLOOKUP(A99,'[1]Worksheet 1'!$A$1:$A$18877,'[1]Worksheet 1'!$C$1:$C$18877)*(1-$K$2/100),"-")</f>
        <v>15.31</v>
      </c>
      <c r="D99" s="24" t="s">
        <v>4</v>
      </c>
      <c r="E99" s="425"/>
    </row>
    <row r="100" spans="1:5" ht="21.75" customHeight="1" x14ac:dyDescent="0.25">
      <c r="A100" s="7">
        <v>193</v>
      </c>
      <c r="B100" s="75" t="s">
        <v>135</v>
      </c>
      <c r="C100" s="171">
        <f>IFERROR(_xlfn.XLOOKUP(A100,'[1]Worksheet 1'!$A$1:$A$18877,'[1]Worksheet 1'!$C$1:$C$18877)*(1-$K$2/100),"-")</f>
        <v>32</v>
      </c>
      <c r="D100" s="24" t="s">
        <v>4</v>
      </c>
      <c r="E100" s="425"/>
    </row>
    <row r="101" spans="1:5" ht="21.75" customHeight="1" x14ac:dyDescent="0.25">
      <c r="A101" s="7">
        <v>774</v>
      </c>
      <c r="B101" s="79" t="s">
        <v>136</v>
      </c>
      <c r="C101" s="172">
        <f>IFERROR(_xlfn.XLOOKUP(A101,'[1]Worksheet 1'!$A$1:$A$18877,'[1]Worksheet 1'!$C$1:$C$18877)*(1-$K$2/100),"-")</f>
        <v>6.2</v>
      </c>
      <c r="D101" s="16" t="s">
        <v>4</v>
      </c>
      <c r="E101" s="425" t="e" vm="20">
        <v>#VALUE!</v>
      </c>
    </row>
    <row r="102" spans="1:5" ht="21.75" customHeight="1" x14ac:dyDescent="0.25">
      <c r="A102" s="7">
        <v>750</v>
      </c>
      <c r="B102" s="79" t="s">
        <v>137</v>
      </c>
      <c r="C102" s="172">
        <f>IFERROR(_xlfn.XLOOKUP(A102,'[1]Worksheet 1'!$A$1:$A$18877,'[1]Worksheet 1'!$C$1:$C$18877)*(1-$K$2/100),"-")</f>
        <v>11.7</v>
      </c>
      <c r="D102" s="16" t="s">
        <v>4</v>
      </c>
      <c r="E102" s="425"/>
    </row>
    <row r="103" spans="1:5" ht="21.75" customHeight="1" x14ac:dyDescent="0.25">
      <c r="A103" s="7">
        <v>790</v>
      </c>
      <c r="B103" s="75" t="s">
        <v>138</v>
      </c>
      <c r="C103" s="171">
        <f>IFERROR(_xlfn.XLOOKUP(A103,'[1]Worksheet 1'!$A$1:$A$18877,'[1]Worksheet 1'!$C$1:$C$18877)*(1-$K$2/100),"-")</f>
        <v>4.8</v>
      </c>
      <c r="D103" s="24" t="s">
        <v>4</v>
      </c>
      <c r="E103" s="425" t="e" vm="21">
        <v>#VALUE!</v>
      </c>
    </row>
    <row r="104" spans="1:5" ht="21.75" customHeight="1" thickBot="1" x14ac:dyDescent="0.3">
      <c r="A104" s="7">
        <v>789</v>
      </c>
      <c r="B104" s="76" t="s">
        <v>139</v>
      </c>
      <c r="C104" s="370">
        <f>IFERROR(_xlfn.XLOOKUP(A104,'[1]Worksheet 1'!$A$1:$A$18877,'[1]Worksheet 1'!$C$1:$C$18877)*(1-$K$2/100),"-")</f>
        <v>5</v>
      </c>
      <c r="D104" s="77" t="s">
        <v>4</v>
      </c>
      <c r="E104" s="426"/>
    </row>
  </sheetData>
  <sheetProtection sheet="1" objects="1" scenarios="1" selectLockedCells="1"/>
  <mergeCells count="22">
    <mergeCell ref="B7:E7"/>
    <mergeCell ref="E63:E66"/>
    <mergeCell ref="E67:E68"/>
    <mergeCell ref="E89:E91"/>
    <mergeCell ref="E92:E94"/>
    <mergeCell ref="E55:E58"/>
    <mergeCell ref="E59:E60"/>
    <mergeCell ref="E61:E62"/>
    <mergeCell ref="E29:E30"/>
    <mergeCell ref="E25:E28"/>
    <mergeCell ref="E9:E24"/>
    <mergeCell ref="E47:E50"/>
    <mergeCell ref="E51:E54"/>
    <mergeCell ref="E32:E46"/>
    <mergeCell ref="E95:E100"/>
    <mergeCell ref="E101:E102"/>
    <mergeCell ref="E103:E104"/>
    <mergeCell ref="E69:E70"/>
    <mergeCell ref="E71:E75"/>
    <mergeCell ref="E76:E80"/>
    <mergeCell ref="E82:E84"/>
    <mergeCell ref="E86:E88"/>
  </mergeCells>
  <phoneticPr fontId="1" type="noConversion"/>
  <dataValidations count="1">
    <dataValidation type="list" allowBlank="1" showInputMessage="1" showErrorMessage="1" sqref="C2" xr:uid="{246F67A0-173C-43BB-B5FC-9642773DD26C}">
      <formula1>obchodaci</formula1>
    </dataValidation>
  </dataValidations>
  <hyperlinks>
    <hyperlink ref="B4" r:id="rId1" xr:uid="{34B0E64E-C8DE-456D-A438-E924A8F5BFA2}"/>
    <hyperlink ref="C4" r:id="rId2" xr:uid="{75D42344-FFC3-4FAA-8C47-5579AD77B19F}"/>
  </hyperlinks>
  <pageMargins left="0.25" right="0.25" top="0.75" bottom="0.75" header="0.3" footer="0.3"/>
  <pageSetup paperSize="9" orientation="portrait" r:id="rId3"/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E4CC58-69ED-42B2-BCA5-F05540142DC0}">
  <sheetPr codeName="H3">
    <tabColor theme="4" tint="-0.249977111117893"/>
  </sheetPr>
  <dimension ref="A1:K68"/>
  <sheetViews>
    <sheetView zoomScale="85" zoomScaleNormal="85" workbookViewId="0">
      <pane ySplit="8" topLeftCell="A49" activePane="bottomLeft" state="frozen"/>
      <selection pane="bottomLeft" activeCell="K2" sqref="K2"/>
    </sheetView>
  </sheetViews>
  <sheetFormatPr defaultRowHeight="15" x14ac:dyDescent="0.25"/>
  <cols>
    <col min="1" max="1" width="5" style="403" hidden="1" customWidth="1"/>
    <col min="2" max="2" width="39.28515625" style="7" customWidth="1"/>
    <col min="3" max="3" width="19" style="7" customWidth="1"/>
    <col min="4" max="4" width="11.5703125" style="7" customWidth="1"/>
    <col min="5" max="5" width="27.85546875" style="7" customWidth="1"/>
    <col min="6" max="6" width="23.28515625" style="7" customWidth="1"/>
    <col min="7" max="7" width="19.28515625" style="7" customWidth="1"/>
    <col min="8" max="10" width="9.140625" style="7"/>
    <col min="11" max="11" width="12.5703125" style="7" customWidth="1"/>
    <col min="12" max="16384" width="9.140625" style="7"/>
  </cols>
  <sheetData>
    <row r="1" spans="1:11" ht="33.75" customHeight="1" x14ac:dyDescent="0.25">
      <c r="B1" s="7" t="e" vm="22">
        <v>#VALUE!</v>
      </c>
      <c r="K1" s="28" t="s">
        <v>957</v>
      </c>
    </row>
    <row r="2" spans="1:11" ht="35.25" customHeight="1" x14ac:dyDescent="0.25">
      <c r="B2" s="396" t="s">
        <v>951</v>
      </c>
      <c r="C2" s="402" t="str">
        <f>'Lakoplastovaný odkvapový systém'!C2</f>
        <v>Ján Sipko +421911421858</v>
      </c>
      <c r="K2" s="2">
        <v>0</v>
      </c>
    </row>
    <row r="3" spans="1:11" ht="23.25" x14ac:dyDescent="0.35">
      <c r="B3" s="396" t="s">
        <v>949</v>
      </c>
      <c r="C3" s="397">
        <f ca="1">'Lakoplastovaný odkvapový systém'!C3</f>
        <v>45778</v>
      </c>
      <c r="E3" s="394"/>
      <c r="F3" s="27"/>
      <c r="G3" s="398"/>
    </row>
    <row r="4" spans="1:11" ht="27.75" customHeight="1" x14ac:dyDescent="0.25">
      <c r="B4" s="388" t="s">
        <v>952</v>
      </c>
      <c r="C4" s="388" t="s">
        <v>953</v>
      </c>
      <c r="F4" s="399"/>
      <c r="G4" s="399"/>
    </row>
    <row r="5" spans="1:11" x14ac:dyDescent="0.25">
      <c r="B5" s="7" t="s">
        <v>937</v>
      </c>
    </row>
    <row r="6" spans="1:11" ht="21" customHeight="1" thickBot="1" x14ac:dyDescent="0.3"/>
    <row r="7" spans="1:11" ht="24" customHeight="1" thickBot="1" x14ac:dyDescent="0.3">
      <c r="B7" s="420" t="s">
        <v>958</v>
      </c>
      <c r="C7" s="421"/>
      <c r="D7" s="421"/>
      <c r="E7" s="422"/>
    </row>
    <row r="8" spans="1:11" ht="34.5" customHeight="1" thickBot="1" x14ac:dyDescent="0.3">
      <c r="A8" s="39" t="s">
        <v>60</v>
      </c>
      <c r="B8" s="11" t="s">
        <v>0</v>
      </c>
      <c r="C8" s="167" t="s">
        <v>948</v>
      </c>
      <c r="D8" s="12" t="s">
        <v>3</v>
      </c>
      <c r="E8" s="11" t="s">
        <v>1</v>
      </c>
    </row>
    <row r="9" spans="1:11" ht="26.25" customHeight="1" x14ac:dyDescent="0.25">
      <c r="A9" s="404">
        <v>4</v>
      </c>
      <c r="B9" s="371" t="s">
        <v>65</v>
      </c>
      <c r="C9" s="363">
        <f>IFERROR(_xlfn.XLOOKUP(A9,'[1]Worksheet 1'!$A$1:$A$188770,'[1]Worksheet 1'!$C$1:$C$188770)*(1-$K$2/100),"-")</f>
        <v>8.6999999999999993</v>
      </c>
      <c r="D9" s="372" t="s">
        <v>4</v>
      </c>
      <c r="E9" s="431" t="e" vm="23">
        <v>#VALUE!</v>
      </c>
    </row>
    <row r="10" spans="1:11" ht="26.25" customHeight="1" x14ac:dyDescent="0.25">
      <c r="A10" s="404">
        <v>2</v>
      </c>
      <c r="B10" s="368" t="s">
        <v>70</v>
      </c>
      <c r="C10" s="108">
        <f>IFERROR(_xlfn.XLOOKUP(A10,'[1]Worksheet 1'!$A$1:$A$188770,'[1]Worksheet 1'!$C$1:$C$188770)*(1-$K$2/100),"-")</f>
        <v>10.8</v>
      </c>
      <c r="D10" s="31" t="s">
        <v>4</v>
      </c>
      <c r="E10" s="428"/>
    </row>
    <row r="11" spans="1:11" ht="26.25" customHeight="1" x14ac:dyDescent="0.25">
      <c r="A11" s="404">
        <v>8</v>
      </c>
      <c r="B11" s="364" t="s">
        <v>145</v>
      </c>
      <c r="C11" s="169">
        <f>IFERROR(_xlfn.XLOOKUP(A11,'[1]Worksheet 1'!$A$1:$A$188770,'[1]Worksheet 1'!$C$1:$C$188770)*(1-$K$2/100),"-")</f>
        <v>13.7</v>
      </c>
      <c r="D11" s="32" t="s">
        <v>4</v>
      </c>
      <c r="E11" s="430" t="e" vm="24">
        <v>#VALUE!</v>
      </c>
    </row>
    <row r="12" spans="1:11" ht="26.25" customHeight="1" x14ac:dyDescent="0.25">
      <c r="A12" s="404">
        <v>6</v>
      </c>
      <c r="B12" s="364" t="s">
        <v>146</v>
      </c>
      <c r="C12" s="169">
        <f>IFERROR(_xlfn.XLOOKUP(A12,'[1]Worksheet 1'!$A$1:$A$188770,'[1]Worksheet 1'!$C$1:$C$188770)*(1-$K$2/100),"-")</f>
        <v>15.7</v>
      </c>
      <c r="D12" s="32" t="s">
        <v>4</v>
      </c>
      <c r="E12" s="430"/>
    </row>
    <row r="13" spans="1:11" ht="26.25" customHeight="1" x14ac:dyDescent="0.25">
      <c r="A13" s="404">
        <v>42</v>
      </c>
      <c r="B13" s="79" t="s">
        <v>147</v>
      </c>
      <c r="C13" s="108">
        <f>IFERROR(_xlfn.XLOOKUP(A13,'[1]Worksheet 1'!$A$1:$A$188770,'[1]Worksheet 1'!$C$1:$C$188770)*(1-$K$2/100),"-")</f>
        <v>3.2</v>
      </c>
      <c r="D13" s="31" t="s">
        <v>4</v>
      </c>
      <c r="E13" s="439" t="e" vm="25">
        <v>#VALUE!</v>
      </c>
    </row>
    <row r="14" spans="1:11" ht="26.25" customHeight="1" x14ac:dyDescent="0.25">
      <c r="A14" s="404">
        <v>40</v>
      </c>
      <c r="B14" s="373" t="s">
        <v>148</v>
      </c>
      <c r="C14" s="108">
        <f>IFERROR(_xlfn.XLOOKUP(A14,'[1]Worksheet 1'!$A$1:$A$188770,'[1]Worksheet 1'!$C$1:$C$188770)*(1-$K$2/100),"-")</f>
        <v>3.7</v>
      </c>
      <c r="D14" s="31" t="s">
        <v>4</v>
      </c>
      <c r="E14" s="428"/>
    </row>
    <row r="15" spans="1:11" ht="26.25" customHeight="1" x14ac:dyDescent="0.25">
      <c r="A15" s="404">
        <v>46</v>
      </c>
      <c r="B15" s="374" t="s">
        <v>149</v>
      </c>
      <c r="C15" s="170">
        <f>IFERROR(_xlfn.XLOOKUP(A15,'[1]Worksheet 1'!$A$1:$A$188770,'[1]Worksheet 1'!$C$1:$C$188770)*(1-$K$2/100),"-")</f>
        <v>3.7</v>
      </c>
      <c r="D15" s="33" t="s">
        <v>4</v>
      </c>
      <c r="E15" s="440" t="e" vm="26">
        <v>#VALUE!</v>
      </c>
    </row>
    <row r="16" spans="1:11" ht="26.25" customHeight="1" x14ac:dyDescent="0.25">
      <c r="A16" s="404">
        <v>44</v>
      </c>
      <c r="B16" s="374" t="s">
        <v>150</v>
      </c>
      <c r="C16" s="170">
        <f>IFERROR(_xlfn.XLOOKUP(A16,'[1]Worksheet 1'!$A$1:$A$188770,'[1]Worksheet 1'!$C$1:$C$188770)*(1-$K$2/100),"-")</f>
        <v>4</v>
      </c>
      <c r="D16" s="33" t="s">
        <v>4</v>
      </c>
      <c r="E16" s="440"/>
    </row>
    <row r="17" spans="1:5" ht="26.25" customHeight="1" x14ac:dyDescent="0.25">
      <c r="A17" s="404">
        <v>50</v>
      </c>
      <c r="B17" s="368" t="s">
        <v>151</v>
      </c>
      <c r="C17" s="108">
        <f>IFERROR(_xlfn.XLOOKUP(A17,'[1]Worksheet 1'!$A$1:$A$188770,'[1]Worksheet 1'!$C$1:$C$188770)*(1-$K$2/100),"-")</f>
        <v>2</v>
      </c>
      <c r="D17" s="31" t="s">
        <v>4</v>
      </c>
      <c r="E17" s="428" t="e" vm="27">
        <v>#VALUE!</v>
      </c>
    </row>
    <row r="18" spans="1:5" ht="26.25" customHeight="1" x14ac:dyDescent="0.25">
      <c r="A18" s="404">
        <v>48</v>
      </c>
      <c r="B18" s="368" t="s">
        <v>152</v>
      </c>
      <c r="C18" s="108">
        <f>IFERROR(_xlfn.XLOOKUP(A18,'[1]Worksheet 1'!$A$1:$A$188770,'[1]Worksheet 1'!$C$1:$C$188770)*(1-$K$2/100),"-")</f>
        <v>2.4</v>
      </c>
      <c r="D18" s="31" t="s">
        <v>4</v>
      </c>
      <c r="E18" s="428"/>
    </row>
    <row r="19" spans="1:5" ht="26.25" customHeight="1" x14ac:dyDescent="0.25">
      <c r="A19" s="404">
        <v>12</v>
      </c>
      <c r="B19" s="375" t="s">
        <v>153</v>
      </c>
      <c r="C19" s="169">
        <f>IFERROR(_xlfn.XLOOKUP(A19,'[1]Worksheet 1'!$A$1:$A$188770,'[1]Worksheet 1'!$C$1:$C$188770)*(1-$K$2/100),"-")</f>
        <v>5.5</v>
      </c>
      <c r="D19" s="32" t="s">
        <v>4</v>
      </c>
      <c r="E19" s="430" t="e" vm="28">
        <v>#VALUE!</v>
      </c>
    </row>
    <row r="20" spans="1:5" ht="26.25" customHeight="1" x14ac:dyDescent="0.25">
      <c r="A20" s="404">
        <v>11</v>
      </c>
      <c r="B20" s="375" t="s">
        <v>154</v>
      </c>
      <c r="C20" s="169">
        <f>IFERROR(_xlfn.XLOOKUP(A20,'[1]Worksheet 1'!$A$1:$A$188770,'[1]Worksheet 1'!$C$1:$C$188770)*(1-$K$2/100),"-")</f>
        <v>6.3</v>
      </c>
      <c r="D20" s="32" t="s">
        <v>4</v>
      </c>
      <c r="E20" s="430"/>
    </row>
    <row r="21" spans="1:5" ht="26.25" customHeight="1" x14ac:dyDescent="0.25">
      <c r="A21" s="404">
        <v>10</v>
      </c>
      <c r="B21" s="375" t="s">
        <v>155</v>
      </c>
      <c r="C21" s="169">
        <f>IFERROR(_xlfn.XLOOKUP(A21,'[1]Worksheet 1'!$A$1:$A$188770,'[1]Worksheet 1'!$C$1:$C$188770)*(1-$K$2/100),"-")</f>
        <v>7.2</v>
      </c>
      <c r="D21" s="32" t="s">
        <v>4</v>
      </c>
      <c r="E21" s="430"/>
    </row>
    <row r="22" spans="1:5" ht="26.25" customHeight="1" x14ac:dyDescent="0.25">
      <c r="A22" s="404">
        <v>24</v>
      </c>
      <c r="B22" s="368" t="s">
        <v>156</v>
      </c>
      <c r="C22" s="108">
        <f>IFERROR(_xlfn.XLOOKUP(A22,'[1]Worksheet 1'!$A$1:$A$188770,'[1]Worksheet 1'!$C$1:$C$188770)*(1-$K$2/100),"-")</f>
        <v>7.3</v>
      </c>
      <c r="D22" s="31" t="s">
        <v>4</v>
      </c>
      <c r="E22" s="428" t="e" vm="29">
        <v>#VALUE!</v>
      </c>
    </row>
    <row r="23" spans="1:5" ht="26.25" customHeight="1" x14ac:dyDescent="0.25">
      <c r="A23" s="404">
        <v>22</v>
      </c>
      <c r="B23" s="368" t="s">
        <v>157</v>
      </c>
      <c r="C23" s="108">
        <f>IFERROR(_xlfn.XLOOKUP(A23,'[1]Worksheet 1'!$A$1:$A$188770,'[1]Worksheet 1'!$C$1:$C$188770)*(1-$K$2/100),"-")</f>
        <v>8.1</v>
      </c>
      <c r="D23" s="31" t="s">
        <v>4</v>
      </c>
      <c r="E23" s="428"/>
    </row>
    <row r="24" spans="1:5" ht="26.25" customHeight="1" x14ac:dyDescent="0.25">
      <c r="A24" s="404">
        <v>28</v>
      </c>
      <c r="B24" s="375" t="s">
        <v>99</v>
      </c>
      <c r="C24" s="169">
        <f>IFERROR(_xlfn.XLOOKUP(A24,'[1]Worksheet 1'!$A$1:$A$188770,'[1]Worksheet 1'!$C$1:$C$188770)*(1-$K$2/100),"-")</f>
        <v>1.3</v>
      </c>
      <c r="D24" s="32" t="s">
        <v>4</v>
      </c>
      <c r="E24" s="430" t="e" vm="30">
        <v>#VALUE!</v>
      </c>
    </row>
    <row r="25" spans="1:5" ht="26.25" customHeight="1" x14ac:dyDescent="0.25">
      <c r="A25" s="404">
        <v>26</v>
      </c>
      <c r="B25" s="375" t="s">
        <v>100</v>
      </c>
      <c r="C25" s="169">
        <f>IFERROR(_xlfn.XLOOKUP(A25,'[1]Worksheet 1'!$A$1:$A$188770,'[1]Worksheet 1'!$C$1:$C$188770)*(1-$K$2/100),"-")</f>
        <v>1.4</v>
      </c>
      <c r="D25" s="32" t="s">
        <v>4</v>
      </c>
      <c r="E25" s="430"/>
    </row>
    <row r="26" spans="1:5" ht="26.25" customHeight="1" x14ac:dyDescent="0.25">
      <c r="A26" s="404">
        <v>33</v>
      </c>
      <c r="B26" s="79" t="s">
        <v>158</v>
      </c>
      <c r="C26" s="108">
        <f>IFERROR(_xlfn.XLOOKUP(A26,'[1]Worksheet 1'!$A$1:$A$188770,'[1]Worksheet 1'!$C$1:$C$188770)*(1-$K$2/100),"-")</f>
        <v>7.2</v>
      </c>
      <c r="D26" s="16" t="s">
        <v>4</v>
      </c>
      <c r="E26" s="428" t="e" vm="31">
        <v>#VALUE!</v>
      </c>
    </row>
    <row r="27" spans="1:5" ht="26.25" customHeight="1" x14ac:dyDescent="0.25">
      <c r="A27" s="404">
        <v>31</v>
      </c>
      <c r="B27" s="79" t="s">
        <v>108</v>
      </c>
      <c r="C27" s="108">
        <f>IFERROR(_xlfn.XLOOKUP(A27,'[1]Worksheet 1'!$A$1:$A$188770,'[1]Worksheet 1'!$C$1:$C$188770)*(1-$K$2/100),"-")</f>
        <v>8.1</v>
      </c>
      <c r="D27" s="16" t="s">
        <v>4</v>
      </c>
      <c r="E27" s="428"/>
    </row>
    <row r="28" spans="1:5" ht="26.25" customHeight="1" x14ac:dyDescent="0.25">
      <c r="A28" s="404">
        <v>30</v>
      </c>
      <c r="B28" s="79" t="s">
        <v>109</v>
      </c>
      <c r="C28" s="108">
        <f>IFERROR(_xlfn.XLOOKUP(A28,'[1]Worksheet 1'!$A$1:$A$188770,'[1]Worksheet 1'!$C$1:$C$188770)*(1-$K$2/100),"-")</f>
        <v>8.1999999999999993</v>
      </c>
      <c r="D28" s="16" t="s">
        <v>4</v>
      </c>
      <c r="E28" s="428"/>
    </row>
    <row r="29" spans="1:5" ht="26.25" customHeight="1" x14ac:dyDescent="0.25">
      <c r="A29" s="404">
        <v>79</v>
      </c>
      <c r="B29" s="364" t="s">
        <v>112</v>
      </c>
      <c r="C29" s="169">
        <f>IFERROR(_xlfn.XLOOKUP(A29,'[1]Worksheet 1'!$A$1:$A$188770,'[1]Worksheet 1'!$C$1:$C$188770)*(1-$K$2/100),"-")</f>
        <v>20.3</v>
      </c>
      <c r="D29" s="19" t="s">
        <v>4</v>
      </c>
      <c r="E29" s="430" t="e" vm="32">
        <v>#VALUE!</v>
      </c>
    </row>
    <row r="30" spans="1:5" ht="26.25" customHeight="1" x14ac:dyDescent="0.25">
      <c r="A30" s="404">
        <v>78</v>
      </c>
      <c r="B30" s="364" t="s">
        <v>113</v>
      </c>
      <c r="C30" s="169">
        <f>IFERROR(_xlfn.XLOOKUP(A30,'[1]Worksheet 1'!$A$1:$A$188770,'[1]Worksheet 1'!$C$1:$C$188770)*(1-$K$2/100),"-")</f>
        <v>21</v>
      </c>
      <c r="D30" s="19" t="s">
        <v>4</v>
      </c>
      <c r="E30" s="430"/>
    </row>
    <row r="31" spans="1:5" ht="26.25" customHeight="1" x14ac:dyDescent="0.25">
      <c r="A31" s="404">
        <v>41</v>
      </c>
      <c r="B31" s="368" t="s">
        <v>159</v>
      </c>
      <c r="C31" s="108">
        <f>IFERROR(_xlfn.XLOOKUP(A31,'[1]Worksheet 1'!$A$1:$A$188770,'[1]Worksheet 1'!$C$1:$C$188770)*(1-$K$2/100),"-")</f>
        <v>35</v>
      </c>
      <c r="D31" s="31" t="s">
        <v>4</v>
      </c>
      <c r="E31" s="428" t="e" vm="33">
        <v>#VALUE!</v>
      </c>
    </row>
    <row r="32" spans="1:5" ht="26.25" customHeight="1" x14ac:dyDescent="0.25">
      <c r="A32" s="404">
        <v>34</v>
      </c>
      <c r="B32" s="368" t="s">
        <v>160</v>
      </c>
      <c r="C32" s="108">
        <f>IFERROR(_xlfn.XLOOKUP(A32,'[1]Worksheet 1'!$A$1:$A$188770,'[1]Worksheet 1'!$C$1:$C$188770)*(1-$K$2/100),"-")</f>
        <v>37.5</v>
      </c>
      <c r="D32" s="31" t="s">
        <v>4</v>
      </c>
      <c r="E32" s="428"/>
    </row>
    <row r="33" spans="1:5" ht="26.25" customHeight="1" x14ac:dyDescent="0.25">
      <c r="A33" s="404">
        <v>35</v>
      </c>
      <c r="B33" s="368" t="s">
        <v>161</v>
      </c>
      <c r="C33" s="108">
        <f>IFERROR(_xlfn.XLOOKUP(A33,'[1]Worksheet 1'!$A$1:$A$188770,'[1]Worksheet 1'!$C$1:$C$188770)*(1-$K$2/100),"-")</f>
        <v>37.799999999999997</v>
      </c>
      <c r="D33" s="31" t="s">
        <v>4</v>
      </c>
      <c r="E33" s="428"/>
    </row>
    <row r="34" spans="1:5" ht="26.25" customHeight="1" x14ac:dyDescent="0.25">
      <c r="A34" s="404">
        <v>37</v>
      </c>
      <c r="B34" s="375" t="s">
        <v>162</v>
      </c>
      <c r="C34" s="169">
        <f>IFERROR(_xlfn.XLOOKUP(A34,'[1]Worksheet 1'!$A$1:$A$188770,'[1]Worksheet 1'!$C$1:$C$188770)*(1-$K$2/100),"-")</f>
        <v>3.5</v>
      </c>
      <c r="D34" s="32" t="s">
        <v>4</v>
      </c>
      <c r="E34" s="430" t="e" vm="34">
        <v>#VALUE!</v>
      </c>
    </row>
    <row r="35" spans="1:5" ht="26.25" customHeight="1" x14ac:dyDescent="0.25">
      <c r="A35" s="404">
        <v>36</v>
      </c>
      <c r="B35" s="375" t="s">
        <v>163</v>
      </c>
      <c r="C35" s="169">
        <f>IFERROR(_xlfn.XLOOKUP(A35,'[1]Worksheet 1'!$A$1:$A$188770,'[1]Worksheet 1'!$C$1:$C$188770)*(1-$K$2/100),"-")</f>
        <v>4</v>
      </c>
      <c r="D35" s="32" t="s">
        <v>4</v>
      </c>
      <c r="E35" s="430"/>
    </row>
    <row r="36" spans="1:5" ht="26.25" customHeight="1" x14ac:dyDescent="0.25">
      <c r="A36" s="404">
        <v>16</v>
      </c>
      <c r="B36" s="368" t="s">
        <v>164</v>
      </c>
      <c r="C36" s="108">
        <f>IFERROR(_xlfn.XLOOKUP(A36,'[1]Worksheet 1'!$A$1:$A$188770,'[1]Worksheet 1'!$C$1:$C$188770)*(1-$K$2/100),"-")</f>
        <v>8.6999999999999993</v>
      </c>
      <c r="D36" s="31" t="s">
        <v>4</v>
      </c>
      <c r="E36" s="428" t="e" vm="35">
        <v>#VALUE!</v>
      </c>
    </row>
    <row r="37" spans="1:5" ht="26.25" customHeight="1" x14ac:dyDescent="0.25">
      <c r="A37" s="404">
        <v>15</v>
      </c>
      <c r="B37" s="368" t="s">
        <v>165</v>
      </c>
      <c r="C37" s="108">
        <f>IFERROR(_xlfn.XLOOKUP(A37,'[1]Worksheet 1'!$A$1:$A$188770,'[1]Worksheet 1'!$C$1:$C$188770)*(1-$K$2/100),"-")</f>
        <v>9.1</v>
      </c>
      <c r="D37" s="31" t="s">
        <v>4</v>
      </c>
      <c r="E37" s="428"/>
    </row>
    <row r="38" spans="1:5" ht="26.25" customHeight="1" x14ac:dyDescent="0.25">
      <c r="A38" s="404">
        <v>14</v>
      </c>
      <c r="B38" s="368" t="s">
        <v>166</v>
      </c>
      <c r="C38" s="108">
        <f>IFERROR(_xlfn.XLOOKUP(A38,'[1]Worksheet 1'!$A$1:$A$188770,'[1]Worksheet 1'!$C$1:$C$188770)*(1-$K$2/100),"-")</f>
        <v>9.6999999999999993</v>
      </c>
      <c r="D38" s="31" t="s">
        <v>4</v>
      </c>
      <c r="E38" s="428"/>
    </row>
    <row r="39" spans="1:5" ht="26.25" customHeight="1" x14ac:dyDescent="0.25">
      <c r="A39" s="404">
        <v>169</v>
      </c>
      <c r="B39" s="376" t="s">
        <v>119</v>
      </c>
      <c r="C39" s="102">
        <f>IFERROR(_xlfn.XLOOKUP(A39,'[1]Worksheet 1'!$A$1:$A$188770,'[1]Worksheet 1'!$C$1:$C$188770)*(1-$K$2/100),"-")</f>
        <v>1.65</v>
      </c>
      <c r="D39" s="35" t="s">
        <v>4</v>
      </c>
      <c r="E39" s="428" t="e" vm="36">
        <v>#VALUE!</v>
      </c>
    </row>
    <row r="40" spans="1:5" ht="26.25" customHeight="1" x14ac:dyDescent="0.25">
      <c r="A40" s="404">
        <v>167</v>
      </c>
      <c r="B40" s="376" t="s">
        <v>140</v>
      </c>
      <c r="C40" s="102">
        <f>IFERROR(_xlfn.XLOOKUP(A40,'[1]Worksheet 1'!$A$1:$A$188770,'[1]Worksheet 1'!$C$1:$C$188770)*(1-$K$2/100),"-")</f>
        <v>1.7</v>
      </c>
      <c r="D40" s="35" t="s">
        <v>4</v>
      </c>
      <c r="E40" s="428"/>
    </row>
    <row r="41" spans="1:5" ht="26.25" customHeight="1" x14ac:dyDescent="0.25">
      <c r="A41" s="404">
        <v>165</v>
      </c>
      <c r="B41" s="376" t="s">
        <v>141</v>
      </c>
      <c r="C41" s="102">
        <f>IFERROR(_xlfn.XLOOKUP(A41,'[1]Worksheet 1'!$A$1:$A$188770,'[1]Worksheet 1'!$C$1:$C$188770)*(1-$K$2/100),"-")</f>
        <v>1.9</v>
      </c>
      <c r="D41" s="35" t="s">
        <v>4</v>
      </c>
      <c r="E41" s="428"/>
    </row>
    <row r="42" spans="1:5" ht="26.25" customHeight="1" x14ac:dyDescent="0.25">
      <c r="A42" s="404">
        <v>56</v>
      </c>
      <c r="B42" s="79" t="s">
        <v>9</v>
      </c>
      <c r="C42" s="108">
        <f>IFERROR(_xlfn.XLOOKUP(A42,'[1]Worksheet 1'!$A$1:$A$188770,'[1]Worksheet 1'!$C$1:$C$188770)*(1-$K$2/100),"-")</f>
        <v>1.2</v>
      </c>
      <c r="D42" s="31" t="s">
        <v>4</v>
      </c>
      <c r="E42" s="184"/>
    </row>
    <row r="43" spans="1:5" ht="26.25" customHeight="1" x14ac:dyDescent="0.25">
      <c r="A43" s="404">
        <v>171</v>
      </c>
      <c r="B43" s="376" t="s">
        <v>120</v>
      </c>
      <c r="C43" s="102">
        <f>IFERROR(_xlfn.XLOOKUP(A43,'[1]Worksheet 1'!$A$1:$A$188770,'[1]Worksheet 1'!$C$1:$C$188770)*(1-$K$2/100),"-")</f>
        <v>1.5</v>
      </c>
      <c r="D43" s="35" t="s">
        <v>4</v>
      </c>
      <c r="E43" s="428" t="e" vm="37">
        <v>#VALUE!</v>
      </c>
    </row>
    <row r="44" spans="1:5" ht="26.25" customHeight="1" x14ac:dyDescent="0.25">
      <c r="A44" s="404">
        <v>172</v>
      </c>
      <c r="B44" s="376" t="s">
        <v>143</v>
      </c>
      <c r="C44" s="102">
        <f>IFERROR(_xlfn.XLOOKUP(A44,'[1]Worksheet 1'!$A$1:$A$188770,'[1]Worksheet 1'!$C$1:$C$188770)*(1-$K$2/100),"-")</f>
        <v>1.8</v>
      </c>
      <c r="D44" s="35" t="s">
        <v>4</v>
      </c>
      <c r="E44" s="428"/>
    </row>
    <row r="45" spans="1:5" ht="26.25" customHeight="1" x14ac:dyDescent="0.25">
      <c r="A45" s="404">
        <v>174</v>
      </c>
      <c r="B45" s="376" t="s">
        <v>144</v>
      </c>
      <c r="C45" s="102">
        <f>IFERROR(_xlfn.XLOOKUP(A45,'[1]Worksheet 1'!$A$1:$A$188770,'[1]Worksheet 1'!$C$1:$C$188770)*(1-$K$2/100),"-")</f>
        <v>2.1</v>
      </c>
      <c r="D45" s="35" t="s">
        <v>4</v>
      </c>
      <c r="E45" s="428"/>
    </row>
    <row r="46" spans="1:5" ht="26.25" customHeight="1" x14ac:dyDescent="0.25">
      <c r="A46" s="404">
        <v>82</v>
      </c>
      <c r="B46" s="79" t="s">
        <v>6</v>
      </c>
      <c r="C46" s="108">
        <f>IFERROR(_xlfn.XLOOKUP(A46,'[1]Worksheet 1'!$A$1:$A$188770,'[1]Worksheet 1'!$C$1:$C$188770)*(1-$K$2/100),"-")</f>
        <v>6.1</v>
      </c>
      <c r="D46" s="31" t="s">
        <v>4</v>
      </c>
      <c r="E46" s="184" t="e" vm="38">
        <v>#VALUE!</v>
      </c>
    </row>
    <row r="47" spans="1:5" ht="26.25" customHeight="1" x14ac:dyDescent="0.25">
      <c r="A47" s="404">
        <v>20</v>
      </c>
      <c r="B47" s="376" t="s">
        <v>167</v>
      </c>
      <c r="C47" s="102">
        <f>IFERROR(_xlfn.XLOOKUP(A47,'[1]Worksheet 1'!$A$1:$A$188770,'[1]Worksheet 1'!$C$1:$C$188770)*(1-$K$2/100),"-")</f>
        <v>5.0999999999999996</v>
      </c>
      <c r="D47" s="35" t="s">
        <v>4</v>
      </c>
      <c r="E47" s="428" t="e" vm="39">
        <v>#VALUE!</v>
      </c>
    </row>
    <row r="48" spans="1:5" ht="26.25" customHeight="1" x14ac:dyDescent="0.25">
      <c r="A48" s="404">
        <v>19</v>
      </c>
      <c r="B48" s="376" t="s">
        <v>168</v>
      </c>
      <c r="C48" s="102">
        <f>IFERROR(_xlfn.XLOOKUP(A48,'[1]Worksheet 1'!$A$1:$A$188770,'[1]Worksheet 1'!$C$1:$C$188770)*(1-$K$2/100),"-")</f>
        <v>5.4</v>
      </c>
      <c r="D48" s="35" t="s">
        <v>4</v>
      </c>
      <c r="E48" s="428"/>
    </row>
    <row r="49" spans="1:5" ht="26.25" customHeight="1" x14ac:dyDescent="0.25">
      <c r="A49" s="404">
        <v>18</v>
      </c>
      <c r="B49" s="376" t="s">
        <v>169</v>
      </c>
      <c r="C49" s="102">
        <f>IFERROR(_xlfn.XLOOKUP(A49,'[1]Worksheet 1'!$A$1:$A$188770,'[1]Worksheet 1'!$C$1:$C$188770)*(1-$K$2/100),"-")</f>
        <v>5.6</v>
      </c>
      <c r="D49" s="35" t="s">
        <v>4</v>
      </c>
      <c r="E49" s="428"/>
    </row>
    <row r="50" spans="1:5" ht="26.25" customHeight="1" x14ac:dyDescent="0.25">
      <c r="A50" s="404">
        <v>70</v>
      </c>
      <c r="B50" s="368" t="s">
        <v>170</v>
      </c>
      <c r="C50" s="108">
        <f>IFERROR(_xlfn.XLOOKUP(A50,'[1]Worksheet 1'!$A$1:$A$188770,'[1]Worksheet 1'!$C$1:$C$188770)*(1-$K$2/100),"-")</f>
        <v>14.7</v>
      </c>
      <c r="D50" s="31" t="s">
        <v>4</v>
      </c>
      <c r="E50" s="428" t="e" vm="40">
        <v>#VALUE!</v>
      </c>
    </row>
    <row r="51" spans="1:5" ht="26.25" customHeight="1" x14ac:dyDescent="0.25">
      <c r="A51" s="404">
        <v>69</v>
      </c>
      <c r="B51" s="368" t="s">
        <v>171</v>
      </c>
      <c r="C51" s="108">
        <f>IFERROR(_xlfn.XLOOKUP(A51,'[1]Worksheet 1'!$A$1:$A$188770,'[1]Worksheet 1'!$C$1:$C$188770)*(1-$K$2/100),"-")</f>
        <v>15.1</v>
      </c>
      <c r="D51" s="31" t="s">
        <v>4</v>
      </c>
      <c r="E51" s="428"/>
    </row>
    <row r="52" spans="1:5" ht="26.25" customHeight="1" x14ac:dyDescent="0.25">
      <c r="A52" s="404">
        <v>68</v>
      </c>
      <c r="B52" s="368" t="s">
        <v>172</v>
      </c>
      <c r="C52" s="108">
        <f>IFERROR(_xlfn.XLOOKUP(A52,'[1]Worksheet 1'!$A$1:$A$188770,'[1]Worksheet 1'!$C$1:$C$188770)*(1-$K$2/100),"-")</f>
        <v>15.7</v>
      </c>
      <c r="D52" s="31" t="s">
        <v>4</v>
      </c>
      <c r="E52" s="428"/>
    </row>
    <row r="53" spans="1:5" ht="26.25" customHeight="1" x14ac:dyDescent="0.25">
      <c r="A53" s="404">
        <v>97</v>
      </c>
      <c r="B53" s="376" t="s">
        <v>173</v>
      </c>
      <c r="C53" s="171">
        <f>IFERROR(_xlfn.XLOOKUP(A53,'[1]Worksheet 1'!$A$1:$A$188770,'[1]Worksheet 1'!$C$1:$C$188770)*(1-$K$2/100),"-")</f>
        <v>21.9</v>
      </c>
      <c r="D53" s="35" t="s">
        <v>4</v>
      </c>
      <c r="E53" s="435" t="e" vm="19">
        <v>#VALUE!</v>
      </c>
    </row>
    <row r="54" spans="1:5" ht="26.25" customHeight="1" x14ac:dyDescent="0.25">
      <c r="A54" s="404">
        <v>96</v>
      </c>
      <c r="B54" s="376" t="s">
        <v>174</v>
      </c>
      <c r="C54" s="102">
        <f>IFERROR(_xlfn.XLOOKUP(A54,'[1]Worksheet 1'!$A$1:$A$188770,'[1]Worksheet 1'!$C$1:$C$188770)*(1-$K$2/100),"-")</f>
        <v>22</v>
      </c>
      <c r="D54" s="35" t="s">
        <v>4</v>
      </c>
      <c r="E54" s="436"/>
    </row>
    <row r="55" spans="1:5" ht="26.25" customHeight="1" x14ac:dyDescent="0.25">
      <c r="A55" s="404">
        <v>95</v>
      </c>
      <c r="B55" s="376" t="s">
        <v>175</v>
      </c>
      <c r="C55" s="102">
        <f>IFERROR(_xlfn.XLOOKUP(A55,'[1]Worksheet 1'!$A$1:$A$188770,'[1]Worksheet 1'!$C$1:$C$188770)*(1-$K$2/100),"-")</f>
        <v>22.2</v>
      </c>
      <c r="D55" s="35" t="s">
        <v>4</v>
      </c>
      <c r="E55" s="436"/>
    </row>
    <row r="56" spans="1:5" ht="26.25" customHeight="1" x14ac:dyDescent="0.25">
      <c r="A56" s="404">
        <v>98</v>
      </c>
      <c r="B56" s="75" t="s">
        <v>176</v>
      </c>
      <c r="C56" s="102">
        <f>IFERROR(_xlfn.XLOOKUP(A56,'[1]Worksheet 1'!$A$1:$A$188770,'[1]Worksheet 1'!$C$1:$C$188770)*(1-$K$2/100),"-")</f>
        <v>22.4</v>
      </c>
      <c r="D56" s="35" t="s">
        <v>4</v>
      </c>
      <c r="E56" s="437"/>
    </row>
    <row r="57" spans="1:5" ht="26.25" customHeight="1" x14ac:dyDescent="0.25">
      <c r="A57" s="404">
        <v>94</v>
      </c>
      <c r="B57" s="75" t="s">
        <v>177</v>
      </c>
      <c r="C57" s="102">
        <f>IFERROR(_xlfn.XLOOKUP(A57,'[1]Worksheet 1'!$A$1:$A$188770,'[1]Worksheet 1'!$C$1:$C$188770)*(1-$K$2/100),"-")</f>
        <v>22.5</v>
      </c>
      <c r="D57" s="24" t="s">
        <v>4</v>
      </c>
      <c r="E57" s="435" t="e" vm="19">
        <v>#VALUE!</v>
      </c>
    </row>
    <row r="58" spans="1:5" ht="26.25" customHeight="1" x14ac:dyDescent="0.25">
      <c r="A58" s="404">
        <v>93</v>
      </c>
      <c r="B58" s="75" t="s">
        <v>178</v>
      </c>
      <c r="C58" s="102">
        <f>IFERROR(_xlfn.XLOOKUP(A58,'[1]Worksheet 1'!$A$1:$A$188770,'[1]Worksheet 1'!$C$1:$C$188770)*(1-$K$2/100),"-")</f>
        <v>22.8</v>
      </c>
      <c r="D58" s="24" t="s">
        <v>4</v>
      </c>
      <c r="E58" s="437"/>
    </row>
    <row r="59" spans="1:5" ht="26.25" customHeight="1" x14ac:dyDescent="0.25">
      <c r="A59" s="404">
        <v>100</v>
      </c>
      <c r="B59" s="368" t="s">
        <v>179</v>
      </c>
      <c r="C59" s="108">
        <f>IFERROR(_xlfn.XLOOKUP(A59,'[1]Worksheet 1'!$A$1:$A$188770,'[1]Worksheet 1'!$C$1:$C$188770)*(1-$K$2/100),"-")</f>
        <v>28.1</v>
      </c>
      <c r="D59" s="31" t="s">
        <v>4</v>
      </c>
      <c r="E59" s="428" t="e" vm="41">
        <v>#VALUE!</v>
      </c>
    </row>
    <row r="60" spans="1:5" ht="26.25" customHeight="1" x14ac:dyDescent="0.25">
      <c r="A60" s="404">
        <v>101</v>
      </c>
      <c r="B60" s="368" t="s">
        <v>180</v>
      </c>
      <c r="C60" s="108">
        <f>IFERROR(_xlfn.XLOOKUP(A60,'[1]Worksheet 1'!$A$1:$A$188770,'[1]Worksheet 1'!$C$1:$C$188770)*(1-$K$2/100),"-")</f>
        <v>28.4</v>
      </c>
      <c r="D60" s="31" t="s">
        <v>4</v>
      </c>
      <c r="E60" s="428"/>
    </row>
    <row r="61" spans="1:5" ht="26.25" customHeight="1" x14ac:dyDescent="0.25">
      <c r="A61" s="404">
        <v>102</v>
      </c>
      <c r="B61" s="368" t="s">
        <v>181</v>
      </c>
      <c r="C61" s="108">
        <f>IFERROR(_xlfn.XLOOKUP(A61,'[1]Worksheet 1'!$A$1:$A$188770,'[1]Worksheet 1'!$C$1:$C$188770)*(1-$K$2/100),"-")</f>
        <v>28.7</v>
      </c>
      <c r="D61" s="31" t="s">
        <v>4</v>
      </c>
      <c r="E61" s="428"/>
    </row>
    <row r="62" spans="1:5" ht="26.25" customHeight="1" x14ac:dyDescent="0.25">
      <c r="A62" s="404">
        <v>103</v>
      </c>
      <c r="B62" s="368" t="s">
        <v>182</v>
      </c>
      <c r="C62" s="108">
        <f>IFERROR(_xlfn.XLOOKUP(A62,'[1]Worksheet 1'!$A$1:$A$188770,'[1]Worksheet 1'!$C$1:$C$188770)*(1-$K$2/100),"-")</f>
        <v>29.2</v>
      </c>
      <c r="D62" s="31" t="s">
        <v>4</v>
      </c>
      <c r="E62" s="428"/>
    </row>
    <row r="63" spans="1:5" ht="26.25" customHeight="1" x14ac:dyDescent="0.25">
      <c r="A63" s="404">
        <v>104</v>
      </c>
      <c r="B63" s="368" t="s">
        <v>183</v>
      </c>
      <c r="C63" s="108">
        <f>IFERROR(_xlfn.XLOOKUP(A63,'[1]Worksheet 1'!$A$1:$A$188770,'[1]Worksheet 1'!$C$1:$C$188770)*(1-$K$2/100),"-")</f>
        <v>29.5</v>
      </c>
      <c r="D63" s="31" t="s">
        <v>4</v>
      </c>
      <c r="E63" s="428"/>
    </row>
    <row r="64" spans="1:5" ht="26.25" customHeight="1" x14ac:dyDescent="0.25">
      <c r="A64" s="404">
        <v>105</v>
      </c>
      <c r="B64" s="368" t="s">
        <v>184</v>
      </c>
      <c r="C64" s="108">
        <f>IFERROR(_xlfn.XLOOKUP(A64,'[1]Worksheet 1'!$A$1:$A$188770,'[1]Worksheet 1'!$C$1:$C$188770)*(1-$K$2/100),"-")</f>
        <v>29.9</v>
      </c>
      <c r="D64" s="31" t="s">
        <v>4</v>
      </c>
      <c r="E64" s="428"/>
    </row>
    <row r="65" spans="1:5" ht="26.25" customHeight="1" x14ac:dyDescent="0.25">
      <c r="A65" s="404">
        <v>106</v>
      </c>
      <c r="B65" s="368" t="s">
        <v>185</v>
      </c>
      <c r="C65" s="108">
        <f>IFERROR(_xlfn.XLOOKUP(A65,'[1]Worksheet 1'!$A$1:$A$188770,'[1]Worksheet 1'!$C$1:$C$188770)*(1-$K$2/100),"-")</f>
        <v>30.7</v>
      </c>
      <c r="D65" s="31" t="s">
        <v>4</v>
      </c>
      <c r="E65" s="428"/>
    </row>
    <row r="66" spans="1:5" ht="26.25" customHeight="1" x14ac:dyDescent="0.25">
      <c r="A66" s="404">
        <v>107</v>
      </c>
      <c r="B66" s="368" t="s">
        <v>186</v>
      </c>
      <c r="C66" s="108">
        <f>IFERROR(_xlfn.XLOOKUP(A66,'[1]Worksheet 1'!$A$1:$A$188770,'[1]Worksheet 1'!$C$1:$C$188770)*(1-$K$2/100),"-")</f>
        <v>31.4</v>
      </c>
      <c r="D66" s="31" t="s">
        <v>4</v>
      </c>
      <c r="E66" s="428"/>
    </row>
    <row r="67" spans="1:5" ht="26.25" customHeight="1" x14ac:dyDescent="0.25">
      <c r="A67" s="404">
        <v>81</v>
      </c>
      <c r="B67" s="376" t="s">
        <v>187</v>
      </c>
      <c r="C67" s="102">
        <f>IFERROR(_xlfn.XLOOKUP(A67,'[1]Worksheet 1'!$A$1:$A$188770,'[1]Worksheet 1'!$C$1:$C$188770)*(1-$K$2/100),"-")</f>
        <v>7.1</v>
      </c>
      <c r="D67" s="35" t="s">
        <v>4</v>
      </c>
      <c r="E67" s="428" t="e" vm="42">
        <v>#VALUE!</v>
      </c>
    </row>
    <row r="68" spans="1:5" ht="26.25" customHeight="1" thickBot="1" x14ac:dyDescent="0.3">
      <c r="A68" s="404">
        <v>80</v>
      </c>
      <c r="B68" s="76" t="s">
        <v>188</v>
      </c>
      <c r="C68" s="189">
        <f>IFERROR(_xlfn.XLOOKUP(A68,'[1]Worksheet 1'!$A$1:$A$188770,'[1]Worksheet 1'!$C$1:$C$188770)*(1-$K$2/100),"-")</f>
        <v>11.2</v>
      </c>
      <c r="D68" s="377" t="s">
        <v>4</v>
      </c>
      <c r="E68" s="438"/>
    </row>
  </sheetData>
  <sheetProtection sheet="1" objects="1" scenarios="1" selectLockedCells="1"/>
  <mergeCells count="22">
    <mergeCell ref="B7:E7"/>
    <mergeCell ref="E53:E56"/>
    <mergeCell ref="E57:E58"/>
    <mergeCell ref="E67:E68"/>
    <mergeCell ref="E47:E49"/>
    <mergeCell ref="E50:E52"/>
    <mergeCell ref="E36:E38"/>
    <mergeCell ref="E43:E45"/>
    <mergeCell ref="E39:E41"/>
    <mergeCell ref="E59:E66"/>
    <mergeCell ref="E26:E28"/>
    <mergeCell ref="E29:E30"/>
    <mergeCell ref="E31:E33"/>
    <mergeCell ref="E34:E35"/>
    <mergeCell ref="E13:E14"/>
    <mergeCell ref="E15:E16"/>
    <mergeCell ref="E24:E25"/>
    <mergeCell ref="E19:E21"/>
    <mergeCell ref="E9:E10"/>
    <mergeCell ref="E11:E12"/>
    <mergeCell ref="E17:E18"/>
    <mergeCell ref="E22:E23"/>
  </mergeCells>
  <phoneticPr fontId="1" type="noConversion"/>
  <dataValidations count="1">
    <dataValidation type="list" allowBlank="1" showInputMessage="1" showErrorMessage="1" sqref="C2" xr:uid="{780E998E-2A15-4A5E-B05D-6D74187BB15D}">
      <formula1>obchodaci</formula1>
    </dataValidation>
  </dataValidations>
  <hyperlinks>
    <hyperlink ref="B4" r:id="rId1" xr:uid="{6BD79078-DBE3-45CD-8A77-B09708F1A922}"/>
    <hyperlink ref="C4" r:id="rId2" xr:uid="{EB71382D-1CB1-461C-B425-CEC3FB520B3E}"/>
  </hyperlinks>
  <pageMargins left="0.25" right="0.25" top="0.75" bottom="0.75" header="0.3" footer="0.3"/>
  <pageSetup paperSize="9" orientation="portrait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74D6A-B367-4C37-B785-965F42A8D870}">
  <sheetPr codeName="H4">
    <tabColor rgb="FFFF0000"/>
  </sheetPr>
  <dimension ref="A1:K44"/>
  <sheetViews>
    <sheetView zoomScale="85" zoomScaleNormal="85" workbookViewId="0">
      <pane ySplit="5" topLeftCell="A6" activePane="bottomLeft" state="frozen"/>
      <selection pane="bottomLeft" activeCell="K2" sqref="K2"/>
    </sheetView>
  </sheetViews>
  <sheetFormatPr defaultRowHeight="15" x14ac:dyDescent="0.25"/>
  <cols>
    <col min="1" max="1" width="14" style="403" hidden="1" customWidth="1"/>
    <col min="2" max="2" width="39.28515625" style="7" customWidth="1"/>
    <col min="3" max="3" width="18.85546875" style="7" customWidth="1"/>
    <col min="4" max="4" width="12.5703125" style="7" customWidth="1"/>
    <col min="5" max="5" width="27" style="7" customWidth="1"/>
    <col min="6" max="6" width="16.28515625" style="7" customWidth="1"/>
    <col min="7" max="7" width="35.5703125" style="7" customWidth="1"/>
    <col min="8" max="10" width="9.140625" style="7"/>
    <col min="11" max="11" width="13.42578125" style="7" customWidth="1"/>
    <col min="12" max="16384" width="9.140625" style="7"/>
  </cols>
  <sheetData>
    <row r="1" spans="1:11" ht="35.25" customHeight="1" x14ac:dyDescent="0.25">
      <c r="B1" s="7" t="e" vm="43">
        <v>#VALUE!</v>
      </c>
      <c r="E1" s="7" t="e" vm="44">
        <v>#VALUE!</v>
      </c>
      <c r="K1" s="28" t="s">
        <v>957</v>
      </c>
    </row>
    <row r="2" spans="1:11" ht="36.75" customHeight="1" x14ac:dyDescent="0.25">
      <c r="B2" s="396" t="s">
        <v>951</v>
      </c>
      <c r="C2" s="402" t="str">
        <f>'Lakoplastovaný odkvapový systém'!C2</f>
        <v>Ján Sipko +421911421858</v>
      </c>
      <c r="K2" s="2">
        <v>0</v>
      </c>
    </row>
    <row r="3" spans="1:11" ht="21" x14ac:dyDescent="0.35">
      <c r="B3" s="396" t="s">
        <v>949</v>
      </c>
      <c r="C3" s="397">
        <f ca="1">'Lakoplastovaný odkvapový systém'!C3</f>
        <v>45778</v>
      </c>
      <c r="F3" s="27"/>
    </row>
    <row r="4" spans="1:11" ht="23.25" x14ac:dyDescent="0.25">
      <c r="B4" s="388" t="s">
        <v>952</v>
      </c>
      <c r="C4" s="388" t="s">
        <v>953</v>
      </c>
      <c r="F4" s="399"/>
    </row>
    <row r="5" spans="1:11" x14ac:dyDescent="0.25">
      <c r="B5" s="7" t="s">
        <v>937</v>
      </c>
    </row>
    <row r="6" spans="1:11" ht="15.75" thickBot="1" x14ac:dyDescent="0.3"/>
    <row r="7" spans="1:11" ht="24" customHeight="1" thickBot="1" x14ac:dyDescent="0.3">
      <c r="B7" s="420" t="s">
        <v>247</v>
      </c>
      <c r="C7" s="421"/>
      <c r="D7" s="421"/>
      <c r="E7" s="422"/>
    </row>
    <row r="8" spans="1:11" ht="41.25" customHeight="1" thickBot="1" x14ac:dyDescent="0.3">
      <c r="A8" s="39" t="s">
        <v>60</v>
      </c>
      <c r="B8" s="11" t="s">
        <v>0</v>
      </c>
      <c r="C8" s="167" t="s">
        <v>948</v>
      </c>
      <c r="D8" s="11" t="s">
        <v>3</v>
      </c>
      <c r="E8" s="11" t="s">
        <v>1</v>
      </c>
    </row>
    <row r="9" spans="1:11" ht="79.5" customHeight="1" x14ac:dyDescent="0.25">
      <c r="A9" s="404">
        <v>1230090201</v>
      </c>
      <c r="B9" s="65" t="s">
        <v>966</v>
      </c>
      <c r="C9" s="178">
        <f>IFERROR(_xlfn.XLOOKUP(A9,'[1]Worksheet 1'!$A$1:$A$188770,'[1]Worksheet 1'!$C$1:$C$188770)*(1-$K$2/100),"-")</f>
        <v>125</v>
      </c>
      <c r="D9" s="41" t="s">
        <v>4</v>
      </c>
      <c r="E9" s="431" t="e" vm="45">
        <v>#VALUE!</v>
      </c>
    </row>
    <row r="10" spans="1:11" ht="75" customHeight="1" x14ac:dyDescent="0.25">
      <c r="A10" s="404">
        <v>1230090301</v>
      </c>
      <c r="B10" s="177" t="s">
        <v>967</v>
      </c>
      <c r="C10" s="108">
        <f>IFERROR(_xlfn.XLOOKUP(A10,'[1]Worksheet 1'!$A$1:$A$188770,'[1]Worksheet 1'!$C$1:$C$188770)*(1-$K$2/100),"-")</f>
        <v>175</v>
      </c>
      <c r="D10" s="43" t="s">
        <v>4</v>
      </c>
      <c r="E10" s="428"/>
    </row>
    <row r="11" spans="1:11" ht="55.5" customHeight="1" x14ac:dyDescent="0.25">
      <c r="A11" s="404">
        <v>1270160001</v>
      </c>
      <c r="B11" s="183" t="s">
        <v>968</v>
      </c>
      <c r="C11" s="102">
        <f>IFERROR(_xlfn.XLOOKUP(A11,'[1]Worksheet 1'!$A$1:$A$188770,'[1]Worksheet 1'!$C$1:$C$188770)*(1-$K$2/100),"-")</f>
        <v>13.9</v>
      </c>
      <c r="D11" s="47" t="s">
        <v>4</v>
      </c>
      <c r="E11" s="186" t="e" vm="46">
        <v>#VALUE!</v>
      </c>
    </row>
    <row r="12" spans="1:11" ht="62.25" customHeight="1" x14ac:dyDescent="0.25">
      <c r="A12" s="7">
        <v>1230090210</v>
      </c>
      <c r="B12" s="177" t="s">
        <v>969</v>
      </c>
      <c r="C12" s="172">
        <f>IFERROR(_xlfn.XLOOKUP(A12,'[1]Worksheet 1'!$A$1:$A$188770,'[1]Worksheet 1'!$C$1:$C$188770)*(1-$K$2/100),"-")</f>
        <v>97.5</v>
      </c>
      <c r="D12" s="43" t="s">
        <v>4</v>
      </c>
      <c r="E12" s="443" t="e" vm="47">
        <v>#VALUE!</v>
      </c>
    </row>
    <row r="13" spans="1:11" ht="69" customHeight="1" x14ac:dyDescent="0.25">
      <c r="A13" s="404">
        <v>1230090310</v>
      </c>
      <c r="B13" s="177" t="s">
        <v>985</v>
      </c>
      <c r="C13" s="172">
        <f>IFERROR(_xlfn.XLOOKUP(A13,'[1]Worksheet 1'!$A$1:$A$188770,'[1]Worksheet 1'!$C$1:$C$188770)*(1-$K$2/100),"-")</f>
        <v>137.80000000000001</v>
      </c>
      <c r="D13" s="43" t="s">
        <v>4</v>
      </c>
      <c r="E13" s="443"/>
    </row>
    <row r="14" spans="1:11" ht="61.5" customHeight="1" x14ac:dyDescent="0.25">
      <c r="A14" s="404">
        <v>1270160010</v>
      </c>
      <c r="B14" s="183" t="s">
        <v>970</v>
      </c>
      <c r="C14" s="173">
        <f>IFERROR(_xlfn.XLOOKUP(A14,'[1]Worksheet 1'!$A$1:$A$188770,'[1]Worksheet 1'!$C$1:$C$188770)*(1-$K$2/100),"-")</f>
        <v>8.3000000000000007</v>
      </c>
      <c r="D14" s="47" t="s">
        <v>4</v>
      </c>
      <c r="E14" s="187" t="e" vm="48">
        <v>#VALUE!</v>
      </c>
    </row>
    <row r="15" spans="1:11" ht="54" customHeight="1" x14ac:dyDescent="0.25">
      <c r="A15" s="404">
        <v>1300000002</v>
      </c>
      <c r="B15" s="183" t="s">
        <v>959</v>
      </c>
      <c r="C15" s="102">
        <f>IFERROR(_xlfn.XLOOKUP(A15,'[1]Worksheet 1'!$A$1:$A$188770,'[1]Worksheet 1'!$C$1:$C$188770)*(1-$K$2/100),"-")</f>
        <v>9</v>
      </c>
      <c r="D15" s="47" t="s">
        <v>4</v>
      </c>
      <c r="E15" s="187" t="e" vm="49">
        <v>#VALUE!</v>
      </c>
    </row>
    <row r="16" spans="1:11" ht="59.25" customHeight="1" x14ac:dyDescent="0.25">
      <c r="A16" s="404">
        <v>1300000001</v>
      </c>
      <c r="B16" s="183" t="s">
        <v>960</v>
      </c>
      <c r="C16" s="102">
        <f>IFERROR(_xlfn.XLOOKUP(A16,'[1]Worksheet 1'!$A$1:$A$188770,'[1]Worksheet 1'!$C$1:$C$188770)*(1-$K$2/100),"-")</f>
        <v>6.2</v>
      </c>
      <c r="D16" s="47" t="s">
        <v>4</v>
      </c>
      <c r="E16" s="187" t="e" vm="50">
        <v>#VALUE!</v>
      </c>
    </row>
    <row r="17" spans="1:7" ht="43.5" customHeight="1" x14ac:dyDescent="0.25">
      <c r="A17" s="404">
        <v>1300000011</v>
      </c>
      <c r="B17" s="183" t="s">
        <v>961</v>
      </c>
      <c r="C17" s="102">
        <f>IFERROR(_xlfn.XLOOKUP(A17,'[1]Worksheet 1'!$A$1:$A$188770,'[1]Worksheet 1'!$C$1:$C$188770)*(1-$K$2/100),"-")</f>
        <v>13.4</v>
      </c>
      <c r="D17" s="47" t="s">
        <v>4</v>
      </c>
      <c r="E17" s="187" t="e" vm="51">
        <v>#VALUE!</v>
      </c>
    </row>
    <row r="18" spans="1:7" ht="46.5" customHeight="1" x14ac:dyDescent="0.25">
      <c r="A18" s="404">
        <v>1300000016</v>
      </c>
      <c r="B18" s="183" t="s">
        <v>963</v>
      </c>
      <c r="C18" s="102">
        <f>IFERROR(_xlfn.XLOOKUP(A18,'[1]Worksheet 1'!$A$1:$A$188770,'[1]Worksheet 1'!$C$1:$C$188770)*(1-$K$2/100),"-")</f>
        <v>4.5999999999999996</v>
      </c>
      <c r="D18" s="47" t="s">
        <v>4</v>
      </c>
      <c r="E18" s="187" t="e" vm="52">
        <v>#VALUE!</v>
      </c>
    </row>
    <row r="19" spans="1:7" ht="46.5" customHeight="1" x14ac:dyDescent="0.25">
      <c r="A19" s="404">
        <v>1300000015</v>
      </c>
      <c r="B19" s="183" t="s">
        <v>962</v>
      </c>
      <c r="C19" s="102">
        <f>IFERROR(_xlfn.XLOOKUP(A19,'[1]Worksheet 1'!$A$1:$A$188770,'[1]Worksheet 1'!$C$1:$C$188770)*(1-$K$2/100),"-")</f>
        <v>2.6</v>
      </c>
      <c r="D19" s="47" t="s">
        <v>4</v>
      </c>
      <c r="E19" s="187" t="e" vm="53">
        <v>#VALUE!</v>
      </c>
    </row>
    <row r="20" spans="1:7" ht="48.75" customHeight="1" x14ac:dyDescent="0.25">
      <c r="A20" s="404">
        <v>7098</v>
      </c>
      <c r="B20" s="183" t="s">
        <v>965</v>
      </c>
      <c r="C20" s="102">
        <f>IFERROR(_xlfn.XLOOKUP(A20,'[1]Worksheet 1'!$A$1:$A$188770,'[1]Worksheet 1'!$C$1:$C$188770)*(1-$K$2/100),"-")</f>
        <v>0.35</v>
      </c>
      <c r="D20" s="47" t="s">
        <v>4</v>
      </c>
      <c r="E20" s="187" t="e" vm="54">
        <v>#VALUE!</v>
      </c>
    </row>
    <row r="21" spans="1:7" ht="46.5" customHeight="1" thickBot="1" x14ac:dyDescent="0.3">
      <c r="A21" s="404">
        <v>7099</v>
      </c>
      <c r="B21" s="188" t="s">
        <v>964</v>
      </c>
      <c r="C21" s="189">
        <f>IFERROR(_xlfn.XLOOKUP(A21,'[1]Worksheet 1'!$A$1:$A$188770,'[1]Worksheet 1'!$C$1:$C$188770)*(1-$K$2/100),"-")</f>
        <v>0.35</v>
      </c>
      <c r="D21" s="51" t="s">
        <v>4</v>
      </c>
      <c r="E21" s="190" t="e" vm="55">
        <v>#VALUE!</v>
      </c>
    </row>
    <row r="22" spans="1:7" ht="26.25" customHeight="1" thickBot="1" x14ac:dyDescent="0.3">
      <c r="A22" s="23"/>
      <c r="B22" s="405"/>
      <c r="C22" s="106"/>
      <c r="D22" s="106"/>
      <c r="E22" s="106"/>
      <c r="F22" s="406"/>
      <c r="G22" s="407"/>
    </row>
    <row r="23" spans="1:7" ht="26.25" customHeight="1" thickBot="1" x14ac:dyDescent="0.3">
      <c r="A23" s="404"/>
      <c r="B23" s="420" t="s">
        <v>249</v>
      </c>
      <c r="C23" s="421"/>
      <c r="D23" s="421"/>
      <c r="E23" s="422"/>
    </row>
    <row r="24" spans="1:7" ht="26.25" customHeight="1" x14ac:dyDescent="0.25">
      <c r="A24" s="404"/>
      <c r="B24" s="39" t="s">
        <v>0</v>
      </c>
      <c r="C24" s="39" t="s">
        <v>248</v>
      </c>
      <c r="D24" s="39" t="s">
        <v>3</v>
      </c>
      <c r="E24" s="39" t="s">
        <v>1</v>
      </c>
    </row>
    <row r="25" spans="1:7" ht="47.25" customHeight="1" x14ac:dyDescent="0.25">
      <c r="A25" s="400">
        <v>1200003001</v>
      </c>
      <c r="B25" s="177" t="s">
        <v>972</v>
      </c>
      <c r="C25" s="108">
        <f>IFERROR(_xlfn.XLOOKUP(A25,'[1]Worksheet 1'!$A$1:$A$188770,'[1]Worksheet 1'!$C$1:$C$188770)*(1-$K$2/100),"-")</f>
        <v>68</v>
      </c>
      <c r="D25" s="43" t="s">
        <v>4</v>
      </c>
      <c r="E25" s="442" t="e" vm="56">
        <v>#VALUE!</v>
      </c>
    </row>
    <row r="26" spans="1:7" ht="57.75" customHeight="1" x14ac:dyDescent="0.25">
      <c r="A26" s="400">
        <v>1230093001</v>
      </c>
      <c r="B26" s="177" t="s">
        <v>971</v>
      </c>
      <c r="C26" s="108">
        <f>IFERROR(_xlfn.XLOOKUP(A26,'[1]Worksheet 1'!$A$1:$A$188770,'[1]Worksheet 1'!$C$1:$C$188770)*(1-$K$2/100),"-")</f>
        <v>68</v>
      </c>
      <c r="D26" s="43" t="s">
        <v>4</v>
      </c>
      <c r="E26" s="441"/>
    </row>
    <row r="27" spans="1:7" ht="46.5" customHeight="1" x14ac:dyDescent="0.25">
      <c r="A27" s="400">
        <v>1200003002</v>
      </c>
      <c r="B27" s="191" t="s">
        <v>973</v>
      </c>
      <c r="C27" s="102">
        <f>IFERROR(_xlfn.XLOOKUP(A27,'[1]Worksheet 1'!$A$1:$A$188770,'[1]Worksheet 1'!$C$1:$C$188770)*(1-$K$2/100),"-")</f>
        <v>109</v>
      </c>
      <c r="D27" s="47" t="s">
        <v>4</v>
      </c>
      <c r="E27" s="441" t="e" vm="57">
        <v>#VALUE!</v>
      </c>
    </row>
    <row r="28" spans="1:7" ht="52.5" customHeight="1" x14ac:dyDescent="0.25">
      <c r="A28" s="400">
        <v>1230093002</v>
      </c>
      <c r="B28" s="191" t="s">
        <v>974</v>
      </c>
      <c r="C28" s="102">
        <f>IFERROR(_xlfn.XLOOKUP(A28,'[1]Worksheet 1'!$A$1:$A$188770,'[1]Worksheet 1'!$C$1:$C$188770)*(1-$K$2/100),"-")</f>
        <v>109</v>
      </c>
      <c r="D28" s="47" t="s">
        <v>4</v>
      </c>
      <c r="E28" s="439"/>
    </row>
    <row r="29" spans="1:7" ht="45" customHeight="1" x14ac:dyDescent="0.25">
      <c r="A29" s="400">
        <v>1200004010</v>
      </c>
      <c r="B29" s="48" t="s">
        <v>975</v>
      </c>
      <c r="C29" s="108">
        <f>IFERROR(_xlfn.XLOOKUP(A29,'[1]Worksheet 1'!$A$1:$A$188770,'[1]Worksheet 1'!$C$1:$C$188770)*(1-$K$2/100),"-")</f>
        <v>51</v>
      </c>
      <c r="D29" s="43" t="s">
        <v>4</v>
      </c>
      <c r="E29" s="425" t="e" vm="58">
        <v>#VALUE!</v>
      </c>
    </row>
    <row r="30" spans="1:7" ht="52.5" customHeight="1" x14ac:dyDescent="0.25">
      <c r="A30" s="400">
        <v>1230094010</v>
      </c>
      <c r="B30" s="48" t="s">
        <v>976</v>
      </c>
      <c r="C30" s="108">
        <f>IFERROR(_xlfn.XLOOKUP(A30,'[1]Worksheet 1'!$A$1:$A$188770,'[1]Worksheet 1'!$C$1:$C$188770)*(1-$K$2/100),"-")</f>
        <v>51</v>
      </c>
      <c r="D30" s="43" t="s">
        <v>4</v>
      </c>
      <c r="E30" s="425"/>
    </row>
    <row r="31" spans="1:7" ht="60" customHeight="1" x14ac:dyDescent="0.25">
      <c r="A31" s="400">
        <v>1200004110</v>
      </c>
      <c r="B31" s="183" t="s">
        <v>978</v>
      </c>
      <c r="C31" s="102">
        <f>IFERROR(_xlfn.XLOOKUP(A31,'[1]Worksheet 1'!$A$1:$A$188770,'[1]Worksheet 1'!$C$1:$C$188770)*(1-$K$2/100),"-")</f>
        <v>60</v>
      </c>
      <c r="D31" s="47" t="s">
        <v>4</v>
      </c>
      <c r="E31" s="425" t="e" vm="59">
        <v>#VALUE!</v>
      </c>
    </row>
    <row r="32" spans="1:7" ht="59.25" customHeight="1" thickBot="1" x14ac:dyDescent="0.3">
      <c r="A32" s="400">
        <v>1230094110</v>
      </c>
      <c r="B32" s="188" t="s">
        <v>977</v>
      </c>
      <c r="C32" s="189">
        <f>IFERROR(_xlfn.XLOOKUP(A32,'[1]Worksheet 1'!$A$1:$A$188770,'[1]Worksheet 1'!$C$1:$C$188770)*(1-$K$2/100),"-")</f>
        <v>60</v>
      </c>
      <c r="D32" s="51" t="s">
        <v>4</v>
      </c>
      <c r="E32" s="426"/>
    </row>
    <row r="33" spans="1:5" ht="23.25" customHeight="1" thickBot="1" x14ac:dyDescent="0.3"/>
    <row r="34" spans="1:5" ht="24" thickBot="1" x14ac:dyDescent="0.3">
      <c r="B34" s="420" t="s">
        <v>250</v>
      </c>
      <c r="C34" s="421"/>
      <c r="D34" s="421"/>
      <c r="E34" s="422"/>
    </row>
    <row r="35" spans="1:5" ht="19.5" thickBot="1" x14ac:dyDescent="0.3">
      <c r="B35" s="11" t="s">
        <v>0</v>
      </c>
      <c r="C35" s="11" t="s">
        <v>248</v>
      </c>
      <c r="D35" s="11" t="s">
        <v>3</v>
      </c>
      <c r="E35" s="11" t="s">
        <v>1</v>
      </c>
    </row>
    <row r="36" spans="1:5" ht="59.25" customHeight="1" thickBot="1" x14ac:dyDescent="0.3">
      <c r="A36" s="400">
        <v>1500000001</v>
      </c>
      <c r="B36" s="52" t="s">
        <v>979</v>
      </c>
      <c r="C36" s="108">
        <f>IFERROR(_xlfn.XLOOKUP(A36,'[1]Worksheet 1'!$A$1:$A$188770,'[1]Worksheet 1'!$C$1:$C$188770)*(1-$K$2/100),"-")</f>
        <v>9.6999999999999993</v>
      </c>
      <c r="D36" s="53" t="s">
        <v>4</v>
      </c>
      <c r="E36" s="362" t="e" vm="60">
        <v>#VALUE!</v>
      </c>
    </row>
    <row r="37" spans="1:5" ht="61.5" customHeight="1" thickBot="1" x14ac:dyDescent="0.3">
      <c r="A37" s="403">
        <v>1500000010</v>
      </c>
      <c r="B37" s="54" t="s">
        <v>980</v>
      </c>
      <c r="C37" s="180">
        <f>IFERROR(_xlfn.XLOOKUP(A37,'[1]Worksheet 1'!$A$1:$A$188770,'[1]Worksheet 1'!$C$1:$C$188770)*(1-$K$2/100),"-")</f>
        <v>14.6</v>
      </c>
      <c r="D37" s="55" t="s">
        <v>4</v>
      </c>
      <c r="E37" s="182" t="e" vm="61">
        <v>#VALUE!</v>
      </c>
    </row>
    <row r="38" spans="1:5" ht="56.25" customHeight="1" thickBot="1" x14ac:dyDescent="0.3">
      <c r="A38" s="403">
        <v>1500000002</v>
      </c>
      <c r="B38" s="56" t="s">
        <v>981</v>
      </c>
      <c r="C38" s="181">
        <f>IFERROR(_xlfn.XLOOKUP(A38,'[1]Worksheet 1'!$A$1:$A$188770,'[1]Worksheet 1'!$C$1:$C$188770)*(1-$K$2/100),"-")</f>
        <v>11.45</v>
      </c>
      <c r="D38" s="57" t="s">
        <v>4</v>
      </c>
      <c r="E38" s="182" t="e" vm="62">
        <v>#VALUE!</v>
      </c>
    </row>
    <row r="39" spans="1:5" ht="26.25" customHeight="1" thickBot="1" x14ac:dyDescent="0.3"/>
    <row r="40" spans="1:5" ht="24" thickBot="1" x14ac:dyDescent="0.3">
      <c r="B40" s="420" t="s">
        <v>251</v>
      </c>
      <c r="C40" s="421"/>
      <c r="D40" s="421"/>
      <c r="E40" s="422"/>
    </row>
    <row r="41" spans="1:5" ht="19.5" thickBot="1" x14ac:dyDescent="0.3">
      <c r="B41" s="11" t="s">
        <v>0</v>
      </c>
      <c r="C41" s="11" t="s">
        <v>248</v>
      </c>
      <c r="D41" s="11" t="s">
        <v>3</v>
      </c>
      <c r="E41" s="11" t="s">
        <v>1</v>
      </c>
    </row>
    <row r="42" spans="1:5" ht="62.25" customHeight="1" x14ac:dyDescent="0.25">
      <c r="A42" s="408">
        <v>1500001900</v>
      </c>
      <c r="B42" s="179" t="s">
        <v>982</v>
      </c>
      <c r="C42" s="168">
        <f>IFERROR(_xlfn.XLOOKUP(A42,'[1]Worksheet 1'!$A$1:$A$188770,'[1]Worksheet 1'!$C$1:$C$188770)*(1-$K$2/100),"-")</f>
        <v>46</v>
      </c>
      <c r="D42" s="82" t="s">
        <v>4</v>
      </c>
      <c r="E42" s="185" t="e" vm="63">
        <v>#VALUE!</v>
      </c>
    </row>
    <row r="43" spans="1:5" ht="61.5" customHeight="1" x14ac:dyDescent="0.25">
      <c r="B43" s="183" t="s">
        <v>983</v>
      </c>
      <c r="C43" s="173" t="str">
        <f>IFERROR(_xlfn.XLOOKUP(A43,'[1]Worksheet 1'!$A$1:$A$188770,'[1]Worksheet 1'!$C$1:$C$188770)*(1-$K$2/100),"-")</f>
        <v>-</v>
      </c>
      <c r="D43" s="47" t="s">
        <v>4</v>
      </c>
      <c r="E43" s="184" t="e" vm="64">
        <v>#VALUE!</v>
      </c>
    </row>
    <row r="44" spans="1:5" ht="68.25" customHeight="1" thickBot="1" x14ac:dyDescent="0.3">
      <c r="A44" s="403">
        <v>1500001500</v>
      </c>
      <c r="B44" s="49" t="s">
        <v>984</v>
      </c>
      <c r="C44" s="176">
        <f>IFERROR(_xlfn.XLOOKUP(A44,'[1]Worksheet 1'!$A$1:$A$188770,'[1]Worksheet 1'!$C$1:$C$188770)*(1-$K$2/100),"-")</f>
        <v>184</v>
      </c>
      <c r="D44" s="45" t="s">
        <v>4</v>
      </c>
      <c r="E44" s="245" t="e" vm="65">
        <v>#VALUE!</v>
      </c>
    </row>
  </sheetData>
  <sheetProtection sheet="1" objects="1" scenarios="1" selectLockedCells="1"/>
  <mergeCells count="10">
    <mergeCell ref="B40:E40"/>
    <mergeCell ref="B34:E34"/>
    <mergeCell ref="B7:E7"/>
    <mergeCell ref="B23:E23"/>
    <mergeCell ref="E27:E28"/>
    <mergeCell ref="E29:E30"/>
    <mergeCell ref="E31:E32"/>
    <mergeCell ref="E25:E26"/>
    <mergeCell ref="E9:E10"/>
    <mergeCell ref="E12:E13"/>
  </mergeCells>
  <dataValidations count="1">
    <dataValidation type="list" allowBlank="1" showInputMessage="1" showErrorMessage="1" sqref="C2" xr:uid="{2D49F528-D928-4CC0-8644-44E3AF534180}">
      <formula1>obchodaci</formula1>
    </dataValidation>
  </dataValidations>
  <hyperlinks>
    <hyperlink ref="B4" r:id="rId1" xr:uid="{E00B7430-9740-494F-BB47-D2D962A96393}"/>
    <hyperlink ref="C4" r:id="rId2" xr:uid="{40672C2E-6876-4DAF-9FD5-41107A668587}"/>
  </hyperlinks>
  <pageMargins left="0.25" right="0.25" top="0.75" bottom="0.75" header="0.3" footer="0.3"/>
  <pageSetup paperSize="9" orientation="portrait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AA143-86CB-4EC4-A2FC-91A7F46B091F}">
  <sheetPr codeName="H5">
    <tabColor rgb="FFC00000"/>
  </sheetPr>
  <dimension ref="A1:K82"/>
  <sheetViews>
    <sheetView topLeftCell="B1" zoomScale="85" zoomScaleNormal="85" workbookViewId="0">
      <pane ySplit="5" topLeftCell="A38" activePane="bottomLeft" state="frozen"/>
      <selection pane="bottomLeft" activeCell="K2" sqref="K2"/>
    </sheetView>
  </sheetViews>
  <sheetFormatPr defaultRowHeight="15" x14ac:dyDescent="0.25"/>
  <cols>
    <col min="1" max="1" width="5" style="403" hidden="1" customWidth="1"/>
    <col min="2" max="2" width="43.140625" style="7" customWidth="1"/>
    <col min="3" max="3" width="18.7109375" style="7" customWidth="1"/>
    <col min="4" max="4" width="7.5703125" style="7" customWidth="1"/>
    <col min="5" max="5" width="29.42578125" style="7" customWidth="1"/>
    <col min="6" max="6" width="35.5703125" style="7" customWidth="1"/>
    <col min="7" max="10" width="9.140625" style="7"/>
    <col min="11" max="11" width="16.28515625" style="7" customWidth="1"/>
    <col min="12" max="16384" width="9.140625" style="7"/>
  </cols>
  <sheetData>
    <row r="1" spans="1:11" ht="39" customHeight="1" x14ac:dyDescent="0.25">
      <c r="B1" s="7" t="e" vm="66">
        <v>#VALUE!</v>
      </c>
      <c r="E1" s="411" t="e" vm="67">
        <v>#VALUE!</v>
      </c>
      <c r="K1" s="28" t="s">
        <v>957</v>
      </c>
    </row>
    <row r="2" spans="1:11" ht="33" customHeight="1" x14ac:dyDescent="0.25">
      <c r="B2" s="396" t="s">
        <v>951</v>
      </c>
      <c r="C2" s="402" t="str">
        <f>'Lakoplastovaný odkvapový systém'!C2</f>
        <v>Ján Sipko +421911421858</v>
      </c>
      <c r="K2" s="2">
        <v>30</v>
      </c>
    </row>
    <row r="3" spans="1:11" ht="21" x14ac:dyDescent="0.35">
      <c r="B3" s="396" t="s">
        <v>949</v>
      </c>
      <c r="C3" s="397">
        <f ca="1">'Lakoplastovaný odkvapový systém'!C3</f>
        <v>45778</v>
      </c>
    </row>
    <row r="4" spans="1:11" x14ac:dyDescent="0.25">
      <c r="B4" s="388" t="s">
        <v>952</v>
      </c>
      <c r="C4" s="388" t="s">
        <v>953</v>
      </c>
    </row>
    <row r="5" spans="1:11" x14ac:dyDescent="0.25">
      <c r="B5" s="7" t="s">
        <v>937</v>
      </c>
    </row>
    <row r="6" spans="1:11" ht="15.75" thickBot="1" x14ac:dyDescent="0.3"/>
    <row r="7" spans="1:11" ht="24" customHeight="1" thickBot="1" x14ac:dyDescent="0.3">
      <c r="A7" s="199"/>
      <c r="B7" s="444" t="s">
        <v>253</v>
      </c>
      <c r="C7" s="445"/>
      <c r="D7" s="445"/>
      <c r="E7" s="446"/>
    </row>
    <row r="8" spans="1:11" ht="36" customHeight="1" thickBot="1" x14ac:dyDescent="0.3">
      <c r="A8" s="39" t="s">
        <v>60</v>
      </c>
      <c r="B8" s="11" t="s">
        <v>0</v>
      </c>
      <c r="C8" s="167" t="s">
        <v>948</v>
      </c>
      <c r="D8" s="12" t="s">
        <v>3</v>
      </c>
      <c r="E8" s="12" t="s">
        <v>1</v>
      </c>
    </row>
    <row r="9" spans="1:11" ht="84" customHeight="1" thickBot="1" x14ac:dyDescent="0.3">
      <c r="A9" s="404">
        <v>7221</v>
      </c>
      <c r="B9" s="194" t="s">
        <v>986</v>
      </c>
      <c r="C9" s="102">
        <f>IFERROR(_xlfn.XLOOKUP(A9,'[1]Worksheet 1'!$A$1:$A$188770,'[1]Worksheet 1'!$C$1:$C$188770)*(1-$K$2/100),"-")</f>
        <v>42</v>
      </c>
      <c r="D9" s="59" t="s">
        <v>254</v>
      </c>
      <c r="E9" s="198" t="e" vm="68">
        <v>#VALUE!</v>
      </c>
    </row>
    <row r="10" spans="1:11" ht="84" customHeight="1" thickBot="1" x14ac:dyDescent="0.3">
      <c r="A10" s="409">
        <v>7222</v>
      </c>
      <c r="B10" s="195" t="s">
        <v>987</v>
      </c>
      <c r="C10" s="192">
        <f>IFERROR(_xlfn.XLOOKUP(A10,'[1]Worksheet 1'!$A$1:$A$188770,'[1]Worksheet 1'!$C$1:$C$188770)*(1-$K$2/100),"-")</f>
        <v>56</v>
      </c>
      <c r="D10" s="60" t="s">
        <v>254</v>
      </c>
      <c r="E10" s="198" t="e" vm="68">
        <v>#VALUE!</v>
      </c>
    </row>
    <row r="11" spans="1:11" ht="84" customHeight="1" thickBot="1" x14ac:dyDescent="0.3">
      <c r="A11" s="404">
        <v>7223</v>
      </c>
      <c r="B11" s="194" t="s">
        <v>988</v>
      </c>
      <c r="C11" s="193">
        <f>IFERROR(_xlfn.XLOOKUP(A11,'[1]Worksheet 1'!$A$1:$A$188770,'[1]Worksheet 1'!$C$1:$C$188770)*(1-$K$2/100),"-")</f>
        <v>58.8</v>
      </c>
      <c r="D11" s="59" t="s">
        <v>254</v>
      </c>
      <c r="E11" s="198" t="e" vm="69">
        <v>#VALUE!</v>
      </c>
    </row>
    <row r="12" spans="1:11" ht="84" customHeight="1" thickBot="1" x14ac:dyDescent="0.3">
      <c r="A12" s="409">
        <v>7225</v>
      </c>
      <c r="B12" s="195" t="s">
        <v>989</v>
      </c>
      <c r="C12" s="192">
        <f>IFERROR(_xlfn.XLOOKUP(A12,'[1]Worksheet 1'!$A$1:$A$188770,'[1]Worksheet 1'!$C$1:$C$188770)*(1-$K$2/100),"-")</f>
        <v>67.899999999999991</v>
      </c>
      <c r="D12" s="60" t="s">
        <v>254</v>
      </c>
      <c r="E12" s="198" t="e" vm="70">
        <v>#VALUE!</v>
      </c>
    </row>
    <row r="13" spans="1:11" ht="84" customHeight="1" thickBot="1" x14ac:dyDescent="0.3">
      <c r="A13" s="404">
        <v>7228</v>
      </c>
      <c r="B13" s="194" t="s">
        <v>990</v>
      </c>
      <c r="C13" s="193">
        <f>IFERROR(_xlfn.XLOOKUP(A13,'[1]Worksheet 1'!$A$1:$A$188770,'[1]Worksheet 1'!$C$1:$C$188770)*(1-$K$2/100),"-")</f>
        <v>94.5</v>
      </c>
      <c r="D13" s="59" t="s">
        <v>254</v>
      </c>
      <c r="E13" s="198" t="e" vm="71">
        <v>#VALUE!</v>
      </c>
    </row>
    <row r="14" spans="1:11" ht="84" customHeight="1" thickBot="1" x14ac:dyDescent="0.3">
      <c r="A14" s="409">
        <v>7226</v>
      </c>
      <c r="B14" s="195" t="s">
        <v>991</v>
      </c>
      <c r="C14" s="192">
        <f>IFERROR(_xlfn.XLOOKUP(A14,'[1]Worksheet 1'!$A$1:$A$188770,'[1]Worksheet 1'!$C$1:$C$188770)*(1-$K$2/100),"-")</f>
        <v>78.75</v>
      </c>
      <c r="D14" s="60" t="s">
        <v>254</v>
      </c>
      <c r="E14" s="198" t="e" vm="72">
        <v>#VALUE!</v>
      </c>
    </row>
    <row r="15" spans="1:11" ht="84" customHeight="1" thickBot="1" x14ac:dyDescent="0.3">
      <c r="A15" s="404">
        <v>7227</v>
      </c>
      <c r="B15" s="194" t="s">
        <v>1797</v>
      </c>
      <c r="C15" s="193">
        <f>IFERROR(_xlfn.XLOOKUP(A15,'[1]Worksheet 1'!$A$1:$A$188770,'[1]Worksheet 1'!$C$1:$C$188770)*(1-$K$2/100),"-")</f>
        <v>91</v>
      </c>
      <c r="D15" s="59" t="s">
        <v>254</v>
      </c>
      <c r="E15" s="198" t="e" vm="73">
        <v>#VALUE!</v>
      </c>
    </row>
    <row r="16" spans="1:11" ht="84" customHeight="1" thickBot="1" x14ac:dyDescent="0.3">
      <c r="A16" s="404">
        <v>7243</v>
      </c>
      <c r="B16" s="195" t="s">
        <v>1007</v>
      </c>
      <c r="C16" s="192">
        <f>IFERROR(_xlfn.XLOOKUP(A16,'[1]Worksheet 1'!$A$1:$A$188770,'[1]Worksheet 1'!$C$1:$C$188770)*(1-$K$2/100),"-")</f>
        <v>237.99999999999997</v>
      </c>
      <c r="D16" s="60" t="s">
        <v>254</v>
      </c>
      <c r="E16" s="198" t="e" vm="74">
        <v>#VALUE!</v>
      </c>
    </row>
    <row r="17" spans="1:5" ht="84" customHeight="1" thickBot="1" x14ac:dyDescent="0.3">
      <c r="A17" s="409">
        <v>7233</v>
      </c>
      <c r="B17" s="194" t="s">
        <v>992</v>
      </c>
      <c r="C17" s="193">
        <f>IFERROR(_xlfn.XLOOKUP(A17,'[1]Worksheet 1'!$A$1:$A$188770,'[1]Worksheet 1'!$C$1:$C$188770)*(1-$K$2/100),"-")</f>
        <v>157.5</v>
      </c>
      <c r="D17" s="59" t="s">
        <v>254</v>
      </c>
      <c r="E17" s="198" t="e" vm="75">
        <v>#VALUE!</v>
      </c>
    </row>
    <row r="18" spans="1:5" ht="84" customHeight="1" thickBot="1" x14ac:dyDescent="0.3">
      <c r="A18" s="404">
        <v>7231</v>
      </c>
      <c r="B18" s="195" t="s">
        <v>993</v>
      </c>
      <c r="C18" s="192">
        <f>IFERROR(_xlfn.XLOOKUP(A18,'[1]Worksheet 1'!$A$1:$A$188770,'[1]Worksheet 1'!$C$1:$C$188770)*(1-$K$2/100),"-")</f>
        <v>147</v>
      </c>
      <c r="D18" s="60" t="s">
        <v>254</v>
      </c>
      <c r="E18" s="198" t="e" vm="76">
        <v>#VALUE!</v>
      </c>
    </row>
    <row r="19" spans="1:5" ht="84" customHeight="1" thickBot="1" x14ac:dyDescent="0.3">
      <c r="A19" s="409">
        <v>7239</v>
      </c>
      <c r="B19" s="194" t="s">
        <v>994</v>
      </c>
      <c r="C19" s="193">
        <f>IFERROR(_xlfn.XLOOKUP(A19,'[1]Worksheet 1'!$A$1:$A$188770,'[1]Worksheet 1'!$C$1:$C$188770)*(1-$K$2/100),"-")</f>
        <v>2.94</v>
      </c>
      <c r="D19" s="59" t="s">
        <v>254</v>
      </c>
      <c r="E19" s="198" t="e" vm="77">
        <v>#VALUE!</v>
      </c>
    </row>
    <row r="20" spans="1:5" ht="26.25" customHeight="1" thickBot="1" x14ac:dyDescent="0.3">
      <c r="A20" s="404"/>
    </row>
    <row r="21" spans="1:5" ht="26.25" customHeight="1" thickBot="1" x14ac:dyDescent="0.3">
      <c r="A21" s="404"/>
      <c r="B21" s="444" t="s">
        <v>255</v>
      </c>
      <c r="C21" s="445"/>
      <c r="D21" s="445"/>
      <c r="E21" s="446"/>
    </row>
    <row r="22" spans="1:5" ht="31.5" customHeight="1" thickBot="1" x14ac:dyDescent="0.3">
      <c r="A22" s="404"/>
      <c r="B22" s="11" t="s">
        <v>0</v>
      </c>
      <c r="C22" s="11" t="s">
        <v>248</v>
      </c>
      <c r="D22" s="11" t="s">
        <v>3</v>
      </c>
      <c r="E22" s="11" t="s">
        <v>1</v>
      </c>
    </row>
    <row r="23" spans="1:5" ht="82.5" customHeight="1" thickBot="1" x14ac:dyDescent="0.3">
      <c r="A23" s="404">
        <v>7270</v>
      </c>
      <c r="B23" s="194" t="s">
        <v>995</v>
      </c>
      <c r="C23" s="193">
        <f>IFERROR(_xlfn.XLOOKUP(A23,'[1]Worksheet 1'!$A$1:$A$188770,'[1]Worksheet 1'!$C$1:$C$188770)*(1-$K$2/100),"-")</f>
        <v>3.5</v>
      </c>
      <c r="D23" s="59" t="s">
        <v>4</v>
      </c>
      <c r="E23" s="198" t="e" vm="78">
        <v>#VALUE!</v>
      </c>
    </row>
    <row r="24" spans="1:5" ht="82.5" customHeight="1" thickBot="1" x14ac:dyDescent="0.3">
      <c r="A24" s="404">
        <v>7275</v>
      </c>
      <c r="B24" s="197" t="s">
        <v>996</v>
      </c>
      <c r="C24" s="196">
        <f>IFERROR(_xlfn.XLOOKUP(A24,'[1]Worksheet 1'!$A$1:$A$188770,'[1]Worksheet 1'!$C$1:$C$188770)*(1-$K$2/100),"-")</f>
        <v>6.16</v>
      </c>
      <c r="D24" s="63" t="s">
        <v>4</v>
      </c>
      <c r="E24" s="198" t="e" vm="79">
        <v>#VALUE!</v>
      </c>
    </row>
    <row r="25" spans="1:5" ht="82.5" customHeight="1" thickBot="1" x14ac:dyDescent="0.3">
      <c r="A25" s="404">
        <v>7278</v>
      </c>
      <c r="B25" s="194" t="s">
        <v>997</v>
      </c>
      <c r="C25" s="193">
        <f>IFERROR(_xlfn.XLOOKUP(A25,'[1]Worksheet 1'!$A$1:$A$188770,'[1]Worksheet 1'!$C$1:$C$188770)*(1-$K$2/100),"-")</f>
        <v>10.08</v>
      </c>
      <c r="D25" s="59" t="s">
        <v>4</v>
      </c>
      <c r="E25" s="198" t="e" vm="80">
        <v>#VALUE!</v>
      </c>
    </row>
    <row r="26" spans="1:5" ht="82.5" customHeight="1" thickBot="1" x14ac:dyDescent="0.3">
      <c r="A26" s="404">
        <v>7276</v>
      </c>
      <c r="B26" s="197" t="s">
        <v>998</v>
      </c>
      <c r="C26" s="196">
        <f>IFERROR(_xlfn.XLOOKUP(A26,'[1]Worksheet 1'!$A$1:$A$188770,'[1]Worksheet 1'!$C$1:$C$188770)*(1-$K$2/100),"-")</f>
        <v>9.0299999999999994</v>
      </c>
      <c r="D26" s="63" t="s">
        <v>4</v>
      </c>
      <c r="E26" s="198" t="e" vm="81">
        <v>#VALUE!</v>
      </c>
    </row>
    <row r="27" spans="1:5" ht="82.5" customHeight="1" thickBot="1" x14ac:dyDescent="0.3">
      <c r="A27" s="404">
        <v>7280</v>
      </c>
      <c r="B27" s="194" t="s">
        <v>1008</v>
      </c>
      <c r="C27" s="193">
        <f>IFERROR(_xlfn.XLOOKUP(A27,'[1]Worksheet 1'!$A$1:$A$188770,'[1]Worksheet 1'!$C$1:$C$188770)*(1-$K$2/100),"-")</f>
        <v>49</v>
      </c>
      <c r="D27" s="59" t="s">
        <v>4</v>
      </c>
      <c r="E27" s="198" t="e" vm="82">
        <v>#VALUE!</v>
      </c>
    </row>
    <row r="28" spans="1:5" ht="82.5" customHeight="1" thickBot="1" x14ac:dyDescent="0.3">
      <c r="A28" s="404">
        <v>7284</v>
      </c>
      <c r="B28" s="197" t="s">
        <v>1009</v>
      </c>
      <c r="C28" s="196">
        <f>IFERROR(_xlfn.XLOOKUP(A28,'[1]Worksheet 1'!$A$1:$A$188770,'[1]Worksheet 1'!$C$1:$C$188770)*(1-$K$2/100),"-")</f>
        <v>11.899999999999999</v>
      </c>
      <c r="D28" s="63" t="s">
        <v>4</v>
      </c>
      <c r="E28" s="198" t="e" vm="83">
        <v>#VALUE!</v>
      </c>
    </row>
    <row r="29" spans="1:5" ht="82.5" customHeight="1" thickBot="1" x14ac:dyDescent="0.3">
      <c r="A29" s="404">
        <v>7288</v>
      </c>
      <c r="B29" s="194" t="s">
        <v>1010</v>
      </c>
      <c r="C29" s="193">
        <f>IFERROR(_xlfn.XLOOKUP(A29,'[1]Worksheet 1'!$A$1:$A$188770,'[1]Worksheet 1'!$C$1:$C$188770)*(1-$K$2/100),"-")</f>
        <v>11.899999999999999</v>
      </c>
      <c r="D29" s="59" t="s">
        <v>4</v>
      </c>
      <c r="E29" s="198" t="e" vm="84">
        <v>#VALUE!</v>
      </c>
    </row>
    <row r="30" spans="1:5" ht="82.5" customHeight="1" thickBot="1" x14ac:dyDescent="0.3">
      <c r="A30" s="404">
        <v>7289</v>
      </c>
      <c r="B30" s="197" t="s">
        <v>1012</v>
      </c>
      <c r="C30" s="196">
        <f>IFERROR(_xlfn.XLOOKUP(A30,'[1]Worksheet 1'!$A$1:$A$188770,'[1]Worksheet 1'!$C$1:$C$188770)*(1-$K$2/100),"-")</f>
        <v>15.399999999999999</v>
      </c>
      <c r="D30" s="63" t="s">
        <v>4</v>
      </c>
      <c r="E30" s="198" t="e" vm="85">
        <v>#VALUE!</v>
      </c>
    </row>
    <row r="31" spans="1:5" ht="82.5" customHeight="1" thickBot="1" x14ac:dyDescent="0.3">
      <c r="A31" s="404">
        <v>7279</v>
      </c>
      <c r="B31" s="194" t="s">
        <v>1011</v>
      </c>
      <c r="C31" s="193">
        <f>IFERROR(_xlfn.XLOOKUP(A31,'[1]Worksheet 1'!$A$1:$A$188770,'[1]Worksheet 1'!$C$1:$C$188770)*(1-$K$2/100),"-")</f>
        <v>13.929999999999998</v>
      </c>
      <c r="D31" s="59" t="s">
        <v>4</v>
      </c>
      <c r="E31" s="198" t="e" vm="86">
        <v>#VALUE!</v>
      </c>
    </row>
    <row r="32" spans="1:5" ht="82.5" customHeight="1" thickBot="1" x14ac:dyDescent="0.3">
      <c r="A32" s="404">
        <v>7277</v>
      </c>
      <c r="B32" s="197" t="s">
        <v>999</v>
      </c>
      <c r="C32" s="196">
        <f>IFERROR(_xlfn.XLOOKUP(A32,'[1]Worksheet 1'!$A$1:$A$188770,'[1]Worksheet 1'!$C$1:$C$188770)*(1-$K$2/100),"-")</f>
        <v>5.0960000000000001</v>
      </c>
      <c r="D32" s="63" t="s">
        <v>4</v>
      </c>
      <c r="E32" s="198" t="e" vm="87">
        <v>#VALUE!</v>
      </c>
    </row>
    <row r="33" spans="1:5" ht="82.5" customHeight="1" thickBot="1" x14ac:dyDescent="0.3">
      <c r="A33" s="404">
        <v>7281</v>
      </c>
      <c r="B33" s="194" t="s">
        <v>1000</v>
      </c>
      <c r="C33" s="193">
        <f>IFERROR(_xlfn.XLOOKUP(A33,'[1]Worksheet 1'!$A$1:$A$188770,'[1]Worksheet 1'!$C$1:$C$188770)*(1-$K$2/100),"-")</f>
        <v>5.25</v>
      </c>
      <c r="D33" s="59" t="s">
        <v>4</v>
      </c>
      <c r="E33" s="198" t="e" vm="88">
        <v>#VALUE!</v>
      </c>
    </row>
    <row r="34" spans="1:5" ht="82.5" customHeight="1" thickBot="1" x14ac:dyDescent="0.3">
      <c r="A34" s="404"/>
      <c r="B34" s="106"/>
      <c r="C34" s="410"/>
      <c r="D34" s="106"/>
    </row>
    <row r="35" spans="1:5" ht="26.25" customHeight="1" thickBot="1" x14ac:dyDescent="0.3">
      <c r="A35" s="404"/>
      <c r="B35" s="444" t="s">
        <v>256</v>
      </c>
      <c r="C35" s="445"/>
      <c r="D35" s="445"/>
      <c r="E35" s="446"/>
    </row>
    <row r="36" spans="1:5" ht="26.25" customHeight="1" thickBot="1" x14ac:dyDescent="0.3">
      <c r="A36" s="404"/>
      <c r="B36" s="61" t="s">
        <v>0</v>
      </c>
      <c r="C36" s="61" t="s">
        <v>248</v>
      </c>
      <c r="D36" s="61" t="s">
        <v>3</v>
      </c>
      <c r="E36" s="61" t="s">
        <v>1</v>
      </c>
    </row>
    <row r="37" spans="1:5" ht="78.75" customHeight="1" thickBot="1" x14ac:dyDescent="0.3">
      <c r="A37" s="404">
        <v>7285</v>
      </c>
      <c r="B37" s="194" t="s">
        <v>1001</v>
      </c>
      <c r="C37" s="193">
        <f>IFERROR(_xlfn.XLOOKUP(A37,'[1]Worksheet 1'!$A$1:$A$188770,'[1]Worksheet 1'!$C$1:$C$188770)*(1-$H$2/100),"-")</f>
        <v>12.9</v>
      </c>
      <c r="D37" s="59" t="s">
        <v>4</v>
      </c>
      <c r="E37" s="198" t="e" vm="89">
        <v>#VALUE!</v>
      </c>
    </row>
    <row r="38" spans="1:5" ht="78.75" customHeight="1" thickBot="1" x14ac:dyDescent="0.3">
      <c r="A38" s="404">
        <v>7293</v>
      </c>
      <c r="B38" s="62" t="s">
        <v>257</v>
      </c>
      <c r="C38" s="196">
        <f>IFERROR(_xlfn.XLOOKUP(A38,'[1]Worksheet 1'!$A$1:$A$188770,'[1]Worksheet 1'!$C$1:$C$188770)*(1-$H$2/100),"-")</f>
        <v>0.55000000000000004</v>
      </c>
      <c r="D38" s="63" t="s">
        <v>4</v>
      </c>
      <c r="E38" s="198" t="e" vm="90">
        <v>#VALUE!</v>
      </c>
    </row>
    <row r="39" spans="1:5" ht="78.75" customHeight="1" thickBot="1" x14ac:dyDescent="0.3">
      <c r="A39" s="404">
        <v>7294</v>
      </c>
      <c r="B39" s="58" t="s">
        <v>258</v>
      </c>
      <c r="C39" s="193">
        <f>IFERROR(_xlfn.XLOOKUP(A39,'[1]Worksheet 1'!$A$1:$A$188770,'[1]Worksheet 1'!$C$1:$C$188770)*(1-$H$2/100),"-")</f>
        <v>0.62</v>
      </c>
      <c r="D39" s="59" t="s">
        <v>4</v>
      </c>
      <c r="E39" s="198" t="e" vm="91">
        <v>#VALUE!</v>
      </c>
    </row>
    <row r="40" spans="1:5" ht="26.25" customHeight="1" thickBot="1" x14ac:dyDescent="0.3">
      <c r="A40" s="404"/>
      <c r="B40" s="106"/>
      <c r="C40" s="410"/>
      <c r="D40" s="106"/>
    </row>
    <row r="41" spans="1:5" ht="29.25" customHeight="1" thickBot="1" x14ac:dyDescent="0.3">
      <c r="A41" s="404"/>
      <c r="B41" s="444" t="s">
        <v>259</v>
      </c>
      <c r="C41" s="445"/>
      <c r="D41" s="445"/>
      <c r="E41" s="446"/>
    </row>
    <row r="42" spans="1:5" ht="29.25" customHeight="1" thickBot="1" x14ac:dyDescent="0.3">
      <c r="A42" s="404"/>
      <c r="B42" s="11" t="s">
        <v>0</v>
      </c>
      <c r="C42" s="11" t="s">
        <v>248</v>
      </c>
      <c r="D42" s="11" t="s">
        <v>3</v>
      </c>
      <c r="E42" s="11" t="s">
        <v>1</v>
      </c>
    </row>
    <row r="43" spans="1:5" ht="63.75" customHeight="1" thickBot="1" x14ac:dyDescent="0.3">
      <c r="A43" s="404">
        <v>7295</v>
      </c>
      <c r="B43" s="194" t="s">
        <v>1002</v>
      </c>
      <c r="C43" s="193">
        <f>IFERROR(_xlfn.XLOOKUP(A43,'[1]Worksheet 1'!$A$1:$A$188770,'[1]Worksheet 1'!$C$1:$C$188770)*(1-$H$2/100),"-")</f>
        <v>0.33</v>
      </c>
      <c r="D43" s="59" t="s">
        <v>4</v>
      </c>
      <c r="E43" s="198" t="e" vm="92">
        <v>#VALUE!</v>
      </c>
    </row>
    <row r="44" spans="1:5" ht="26.25" customHeight="1" thickBot="1" x14ac:dyDescent="0.3">
      <c r="A44" s="23"/>
      <c r="B44" s="106"/>
      <c r="C44" s="410"/>
      <c r="D44" s="106"/>
    </row>
    <row r="45" spans="1:5" ht="26.25" customHeight="1" thickBot="1" x14ac:dyDescent="0.3">
      <c r="A45" s="404"/>
      <c r="B45" s="444" t="s">
        <v>260</v>
      </c>
      <c r="C45" s="445"/>
      <c r="D45" s="445"/>
      <c r="E45" s="446"/>
    </row>
    <row r="46" spans="1:5" ht="26.25" customHeight="1" thickBot="1" x14ac:dyDescent="0.3">
      <c r="A46" s="404"/>
      <c r="B46" s="11" t="s">
        <v>0</v>
      </c>
      <c r="C46" s="11" t="s">
        <v>248</v>
      </c>
      <c r="D46" s="11" t="s">
        <v>3</v>
      </c>
      <c r="E46" s="11" t="s">
        <v>1</v>
      </c>
    </row>
    <row r="47" spans="1:5" ht="77.25" customHeight="1" thickBot="1" x14ac:dyDescent="0.3">
      <c r="A47" s="404">
        <v>7300</v>
      </c>
      <c r="B47" s="194" t="s">
        <v>1003</v>
      </c>
      <c r="C47" s="193">
        <f>IFERROR(_xlfn.XLOOKUP(A47,'[1]Worksheet 1'!$A$1:$A$188770,'[1]Worksheet 1'!$C$1:$C$188770)*(1-$H$2/100),"-")</f>
        <v>0.45</v>
      </c>
      <c r="D47" s="59" t="s">
        <v>4</v>
      </c>
      <c r="E47" s="198" t="e" vm="93">
        <v>#VALUE!</v>
      </c>
    </row>
    <row r="48" spans="1:5" ht="81" customHeight="1" thickBot="1" x14ac:dyDescent="0.3">
      <c r="A48" s="404">
        <v>7320</v>
      </c>
      <c r="B48" s="197" t="s">
        <v>1006</v>
      </c>
      <c r="C48" s="196">
        <f>IFERROR(_xlfn.XLOOKUP(A48,'[1]Worksheet 1'!$A$1:$A$188770,'[1]Worksheet 1'!$C$1:$C$188770)*(1-$H$2/100),"-")</f>
        <v>3</v>
      </c>
      <c r="D48" s="63" t="s">
        <v>4</v>
      </c>
      <c r="E48" s="198" t="e" vm="94">
        <v>#VALUE!</v>
      </c>
    </row>
    <row r="49" spans="1:5" ht="77.25" customHeight="1" thickBot="1" x14ac:dyDescent="0.3">
      <c r="A49" s="404">
        <v>7332</v>
      </c>
      <c r="B49" s="194" t="s">
        <v>1004</v>
      </c>
      <c r="C49" s="193">
        <f>IFERROR(_xlfn.XLOOKUP(A49,'[1]Worksheet 1'!$A$1:$A$188770,'[1]Worksheet 1'!$C$1:$C$188770)*(1-$H$2/100),"-")</f>
        <v>2.8</v>
      </c>
      <c r="D49" s="59" t="s">
        <v>4</v>
      </c>
      <c r="E49" s="198" t="e" vm="95">
        <v>#VALUE!</v>
      </c>
    </row>
    <row r="50" spans="1:5" ht="77.25" customHeight="1" thickBot="1" x14ac:dyDescent="0.3">
      <c r="A50" s="404">
        <v>7330</v>
      </c>
      <c r="B50" s="194" t="s">
        <v>1005</v>
      </c>
      <c r="C50" s="193">
        <f>IFERROR(_xlfn.XLOOKUP(A50,'[1]Worksheet 1'!$A$1:$A$188770,'[1]Worksheet 1'!$C$1:$C$188770)*(1-$H$2/100),"-")</f>
        <v>3.2</v>
      </c>
      <c r="D50" s="59" t="s">
        <v>4</v>
      </c>
      <c r="E50" s="198" t="e" vm="96">
        <v>#VALUE!</v>
      </c>
    </row>
    <row r="51" spans="1:5" ht="57.75" customHeight="1" thickBot="1" x14ac:dyDescent="0.3">
      <c r="A51" s="404">
        <v>4236</v>
      </c>
      <c r="B51" s="197" t="s">
        <v>1013</v>
      </c>
      <c r="C51" s="196">
        <f>IFERROR(_xlfn.XLOOKUP(A51,'[1]Worksheet 1'!$A$1:$A$188770,'[1]Worksheet 1'!$C$1:$C$188770)*(1-$H$2/100),"-")</f>
        <v>4.9000000000000004</v>
      </c>
      <c r="D51" s="63" t="s">
        <v>261</v>
      </c>
      <c r="E51" s="198" t="e" vm="97">
        <v>#VALUE!</v>
      </c>
    </row>
    <row r="52" spans="1:5" ht="26.25" customHeight="1" x14ac:dyDescent="0.25">
      <c r="A52" s="7"/>
    </row>
    <row r="53" spans="1:5" ht="26.25" customHeight="1" x14ac:dyDescent="0.25">
      <c r="A53" s="7"/>
    </row>
    <row r="54" spans="1:5" ht="26.25" customHeight="1" x14ac:dyDescent="0.25">
      <c r="A54" s="7"/>
    </row>
    <row r="55" spans="1:5" ht="26.25" customHeight="1" x14ac:dyDescent="0.25">
      <c r="A55" s="7"/>
    </row>
    <row r="56" spans="1:5" ht="26.25" customHeight="1" x14ac:dyDescent="0.25">
      <c r="A56" s="7"/>
    </row>
    <row r="57" spans="1:5" ht="26.25" customHeight="1" x14ac:dyDescent="0.25">
      <c r="A57" s="7"/>
    </row>
    <row r="58" spans="1:5" ht="26.25" customHeight="1" x14ac:dyDescent="0.25">
      <c r="A58" s="7"/>
    </row>
    <row r="59" spans="1:5" ht="26.25" customHeight="1" x14ac:dyDescent="0.25">
      <c r="A59" s="7"/>
    </row>
    <row r="60" spans="1:5" ht="26.25" customHeight="1" x14ac:dyDescent="0.25">
      <c r="A60" s="7"/>
    </row>
    <row r="61" spans="1:5" ht="25.5" customHeight="1" x14ac:dyDescent="0.25">
      <c r="A61" s="7"/>
    </row>
    <row r="62" spans="1:5" ht="25.5" customHeight="1" x14ac:dyDescent="0.25">
      <c r="A62" s="7"/>
    </row>
    <row r="63" spans="1:5" ht="25.5" customHeight="1" x14ac:dyDescent="0.25">
      <c r="A63" s="7"/>
    </row>
    <row r="64" spans="1:5" ht="25.5" customHeight="1" x14ac:dyDescent="0.25">
      <c r="A64" s="7"/>
    </row>
    <row r="65" spans="1:1" ht="25.5" customHeight="1" x14ac:dyDescent="0.25">
      <c r="A65" s="7"/>
    </row>
    <row r="66" spans="1:1" ht="25.5" customHeight="1" x14ac:dyDescent="0.25">
      <c r="A66" s="7"/>
    </row>
    <row r="67" spans="1:1" ht="25.5" customHeight="1" x14ac:dyDescent="0.25">
      <c r="A67" s="7"/>
    </row>
    <row r="73" spans="1:1" ht="59.25" customHeight="1" x14ac:dyDescent="0.25"/>
    <row r="74" spans="1:1" ht="51" customHeight="1" x14ac:dyDescent="0.25"/>
    <row r="75" spans="1:1" ht="56.25" customHeight="1" x14ac:dyDescent="0.25"/>
    <row r="80" spans="1:1" ht="62.25" customHeight="1" x14ac:dyDescent="0.25"/>
    <row r="81" ht="61.5" customHeight="1" x14ac:dyDescent="0.25"/>
    <row r="82" ht="68.25" customHeight="1" x14ac:dyDescent="0.25"/>
  </sheetData>
  <sheetProtection sheet="1" objects="1" scenarios="1" selectLockedCells="1"/>
  <mergeCells count="5">
    <mergeCell ref="B21:E21"/>
    <mergeCell ref="B35:E35"/>
    <mergeCell ref="B41:E41"/>
    <mergeCell ref="B45:E45"/>
    <mergeCell ref="B7:E7"/>
  </mergeCells>
  <dataValidations count="1">
    <dataValidation type="list" allowBlank="1" showInputMessage="1" showErrorMessage="1" sqref="C2" xr:uid="{DE0DA0A2-B17F-4972-893C-19D1335BF6B4}">
      <formula1>obchodaci</formula1>
    </dataValidation>
  </dataValidations>
  <hyperlinks>
    <hyperlink ref="B4" r:id="rId1" xr:uid="{2901959D-1FA5-40E0-8B4D-5AAEAE2B61CA}"/>
    <hyperlink ref="C4" r:id="rId2" xr:uid="{169A6F8E-0EDD-4420-9CB2-902293921AE6}"/>
  </hyperlinks>
  <pageMargins left="0.25" right="0.25" top="0.75" bottom="0.75" header="0.3" footer="0.3"/>
  <pageSetup paperSize="9" orientation="portrait" r:id="rId3"/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92542F-D38C-4EB1-B5BB-A4630BFA90FF}">
  <sheetPr codeName="H6">
    <tabColor rgb="FF002060"/>
  </sheetPr>
  <dimension ref="A1:K48"/>
  <sheetViews>
    <sheetView zoomScale="85" zoomScaleNormal="85" workbookViewId="0">
      <pane ySplit="8" topLeftCell="A23" activePane="bottomLeft" state="frozen"/>
      <selection pane="bottomLeft" activeCell="K2" sqref="K2"/>
    </sheetView>
  </sheetViews>
  <sheetFormatPr defaultRowHeight="15" x14ac:dyDescent="0.25"/>
  <cols>
    <col min="1" max="1" width="9.85546875" style="403" hidden="1" customWidth="1"/>
    <col min="2" max="2" width="41.42578125" style="7" customWidth="1"/>
    <col min="3" max="3" width="19.140625" style="7" customWidth="1"/>
    <col min="4" max="4" width="10" style="7" customWidth="1"/>
    <col min="5" max="5" width="28.42578125" style="7" customWidth="1"/>
    <col min="6" max="6" width="30.28515625" style="7" customWidth="1"/>
    <col min="7" max="7" width="35.5703125" style="7" customWidth="1"/>
    <col min="8" max="10" width="9.140625" style="7"/>
    <col min="11" max="11" width="12.7109375" style="7" customWidth="1"/>
    <col min="12" max="16384" width="9.140625" style="7"/>
  </cols>
  <sheetData>
    <row r="1" spans="1:11" ht="43.5" customHeight="1" x14ac:dyDescent="0.25">
      <c r="B1" s="403" t="e" vm="98">
        <v>#VALUE!</v>
      </c>
      <c r="E1" s="7" t="e" vm="99">
        <v>#VALUE!</v>
      </c>
      <c r="F1" s="411"/>
      <c r="K1" s="28" t="s">
        <v>957</v>
      </c>
    </row>
    <row r="2" spans="1:11" ht="44.25" customHeight="1" x14ac:dyDescent="0.25">
      <c r="B2" s="396" t="s">
        <v>951</v>
      </c>
      <c r="C2" s="402" t="str">
        <f>'Lakoplastovaný odkvapový systém'!C2</f>
        <v>Ján Sipko +421911421858</v>
      </c>
      <c r="K2" s="2">
        <v>0</v>
      </c>
    </row>
    <row r="3" spans="1:11" ht="21" x14ac:dyDescent="0.35">
      <c r="B3" s="396" t="s">
        <v>949</v>
      </c>
      <c r="C3" s="397">
        <f ca="1">DATE(YEAR(TODAY()),IF(DAY(TODAY())&lt;15,MONTH(TODAY()),MONTH(TODAY())+1),1)</f>
        <v>45778</v>
      </c>
    </row>
    <row r="4" spans="1:11" x14ac:dyDescent="0.25">
      <c r="B4" s="388" t="s">
        <v>952</v>
      </c>
      <c r="C4" s="388" t="s">
        <v>953</v>
      </c>
    </row>
    <row r="5" spans="1:11" x14ac:dyDescent="0.25">
      <c r="B5" s="7" t="s">
        <v>937</v>
      </c>
    </row>
    <row r="6" spans="1:11" ht="15.75" thickBot="1" x14ac:dyDescent="0.3"/>
    <row r="7" spans="1:11" ht="24" customHeight="1" thickBot="1" x14ac:dyDescent="0.3">
      <c r="B7" s="420" t="s">
        <v>262</v>
      </c>
      <c r="C7" s="421"/>
      <c r="D7" s="421"/>
      <c r="E7" s="422"/>
    </row>
    <row r="8" spans="1:11" ht="45" customHeight="1" thickBot="1" x14ac:dyDescent="0.3">
      <c r="A8" s="81" t="s">
        <v>60</v>
      </c>
      <c r="B8" s="11" t="s">
        <v>0</v>
      </c>
      <c r="C8" s="167" t="s">
        <v>948</v>
      </c>
      <c r="D8" s="11" t="s">
        <v>3</v>
      </c>
      <c r="E8" s="11" t="s">
        <v>1</v>
      </c>
    </row>
    <row r="9" spans="1:11" ht="38.25" customHeight="1" x14ac:dyDescent="0.25">
      <c r="A9" s="408">
        <v>187015013</v>
      </c>
      <c r="B9" s="66" t="s">
        <v>1014</v>
      </c>
      <c r="C9" s="202">
        <f>IFERROR(_xlfn.XLOOKUP(A9,'[1]Worksheet 1'!$A$1:$A$188770,'[1]Worksheet 1'!$C$1:$C$188770)*(1-$K$2/100),"-")</f>
        <v>35.5</v>
      </c>
      <c r="D9" s="82" t="s">
        <v>4</v>
      </c>
      <c r="E9" s="437" t="e" vm="100">
        <v>#VALUE!</v>
      </c>
    </row>
    <row r="10" spans="1:11" ht="38.25" customHeight="1" x14ac:dyDescent="0.25">
      <c r="A10" s="408">
        <v>187015014</v>
      </c>
      <c r="B10" s="177" t="s">
        <v>1015</v>
      </c>
      <c r="C10" s="135">
        <f>IFERROR(_xlfn.XLOOKUP(A10,'[1]Worksheet 1'!$A$1:$A$188770,'[1]Worksheet 1'!$C$1:$C$188770)*(1-$K$2/100),"-")</f>
        <v>47.5</v>
      </c>
      <c r="D10" s="43" t="s">
        <v>4</v>
      </c>
      <c r="E10" s="425"/>
    </row>
    <row r="11" spans="1:11" ht="33.75" customHeight="1" x14ac:dyDescent="0.25">
      <c r="A11" s="408">
        <v>187015071</v>
      </c>
      <c r="B11" s="204" t="s">
        <v>1016</v>
      </c>
      <c r="C11" s="201">
        <f>IFERROR(_xlfn.XLOOKUP(A11,'[1]Worksheet 1'!$A$1:$A$188770,'[1]Worksheet 1'!$C$1:$C$188770)*(1-$K$2/100),"-")</f>
        <v>12.6</v>
      </c>
      <c r="D11" s="120" t="s">
        <v>4</v>
      </c>
      <c r="E11" s="425" t="e" vm="101">
        <v>#VALUE!</v>
      </c>
    </row>
    <row r="12" spans="1:11" ht="33.75" customHeight="1" x14ac:dyDescent="0.25">
      <c r="A12" s="408">
        <v>187015073</v>
      </c>
      <c r="B12" s="204" t="s">
        <v>1017</v>
      </c>
      <c r="C12" s="201">
        <f>IFERROR(_xlfn.XLOOKUP(A12,'[1]Worksheet 1'!$A$1:$A$188770,'[1]Worksheet 1'!$C$1:$C$188770)*(1-$K$2/100),"-")</f>
        <v>35.6</v>
      </c>
      <c r="D12" s="120" t="s">
        <v>4</v>
      </c>
      <c r="E12" s="425"/>
    </row>
    <row r="13" spans="1:11" ht="33.75" customHeight="1" x14ac:dyDescent="0.25">
      <c r="A13" s="408">
        <v>187015074</v>
      </c>
      <c r="B13" s="204" t="s">
        <v>1018</v>
      </c>
      <c r="C13" s="201">
        <f>IFERROR(_xlfn.XLOOKUP(A13,'[1]Worksheet 1'!$A$1:$A$188770,'[1]Worksheet 1'!$C$1:$C$188770)*(1-$K$2/100),"-")</f>
        <v>47.5</v>
      </c>
      <c r="D13" s="120" t="s">
        <v>4</v>
      </c>
      <c r="E13" s="425"/>
    </row>
    <row r="14" spans="1:11" ht="46.5" customHeight="1" x14ac:dyDescent="0.25">
      <c r="A14" s="408">
        <v>187015141</v>
      </c>
      <c r="B14" s="177" t="s">
        <v>1019</v>
      </c>
      <c r="C14" s="135">
        <f>IFERROR(_xlfn.XLOOKUP(A14,'[1]Worksheet 1'!$A$1:$A$188770,'[1]Worksheet 1'!$C$1:$C$188770)*(1-$K$2/100),"-")</f>
        <v>4.8</v>
      </c>
      <c r="D14" s="43" t="s">
        <v>4</v>
      </c>
      <c r="E14" s="174" t="e" vm="102">
        <v>#VALUE!</v>
      </c>
    </row>
    <row r="15" spans="1:11" ht="48.75" customHeight="1" x14ac:dyDescent="0.25">
      <c r="A15" s="408">
        <v>187015111</v>
      </c>
      <c r="B15" s="205" t="s">
        <v>1020</v>
      </c>
      <c r="C15" s="201">
        <f>IFERROR(_xlfn.XLOOKUP(A15,'[1]Worksheet 1'!$A$1:$A$188770,'[1]Worksheet 1'!$C$1:$C$188770)*(1-$K$2/100),"-")</f>
        <v>4.9000000000000004</v>
      </c>
      <c r="D15" s="120" t="s">
        <v>4</v>
      </c>
      <c r="E15" s="174" t="e" vm="103">
        <v>#VALUE!</v>
      </c>
    </row>
    <row r="16" spans="1:11" ht="54.75" customHeight="1" x14ac:dyDescent="0.25">
      <c r="A16" s="408">
        <v>187015151</v>
      </c>
      <c r="B16" s="177" t="s">
        <v>1021</v>
      </c>
      <c r="C16" s="135">
        <f>IFERROR(_xlfn.XLOOKUP(A16,'[1]Worksheet 1'!$A$1:$A$188770,'[1]Worksheet 1'!$C$1:$C$188770)*(1-$K$2/100),"-")</f>
        <v>10</v>
      </c>
      <c r="D16" s="43" t="s">
        <v>4</v>
      </c>
      <c r="E16" s="174" t="e" vm="104">
        <v>#VALUE!</v>
      </c>
    </row>
    <row r="17" spans="1:5" ht="48" customHeight="1" x14ac:dyDescent="0.25">
      <c r="A17" s="408">
        <v>187015171</v>
      </c>
      <c r="B17" s="204" t="s">
        <v>1022</v>
      </c>
      <c r="C17" s="201">
        <f>IFERROR(_xlfn.XLOOKUP(A17,'[1]Worksheet 1'!$A$1:$A$188770,'[1]Worksheet 1'!$C$1:$C$188770)*(1-$K$2/100),"-")</f>
        <v>21</v>
      </c>
      <c r="D17" s="120" t="s">
        <v>4</v>
      </c>
      <c r="E17" s="174" t="e" vm="105">
        <v>#VALUE!</v>
      </c>
    </row>
    <row r="18" spans="1:5" ht="49.5" customHeight="1" x14ac:dyDescent="0.25">
      <c r="A18" s="408">
        <v>187015181</v>
      </c>
      <c r="B18" s="177" t="s">
        <v>1023</v>
      </c>
      <c r="C18" s="135">
        <f>IFERROR(_xlfn.XLOOKUP(A18,'[1]Worksheet 1'!$A$1:$A$188770,'[1]Worksheet 1'!$C$1:$C$188770)*(1-$K$2/100),"-")</f>
        <v>21</v>
      </c>
      <c r="D18" s="43" t="s">
        <v>4</v>
      </c>
      <c r="E18" s="174" t="e" vm="106">
        <v>#VALUE!</v>
      </c>
    </row>
    <row r="19" spans="1:5" ht="52.5" customHeight="1" x14ac:dyDescent="0.25">
      <c r="A19" s="408">
        <v>187015161</v>
      </c>
      <c r="B19" s="204" t="s">
        <v>1024</v>
      </c>
      <c r="C19" s="201">
        <f>IFERROR(_xlfn.XLOOKUP(A19,'[1]Worksheet 1'!$A$1:$A$188770,'[1]Worksheet 1'!$C$1:$C$188770)*(1-$K$2/100),"-")</f>
        <v>20.5</v>
      </c>
      <c r="D19" s="120" t="s">
        <v>4</v>
      </c>
      <c r="E19" s="174" t="e" vm="107">
        <v>#VALUE!</v>
      </c>
    </row>
    <row r="20" spans="1:5" ht="48" customHeight="1" x14ac:dyDescent="0.25">
      <c r="A20" s="408">
        <v>187015201</v>
      </c>
      <c r="B20" s="177" t="s">
        <v>1025</v>
      </c>
      <c r="C20" s="135">
        <f>IFERROR(_xlfn.XLOOKUP(A20,'[1]Worksheet 1'!$A$1:$A$188770,'[1]Worksheet 1'!$C$1:$C$188770)*(1-$K$2/100),"-")</f>
        <v>5.5</v>
      </c>
      <c r="D20" s="43" t="s">
        <v>4</v>
      </c>
      <c r="E20" s="174" t="e" vm="108">
        <v>#VALUE!</v>
      </c>
    </row>
    <row r="21" spans="1:5" ht="48.75" customHeight="1" x14ac:dyDescent="0.25">
      <c r="A21" s="408">
        <v>187015211</v>
      </c>
      <c r="B21" s="204" t="s">
        <v>1026</v>
      </c>
      <c r="C21" s="201">
        <f>IFERROR(_xlfn.XLOOKUP(A21,'[1]Worksheet 1'!$A$1:$A$188770,'[1]Worksheet 1'!$C$1:$C$188770)*(1-$K$2/100),"-")</f>
        <v>5.5</v>
      </c>
      <c r="D21" s="120" t="s">
        <v>4</v>
      </c>
      <c r="E21" s="174" t="e" vm="109">
        <v>#VALUE!</v>
      </c>
    </row>
    <row r="22" spans="1:5" ht="51.75" customHeight="1" x14ac:dyDescent="0.25">
      <c r="A22" s="408">
        <v>187015221</v>
      </c>
      <c r="B22" s="177" t="s">
        <v>1027</v>
      </c>
      <c r="C22" s="135">
        <f>IFERROR(_xlfn.XLOOKUP(A22,'[1]Worksheet 1'!$A$1:$A$188770,'[1]Worksheet 1'!$C$1:$C$188770)*(1-$K$2/100),"-")</f>
        <v>16.600000000000001</v>
      </c>
      <c r="D22" s="43" t="s">
        <v>4</v>
      </c>
      <c r="E22" s="174" t="e" vm="110">
        <v>#VALUE!</v>
      </c>
    </row>
    <row r="23" spans="1:5" ht="51.75" customHeight="1" x14ac:dyDescent="0.25">
      <c r="A23" s="408">
        <v>187015231</v>
      </c>
      <c r="B23" s="204" t="s">
        <v>1028</v>
      </c>
      <c r="C23" s="201">
        <f>IFERROR(_xlfn.XLOOKUP(A23,'[1]Worksheet 1'!$A$1:$A$188770,'[1]Worksheet 1'!$C$1:$C$188770)*(1-$K$2/100),"-")</f>
        <v>16.600000000000001</v>
      </c>
      <c r="D23" s="120" t="s">
        <v>4</v>
      </c>
      <c r="E23" s="174" t="e" vm="111">
        <v>#VALUE!</v>
      </c>
    </row>
    <row r="24" spans="1:5" ht="55.5" customHeight="1" x14ac:dyDescent="0.25">
      <c r="A24" s="408">
        <v>187015301</v>
      </c>
      <c r="B24" s="177" t="s">
        <v>1029</v>
      </c>
      <c r="C24" s="135">
        <f>IFERROR(_xlfn.XLOOKUP(A24,'[1]Worksheet 1'!$A$1:$A$188770,'[1]Worksheet 1'!$C$1:$C$188770)*(1-$K$2/100),"-")</f>
        <v>12</v>
      </c>
      <c r="D24" s="43" t="s">
        <v>4</v>
      </c>
      <c r="E24" s="174" t="e" vm="112">
        <v>#VALUE!</v>
      </c>
    </row>
    <row r="25" spans="1:5" ht="54" customHeight="1" x14ac:dyDescent="0.25">
      <c r="A25" s="408">
        <v>187015311</v>
      </c>
      <c r="B25" s="204" t="s">
        <v>1030</v>
      </c>
      <c r="C25" s="201">
        <f>IFERROR(_xlfn.XLOOKUP(A25,'[1]Worksheet 1'!$A$1:$A$188770,'[1]Worksheet 1'!$C$1:$C$188770)*(1-$K$2/100),"-")</f>
        <v>15</v>
      </c>
      <c r="D25" s="120" t="s">
        <v>4</v>
      </c>
      <c r="E25" s="174" t="e" vm="113">
        <v>#VALUE!</v>
      </c>
    </row>
    <row r="26" spans="1:5" ht="58.5" customHeight="1" x14ac:dyDescent="0.25">
      <c r="A26" s="408">
        <v>187015321</v>
      </c>
      <c r="B26" s="177" t="s">
        <v>1031</v>
      </c>
      <c r="C26" s="135">
        <f>IFERROR(_xlfn.XLOOKUP(A26,'[1]Worksheet 1'!$A$1:$A$188770,'[1]Worksheet 1'!$C$1:$C$188770)*(1-$K$2/100),"-")</f>
        <v>5.0999999999999996</v>
      </c>
      <c r="D26" s="43" t="s">
        <v>4</v>
      </c>
      <c r="E26" s="174" t="e" vm="114">
        <v>#VALUE!</v>
      </c>
    </row>
    <row r="27" spans="1:5" ht="53.25" customHeight="1" thickBot="1" x14ac:dyDescent="0.3">
      <c r="A27" s="408">
        <v>187015331</v>
      </c>
      <c r="B27" s="206" t="s">
        <v>1032</v>
      </c>
      <c r="C27" s="207">
        <f>IFERROR(_xlfn.XLOOKUP(A27,'[1]Worksheet 1'!$A$1:$A$188770,'[1]Worksheet 1'!$C$1:$C$188770)*(1-$K$2/100),"-")</f>
        <v>73.5</v>
      </c>
      <c r="D27" s="208" t="s">
        <v>4</v>
      </c>
      <c r="E27" s="175" t="e" vm="115">
        <v>#VALUE!</v>
      </c>
    </row>
    <row r="28" spans="1:5" ht="25.5" customHeight="1" x14ac:dyDescent="0.25">
      <c r="A28" s="7"/>
    </row>
    <row r="29" spans="1:5" ht="25.5" customHeight="1" x14ac:dyDescent="0.25">
      <c r="A29" s="7"/>
    </row>
    <row r="30" spans="1:5" ht="25.5" customHeight="1" x14ac:dyDescent="0.25">
      <c r="A30" s="7"/>
    </row>
    <row r="31" spans="1:5" ht="25.5" customHeight="1" x14ac:dyDescent="0.25">
      <c r="A31" s="7"/>
    </row>
    <row r="32" spans="1:5" ht="25.5" customHeight="1" x14ac:dyDescent="0.25"/>
    <row r="33" ht="25.5" customHeight="1" x14ac:dyDescent="0.25"/>
    <row r="39" ht="59.25" customHeight="1" x14ac:dyDescent="0.25"/>
    <row r="40" ht="51" customHeight="1" x14ac:dyDescent="0.25"/>
    <row r="41" ht="56.25" customHeight="1" x14ac:dyDescent="0.25"/>
    <row r="46" ht="62.25" customHeight="1" x14ac:dyDescent="0.25"/>
    <row r="47" ht="61.5" customHeight="1" x14ac:dyDescent="0.25"/>
    <row r="48" ht="68.25" customHeight="1" x14ac:dyDescent="0.25"/>
  </sheetData>
  <sheetProtection sheet="1" objects="1" scenarios="1" selectLockedCells="1"/>
  <mergeCells count="3">
    <mergeCell ref="E9:E10"/>
    <mergeCell ref="B7:E7"/>
    <mergeCell ref="E11:E13"/>
  </mergeCells>
  <phoneticPr fontId="1" type="noConversion"/>
  <dataValidations count="1">
    <dataValidation type="list" allowBlank="1" showInputMessage="1" showErrorMessage="1" sqref="C2" xr:uid="{7D628BF8-8A03-4286-9AB0-C5F18BD6F6CA}">
      <formula1>obchodaci</formula1>
    </dataValidation>
  </dataValidations>
  <hyperlinks>
    <hyperlink ref="B4" r:id="rId1" xr:uid="{583DD441-AAE8-48A5-B983-E2F9AFF4ECE3}"/>
    <hyperlink ref="C4" r:id="rId2" xr:uid="{2EB61C97-11AF-4996-AD81-0EFD0D8850BC}"/>
  </hyperlinks>
  <pageMargins left="0.25" right="0.25" top="0.75" bottom="0.75" header="0.3" footer="0.3"/>
  <pageSetup paperSize="9" orientation="portrait" r:id="rId3"/>
  <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79C3A-B306-4E09-9BC7-1804D85A7CBE}">
  <sheetPr codeName="H7">
    <tabColor rgb="FF002060"/>
  </sheetPr>
  <dimension ref="A1:K85"/>
  <sheetViews>
    <sheetView topLeftCell="B1" zoomScale="85" zoomScaleNormal="85" workbookViewId="0">
      <pane ySplit="7" topLeftCell="A8" activePane="bottomLeft" state="frozen"/>
      <selection pane="bottomLeft" activeCell="K2" sqref="K2"/>
    </sheetView>
  </sheetViews>
  <sheetFormatPr defaultRowHeight="15" x14ac:dyDescent="0.25"/>
  <cols>
    <col min="1" max="1" width="7.85546875" style="403" hidden="1" customWidth="1"/>
    <col min="2" max="2" width="37.28515625" style="7" customWidth="1"/>
    <col min="3" max="3" width="18.42578125" style="7" customWidth="1"/>
    <col min="4" max="4" width="10.85546875" style="7" customWidth="1"/>
    <col min="5" max="5" width="31.42578125" style="7" customWidth="1"/>
    <col min="6" max="6" width="30.28515625" style="7" customWidth="1"/>
    <col min="7" max="7" width="35.5703125" style="7" customWidth="1"/>
    <col min="8" max="10" width="9.140625" style="7"/>
    <col min="11" max="11" width="11.28515625" style="7" customWidth="1"/>
    <col min="12" max="16384" width="9.140625" style="7"/>
  </cols>
  <sheetData>
    <row r="1" spans="1:11" ht="30" customHeight="1" x14ac:dyDescent="0.25">
      <c r="B1" s="403" t="e" vm="98">
        <v>#VALUE!</v>
      </c>
      <c r="E1" s="7" t="e" vm="99">
        <v>#VALUE!</v>
      </c>
      <c r="K1" s="28" t="s">
        <v>957</v>
      </c>
    </row>
    <row r="2" spans="1:11" ht="35.25" customHeight="1" x14ac:dyDescent="0.25">
      <c r="B2" s="396" t="s">
        <v>951</v>
      </c>
      <c r="C2" s="402" t="str">
        <f>'Lakoplastovaný odkvapový systém'!C2</f>
        <v>Ján Sipko +421911421858</v>
      </c>
      <c r="K2" s="2">
        <v>0</v>
      </c>
    </row>
    <row r="3" spans="1:11" ht="23.25" x14ac:dyDescent="0.35">
      <c r="B3" s="396" t="s">
        <v>949</v>
      </c>
      <c r="C3" s="397">
        <f ca="1">'Lakoplastovaný odkvapový systém'!C3</f>
        <v>45778</v>
      </c>
      <c r="F3" s="398"/>
    </row>
    <row r="4" spans="1:11" ht="23.25" x14ac:dyDescent="0.25">
      <c r="B4" s="388" t="s">
        <v>952</v>
      </c>
      <c r="C4" s="388" t="s">
        <v>953</v>
      </c>
      <c r="F4" s="399"/>
    </row>
    <row r="5" spans="1:11" ht="15.75" thickBot="1" x14ac:dyDescent="0.3">
      <c r="B5" s="7" t="s">
        <v>937</v>
      </c>
    </row>
    <row r="6" spans="1:11" ht="24" customHeight="1" thickBot="1" x14ac:dyDescent="0.3">
      <c r="B6" s="420" t="s">
        <v>263</v>
      </c>
      <c r="C6" s="421"/>
      <c r="D6" s="421"/>
      <c r="E6" s="422"/>
    </row>
    <row r="7" spans="1:11" ht="36" customHeight="1" thickBot="1" x14ac:dyDescent="0.3">
      <c r="A7" s="39" t="s">
        <v>60</v>
      </c>
      <c r="B7" s="39" t="s">
        <v>0</v>
      </c>
      <c r="C7" s="167" t="s">
        <v>948</v>
      </c>
      <c r="D7" s="39" t="s">
        <v>3</v>
      </c>
      <c r="E7" s="39" t="s">
        <v>1</v>
      </c>
    </row>
    <row r="8" spans="1:11" ht="33" customHeight="1" x14ac:dyDescent="0.25">
      <c r="A8" s="404">
        <v>149010100</v>
      </c>
      <c r="B8" s="65" t="s">
        <v>1033</v>
      </c>
      <c r="C8" s="137">
        <f>IFERROR(_xlfn.XLOOKUP(A8,'[1]Worksheet 1'!$A$1:$A$188770,'[1]Worksheet 1'!$C$1:$C$188770)*(1-$K$2/100),"-")</f>
        <v>23.5</v>
      </c>
      <c r="D8" s="41" t="s">
        <v>4</v>
      </c>
      <c r="E8" s="431" t="e" vm="116">
        <v>#VALUE!</v>
      </c>
    </row>
    <row r="9" spans="1:11" ht="33" customHeight="1" x14ac:dyDescent="0.25">
      <c r="A9" s="409">
        <v>149020100</v>
      </c>
      <c r="B9" s="177" t="s">
        <v>1034</v>
      </c>
      <c r="C9" s="135">
        <f>IFERROR(_xlfn.XLOOKUP(A9,'[1]Worksheet 1'!$A$1:$A$188770,'[1]Worksheet 1'!$C$1:$C$188770)*(1-$K$2/100),"-")</f>
        <v>27</v>
      </c>
      <c r="D9" s="43" t="s">
        <v>4</v>
      </c>
      <c r="E9" s="428"/>
    </row>
    <row r="10" spans="1:11" ht="33" customHeight="1" x14ac:dyDescent="0.25">
      <c r="A10" s="404">
        <v>149005100</v>
      </c>
      <c r="B10" s="177" t="s">
        <v>1035</v>
      </c>
      <c r="C10" s="135">
        <f>IFERROR(_xlfn.XLOOKUP(A10,'[1]Worksheet 1'!$A$1:$A$188770,'[1]Worksheet 1'!$C$1:$C$188770)*(1-$K$2/100),"-")</f>
        <v>23.5</v>
      </c>
      <c r="D10" s="43" t="s">
        <v>4</v>
      </c>
      <c r="E10" s="428"/>
    </row>
    <row r="11" spans="1:11" ht="33" customHeight="1" x14ac:dyDescent="0.25">
      <c r="A11" s="409">
        <v>147021100</v>
      </c>
      <c r="B11" s="177" t="s">
        <v>1036</v>
      </c>
      <c r="C11" s="135">
        <f>IFERROR(_xlfn.XLOOKUP(A11,'[1]Worksheet 1'!$A$1:$A$188770,'[1]Worksheet 1'!$C$1:$C$188770)*(1-$K$2/100),"-")</f>
        <v>23.5</v>
      </c>
      <c r="D11" s="43" t="s">
        <v>4</v>
      </c>
      <c r="E11" s="428"/>
    </row>
    <row r="12" spans="1:11" ht="33" customHeight="1" x14ac:dyDescent="0.25">
      <c r="A12" s="404">
        <v>148019100</v>
      </c>
      <c r="B12" s="177" t="s">
        <v>1037</v>
      </c>
      <c r="C12" s="135">
        <f>IFERROR(_xlfn.XLOOKUP(A12,'[1]Worksheet 1'!$A$1:$A$188770,'[1]Worksheet 1'!$C$1:$C$188770)*(1-$K$2/100),"-")</f>
        <v>23.5</v>
      </c>
      <c r="D12" s="43" t="s">
        <v>4</v>
      </c>
      <c r="E12" s="428"/>
    </row>
    <row r="13" spans="1:11" ht="33" customHeight="1" x14ac:dyDescent="0.25">
      <c r="A13" s="409">
        <v>148002100</v>
      </c>
      <c r="B13" s="177" t="s">
        <v>1038</v>
      </c>
      <c r="C13" s="135">
        <f>IFERROR(_xlfn.XLOOKUP(A13,'[1]Worksheet 1'!$A$1:$A$188770,'[1]Worksheet 1'!$C$1:$C$188770)*(1-$K$2/100),"-")</f>
        <v>27</v>
      </c>
      <c r="D13" s="43" t="s">
        <v>4</v>
      </c>
      <c r="E13" s="428"/>
    </row>
    <row r="14" spans="1:11" ht="33" customHeight="1" x14ac:dyDescent="0.25">
      <c r="A14" s="404">
        <v>148001100</v>
      </c>
      <c r="B14" s="177" t="s">
        <v>1039</v>
      </c>
      <c r="C14" s="135">
        <f>IFERROR(_xlfn.XLOOKUP(A14,'[1]Worksheet 1'!$A$1:$A$188770,'[1]Worksheet 1'!$C$1:$C$188770)*(1-$K$2/100),"-")</f>
        <v>27</v>
      </c>
      <c r="D14" s="43" t="s">
        <v>4</v>
      </c>
      <c r="E14" s="428"/>
    </row>
    <row r="15" spans="1:11" ht="33" customHeight="1" x14ac:dyDescent="0.25">
      <c r="A15" s="409">
        <v>148023100</v>
      </c>
      <c r="B15" s="177" t="s">
        <v>1040</v>
      </c>
      <c r="C15" s="135">
        <f>IFERROR(_xlfn.XLOOKUP(A15,'[1]Worksheet 1'!$A$1:$A$188770,'[1]Worksheet 1'!$C$1:$C$188770)*(1-$K$2/100),"-")</f>
        <v>27</v>
      </c>
      <c r="D15" s="43" t="s">
        <v>4</v>
      </c>
      <c r="E15" s="428"/>
    </row>
    <row r="16" spans="1:11" ht="36.75" customHeight="1" x14ac:dyDescent="0.25">
      <c r="A16" s="404">
        <v>149010200</v>
      </c>
      <c r="B16" s="191" t="s">
        <v>1041</v>
      </c>
      <c r="C16" s="133">
        <f>IFERROR(_xlfn.XLOOKUP(A16,'[1]Worksheet 1'!$A$1:$A$188770,'[1]Worksheet 1'!$C$1:$C$188770)*(1-$K$2/100),"-")</f>
        <v>23.5</v>
      </c>
      <c r="D16" s="47" t="s">
        <v>4</v>
      </c>
      <c r="E16" s="428" t="e" vm="117">
        <v>#VALUE!</v>
      </c>
    </row>
    <row r="17" spans="1:5" ht="36.75" customHeight="1" x14ac:dyDescent="0.25">
      <c r="A17" s="409">
        <v>149020200</v>
      </c>
      <c r="B17" s="191" t="s">
        <v>1042</v>
      </c>
      <c r="C17" s="133">
        <f>IFERROR(_xlfn.XLOOKUP(A17,'[1]Worksheet 1'!$A$1:$A$188770,'[1]Worksheet 1'!$C$1:$C$188770)*(1-$K$2/100),"-")</f>
        <v>27</v>
      </c>
      <c r="D17" s="47" t="s">
        <v>4</v>
      </c>
      <c r="E17" s="428"/>
    </row>
    <row r="18" spans="1:5" ht="36.75" customHeight="1" x14ac:dyDescent="0.25">
      <c r="A18" s="404">
        <v>149005200</v>
      </c>
      <c r="B18" s="191" t="s">
        <v>1043</v>
      </c>
      <c r="C18" s="133">
        <f>IFERROR(_xlfn.XLOOKUP(A18,'[1]Worksheet 1'!$A$1:$A$188770,'[1]Worksheet 1'!$C$1:$C$188770)*(1-$K$2/100),"-")</f>
        <v>23.5</v>
      </c>
      <c r="D18" s="47" t="s">
        <v>4</v>
      </c>
      <c r="E18" s="428"/>
    </row>
    <row r="19" spans="1:5" ht="36.75" customHeight="1" x14ac:dyDescent="0.25">
      <c r="A19" s="404">
        <v>147021200</v>
      </c>
      <c r="B19" s="191" t="s">
        <v>1044</v>
      </c>
      <c r="C19" s="133">
        <f>IFERROR(_xlfn.XLOOKUP(A19,'[1]Worksheet 1'!$A$1:$A$188770,'[1]Worksheet 1'!$C$1:$C$188770)*(1-$K$2/100),"-")</f>
        <v>23.5</v>
      </c>
      <c r="D19" s="47" t="s">
        <v>4</v>
      </c>
      <c r="E19" s="428"/>
    </row>
    <row r="20" spans="1:5" ht="36.75" customHeight="1" x14ac:dyDescent="0.25">
      <c r="A20" s="404">
        <v>148019200</v>
      </c>
      <c r="B20" s="191" t="s">
        <v>1045</v>
      </c>
      <c r="C20" s="133">
        <f>IFERROR(_xlfn.XLOOKUP(A20,'[1]Worksheet 1'!$A$1:$A$188770,'[1]Worksheet 1'!$C$1:$C$188770)*(1-$K$2/100),"-")</f>
        <v>23.5</v>
      </c>
      <c r="D20" s="47" t="s">
        <v>4</v>
      </c>
      <c r="E20" s="428"/>
    </row>
    <row r="21" spans="1:5" ht="36.75" customHeight="1" x14ac:dyDescent="0.25">
      <c r="A21" s="409">
        <v>148002200</v>
      </c>
      <c r="B21" s="191" t="s">
        <v>1046</v>
      </c>
      <c r="C21" s="133">
        <f>IFERROR(_xlfn.XLOOKUP(A21,'[1]Worksheet 1'!$A$1:$A$188770,'[1]Worksheet 1'!$C$1:$C$188770)*(1-$K$2/100),"-")</f>
        <v>27</v>
      </c>
      <c r="D21" s="47" t="s">
        <v>4</v>
      </c>
      <c r="E21" s="428"/>
    </row>
    <row r="22" spans="1:5" ht="36.75" customHeight="1" x14ac:dyDescent="0.25">
      <c r="A22" s="404">
        <v>148001200</v>
      </c>
      <c r="B22" s="191" t="s">
        <v>1047</v>
      </c>
      <c r="C22" s="133">
        <f>IFERROR(_xlfn.XLOOKUP(A22,'[1]Worksheet 1'!$A$1:$A$188770,'[1]Worksheet 1'!$C$1:$C$188770)*(1-$K$2/100),"-")</f>
        <v>27</v>
      </c>
      <c r="D22" s="47" t="s">
        <v>4</v>
      </c>
      <c r="E22" s="428"/>
    </row>
    <row r="23" spans="1:5" ht="36.75" customHeight="1" x14ac:dyDescent="0.25">
      <c r="A23" s="409">
        <v>148023200</v>
      </c>
      <c r="B23" s="191" t="s">
        <v>1048</v>
      </c>
      <c r="C23" s="133">
        <f>IFERROR(_xlfn.XLOOKUP(A23,'[1]Worksheet 1'!$A$1:$A$188770,'[1]Worksheet 1'!$C$1:$C$188770)*(1-$K$2/100),"-")</f>
        <v>27</v>
      </c>
      <c r="D23" s="47" t="s">
        <v>4</v>
      </c>
      <c r="E23" s="428"/>
    </row>
    <row r="24" spans="1:5" ht="30.75" customHeight="1" x14ac:dyDescent="0.25">
      <c r="A24" s="404">
        <v>149010400</v>
      </c>
      <c r="B24" s="177" t="s">
        <v>1049</v>
      </c>
      <c r="C24" s="135">
        <f>IFERROR(_xlfn.XLOOKUP(A24,'[1]Worksheet 1'!$A$1:$A$188770,'[1]Worksheet 1'!$C$1:$C$188770)*(1-$K$2/100),"-")</f>
        <v>13</v>
      </c>
      <c r="D24" s="43" t="s">
        <v>4</v>
      </c>
      <c r="E24" s="428" t="e" vm="118">
        <v>#VALUE!</v>
      </c>
    </row>
    <row r="25" spans="1:5" ht="30.75" customHeight="1" x14ac:dyDescent="0.25">
      <c r="A25" s="409">
        <v>149020400</v>
      </c>
      <c r="B25" s="177" t="s">
        <v>1050</v>
      </c>
      <c r="C25" s="135">
        <f>IFERROR(_xlfn.XLOOKUP(A25,'[1]Worksheet 1'!$A$1:$A$188770,'[1]Worksheet 1'!$C$1:$C$188770)*(1-$K$2/100),"-")</f>
        <v>14</v>
      </c>
      <c r="D25" s="43" t="s">
        <v>4</v>
      </c>
      <c r="E25" s="428"/>
    </row>
    <row r="26" spans="1:5" ht="30.75" customHeight="1" x14ac:dyDescent="0.25">
      <c r="A26" s="404">
        <v>149005400</v>
      </c>
      <c r="B26" s="177" t="s">
        <v>1051</v>
      </c>
      <c r="C26" s="135">
        <f>IFERROR(_xlfn.XLOOKUP(A26,'[1]Worksheet 1'!$A$1:$A$188770,'[1]Worksheet 1'!$C$1:$C$188770)*(1-$K$2/100),"-")</f>
        <v>13</v>
      </c>
      <c r="D26" s="43" t="s">
        <v>4</v>
      </c>
      <c r="E26" s="428"/>
    </row>
    <row r="27" spans="1:5" ht="30.75" customHeight="1" x14ac:dyDescent="0.25">
      <c r="A27" s="404">
        <v>147021400</v>
      </c>
      <c r="B27" s="177" t="s">
        <v>1052</v>
      </c>
      <c r="C27" s="135">
        <f>IFERROR(_xlfn.XLOOKUP(A27,'[1]Worksheet 1'!$A$1:$A$188770,'[1]Worksheet 1'!$C$1:$C$188770)*(1-$K$2/100),"-")</f>
        <v>13</v>
      </c>
      <c r="D27" s="43" t="s">
        <v>4</v>
      </c>
      <c r="E27" s="428"/>
    </row>
    <row r="28" spans="1:5" ht="30.75" customHeight="1" x14ac:dyDescent="0.25">
      <c r="A28" s="409">
        <v>148002400</v>
      </c>
      <c r="B28" s="177" t="s">
        <v>1053</v>
      </c>
      <c r="C28" s="135">
        <f>IFERROR(_xlfn.XLOOKUP(A28,'[1]Worksheet 1'!$A$1:$A$188770,'[1]Worksheet 1'!$C$1:$C$188770)*(1-$K$2/100),"-")</f>
        <v>14</v>
      </c>
      <c r="D28" s="43" t="s">
        <v>4</v>
      </c>
      <c r="E28" s="428"/>
    </row>
    <row r="29" spans="1:5" ht="34.5" customHeight="1" x14ac:dyDescent="0.25">
      <c r="A29" s="409">
        <v>148002400</v>
      </c>
      <c r="B29" s="177" t="s">
        <v>1054</v>
      </c>
      <c r="C29" s="135">
        <f>IFERROR(_xlfn.XLOOKUP(A29,'[1]Worksheet 1'!$A$1:$A$188770,'[1]Worksheet 1'!$C$1:$C$188770)*(1-$K$2/100),"-")</f>
        <v>14</v>
      </c>
      <c r="D29" s="43" t="s">
        <v>4</v>
      </c>
      <c r="E29" s="428"/>
    </row>
    <row r="30" spans="1:5" ht="34.5" customHeight="1" x14ac:dyDescent="0.25">
      <c r="A30" s="404">
        <v>148001400</v>
      </c>
      <c r="B30" s="177" t="s">
        <v>1055</v>
      </c>
      <c r="C30" s="135">
        <f>IFERROR(_xlfn.XLOOKUP(A30,'[1]Worksheet 1'!$A$1:$A$188770,'[1]Worksheet 1'!$C$1:$C$188770)*(1-$K$2/100),"-")</f>
        <v>14</v>
      </c>
      <c r="D30" s="43" t="s">
        <v>4</v>
      </c>
      <c r="E30" s="428"/>
    </row>
    <row r="31" spans="1:5" ht="34.5" customHeight="1" x14ac:dyDescent="0.25">
      <c r="A31" s="409">
        <v>148023400</v>
      </c>
      <c r="B31" s="177" t="s">
        <v>1056</v>
      </c>
      <c r="C31" s="135">
        <f>IFERROR(_xlfn.XLOOKUP(A31,'[1]Worksheet 1'!$A$1:$A$188770,'[1]Worksheet 1'!$C$1:$C$188770)*(1-$K$2/100),"-")</f>
        <v>14</v>
      </c>
      <c r="D31" s="43" t="s">
        <v>4</v>
      </c>
      <c r="E31" s="428"/>
    </row>
    <row r="32" spans="1:5" ht="27" customHeight="1" x14ac:dyDescent="0.25">
      <c r="A32" s="404">
        <v>149010300</v>
      </c>
      <c r="B32" s="191" t="s">
        <v>1057</v>
      </c>
      <c r="C32" s="133">
        <f>IFERROR(_xlfn.XLOOKUP(A32,'[1]Worksheet 1'!$A$1:$A$188770,'[1]Worksheet 1'!$C$1:$C$188770)*(1-$K$2/100),"-")</f>
        <v>7.2</v>
      </c>
      <c r="D32" s="47" t="s">
        <v>4</v>
      </c>
      <c r="E32" s="428" t="e" vm="119">
        <v>#VALUE!</v>
      </c>
    </row>
    <row r="33" spans="1:5" ht="27" customHeight="1" x14ac:dyDescent="0.25">
      <c r="A33" s="409">
        <v>149020300</v>
      </c>
      <c r="B33" s="191" t="s">
        <v>1058</v>
      </c>
      <c r="C33" s="133">
        <f>IFERROR(_xlfn.XLOOKUP(A33,'[1]Worksheet 1'!$A$1:$A$188770,'[1]Worksheet 1'!$C$1:$C$188770)*(1-$K$2/100),"-")</f>
        <v>11.5</v>
      </c>
      <c r="D33" s="47" t="s">
        <v>4</v>
      </c>
      <c r="E33" s="428"/>
    </row>
    <row r="34" spans="1:5" ht="27" customHeight="1" x14ac:dyDescent="0.25">
      <c r="A34" s="404">
        <v>149005300</v>
      </c>
      <c r="B34" s="191" t="s">
        <v>1059</v>
      </c>
      <c r="C34" s="133">
        <f>IFERROR(_xlfn.XLOOKUP(A34,'[1]Worksheet 1'!$A$1:$A$188770,'[1]Worksheet 1'!$C$1:$C$188770)*(1-$K$2/100),"-")</f>
        <v>7.2</v>
      </c>
      <c r="D34" s="47" t="s">
        <v>4</v>
      </c>
      <c r="E34" s="428"/>
    </row>
    <row r="35" spans="1:5" ht="26.25" customHeight="1" x14ac:dyDescent="0.25">
      <c r="A35" s="404">
        <v>147021300</v>
      </c>
      <c r="B35" s="191" t="s">
        <v>1060</v>
      </c>
      <c r="C35" s="133">
        <f>IFERROR(_xlfn.XLOOKUP(A35,'[1]Worksheet 1'!$A$1:$A$188770,'[1]Worksheet 1'!$C$1:$C$188770)*(1-$K$2/100),"-")</f>
        <v>7.2</v>
      </c>
      <c r="D35" s="47" t="s">
        <v>4</v>
      </c>
      <c r="E35" s="428"/>
    </row>
    <row r="36" spans="1:5" ht="29.25" customHeight="1" x14ac:dyDescent="0.25">
      <c r="A36" s="404">
        <v>148019300</v>
      </c>
      <c r="B36" s="191" t="s">
        <v>1061</v>
      </c>
      <c r="C36" s="133">
        <f>IFERROR(_xlfn.XLOOKUP(A36,'[1]Worksheet 1'!$A$1:$A$188770,'[1]Worksheet 1'!$C$1:$C$188770)*(1-$K$2/100),"-")</f>
        <v>7.2</v>
      </c>
      <c r="D36" s="47" t="s">
        <v>4</v>
      </c>
      <c r="E36" s="428"/>
    </row>
    <row r="37" spans="1:5" ht="29.25" customHeight="1" x14ac:dyDescent="0.25">
      <c r="A37" s="409">
        <v>148002300</v>
      </c>
      <c r="B37" s="191" t="s">
        <v>1062</v>
      </c>
      <c r="C37" s="133">
        <f>IFERROR(_xlfn.XLOOKUP(A37,'[1]Worksheet 1'!$A$1:$A$188770,'[1]Worksheet 1'!$C$1:$C$188770)*(1-$K$2/100),"-")</f>
        <v>11.5</v>
      </c>
      <c r="D37" s="47" t="s">
        <v>4</v>
      </c>
      <c r="E37" s="428"/>
    </row>
    <row r="38" spans="1:5" ht="30.75" customHeight="1" x14ac:dyDescent="0.25">
      <c r="A38" s="404">
        <v>148001300</v>
      </c>
      <c r="B38" s="191" t="s">
        <v>1063</v>
      </c>
      <c r="C38" s="133">
        <f>IFERROR(_xlfn.XLOOKUP(A38,'[1]Worksheet 1'!$A$1:$A$188770,'[1]Worksheet 1'!$C$1:$C$188770)*(1-$K$2/100),"-")</f>
        <v>11.5</v>
      </c>
      <c r="D38" s="47" t="s">
        <v>4</v>
      </c>
      <c r="E38" s="428"/>
    </row>
    <row r="39" spans="1:5" ht="30.75" customHeight="1" x14ac:dyDescent="0.25">
      <c r="A39" s="409">
        <v>148023300</v>
      </c>
      <c r="B39" s="191" t="s">
        <v>1064</v>
      </c>
      <c r="C39" s="133">
        <f>IFERROR(_xlfn.XLOOKUP(A39,'[1]Worksheet 1'!$A$1:$A$188770,'[1]Worksheet 1'!$C$1:$C$188770)*(1-$K$2/100),"-")</f>
        <v>11.5</v>
      </c>
      <c r="D39" s="47" t="s">
        <v>4</v>
      </c>
      <c r="E39" s="428"/>
    </row>
    <row r="40" spans="1:5" ht="30.75" customHeight="1" x14ac:dyDescent="0.25">
      <c r="A40" s="404">
        <v>149010500</v>
      </c>
      <c r="B40" s="177" t="s">
        <v>1065</v>
      </c>
      <c r="C40" s="135">
        <f>IFERROR(_xlfn.XLOOKUP(A40,'[1]Worksheet 1'!$A$1:$A$188770,'[1]Worksheet 1'!$C$1:$C$188770)*(1-$K$2/100),"-")</f>
        <v>17</v>
      </c>
      <c r="D40" s="43" t="s">
        <v>4</v>
      </c>
      <c r="E40" s="428" t="e" vm="120">
        <v>#VALUE!</v>
      </c>
    </row>
    <row r="41" spans="1:5" ht="32.25" customHeight="1" x14ac:dyDescent="0.25">
      <c r="A41" s="409">
        <v>149020500</v>
      </c>
      <c r="B41" s="177" t="s">
        <v>1066</v>
      </c>
      <c r="C41" s="135">
        <f>IFERROR(_xlfn.XLOOKUP(A41,'[1]Worksheet 1'!$A$1:$A$188770,'[1]Worksheet 1'!$C$1:$C$188770)*(1-$K$2/100),"-")</f>
        <v>18</v>
      </c>
      <c r="D41" s="43" t="s">
        <v>4</v>
      </c>
      <c r="E41" s="428"/>
    </row>
    <row r="42" spans="1:5" ht="32.25" customHeight="1" x14ac:dyDescent="0.25">
      <c r="A42" s="404">
        <v>149005500</v>
      </c>
      <c r="B42" s="177" t="s">
        <v>1067</v>
      </c>
      <c r="C42" s="135">
        <f>IFERROR(_xlfn.XLOOKUP(A42,'[1]Worksheet 1'!$A$1:$A$188770,'[1]Worksheet 1'!$C$1:$C$188770)*(1-$K$2/100),"-")</f>
        <v>17</v>
      </c>
      <c r="D42" s="43" t="s">
        <v>4</v>
      </c>
      <c r="E42" s="428"/>
    </row>
    <row r="43" spans="1:5" ht="32.25" customHeight="1" x14ac:dyDescent="0.25">
      <c r="A43" s="404">
        <v>147021500</v>
      </c>
      <c r="B43" s="177" t="s">
        <v>1068</v>
      </c>
      <c r="C43" s="135">
        <f>IFERROR(_xlfn.XLOOKUP(A43,'[1]Worksheet 1'!$A$1:$A$188770,'[1]Worksheet 1'!$C$1:$C$188770)*(1-$K$2/100),"-")</f>
        <v>17</v>
      </c>
      <c r="D43" s="43" t="s">
        <v>4</v>
      </c>
      <c r="E43" s="428"/>
    </row>
    <row r="44" spans="1:5" ht="33.75" customHeight="1" x14ac:dyDescent="0.25">
      <c r="A44" s="409">
        <v>148002500</v>
      </c>
      <c r="B44" s="177" t="s">
        <v>1069</v>
      </c>
      <c r="C44" s="135">
        <f>IFERROR(_xlfn.XLOOKUP(A44,'[1]Worksheet 1'!$A$1:$A$188770,'[1]Worksheet 1'!$C$1:$C$188770)*(1-$K$2/100),"-")</f>
        <v>18</v>
      </c>
      <c r="D44" s="43" t="s">
        <v>4</v>
      </c>
      <c r="E44" s="428"/>
    </row>
    <row r="45" spans="1:5" ht="33.75" customHeight="1" x14ac:dyDescent="0.25">
      <c r="A45" s="409">
        <v>148002500</v>
      </c>
      <c r="B45" s="177" t="s">
        <v>1070</v>
      </c>
      <c r="C45" s="135">
        <f>IFERROR(_xlfn.XLOOKUP(A45,'[1]Worksheet 1'!$A$1:$A$188770,'[1]Worksheet 1'!$C$1:$C$188770)*(1-$K$2/100),"-")</f>
        <v>18</v>
      </c>
      <c r="D45" s="43" t="s">
        <v>4</v>
      </c>
      <c r="E45" s="428"/>
    </row>
    <row r="46" spans="1:5" ht="33.75" customHeight="1" x14ac:dyDescent="0.25">
      <c r="A46" s="404">
        <v>148001500</v>
      </c>
      <c r="B46" s="177" t="s">
        <v>1071</v>
      </c>
      <c r="C46" s="135">
        <f>IFERROR(_xlfn.XLOOKUP(A46,'[1]Worksheet 1'!$A$1:$A$188770,'[1]Worksheet 1'!$C$1:$C$188770)*(1-$K$2/100),"-")</f>
        <v>18</v>
      </c>
      <c r="D46" s="43" t="s">
        <v>4</v>
      </c>
      <c r="E46" s="428"/>
    </row>
    <row r="47" spans="1:5" ht="33" customHeight="1" thickBot="1" x14ac:dyDescent="0.3">
      <c r="A47" s="409">
        <v>148023500</v>
      </c>
      <c r="B47" s="209" t="s">
        <v>1072</v>
      </c>
      <c r="C47" s="138">
        <f>IFERROR(_xlfn.XLOOKUP(A47,'[1]Worksheet 1'!$A$1:$A$188770,'[1]Worksheet 1'!$C$1:$C$188770)*(1-$K$2/100),"-")</f>
        <v>18</v>
      </c>
      <c r="D47" s="45" t="s">
        <v>4</v>
      </c>
      <c r="E47" s="438"/>
    </row>
    <row r="48" spans="1:5" ht="33" customHeight="1" x14ac:dyDescent="0.25">
      <c r="A48" s="412"/>
    </row>
    <row r="49" ht="33" customHeight="1" x14ac:dyDescent="0.25"/>
    <row r="50" ht="32.25" customHeight="1" x14ac:dyDescent="0.25"/>
    <row r="51" ht="32.25" customHeight="1" x14ac:dyDescent="0.25"/>
    <row r="52" ht="32.25" customHeight="1" x14ac:dyDescent="0.25"/>
    <row r="53" ht="31.5" customHeight="1" x14ac:dyDescent="0.25"/>
    <row r="54" ht="31.5" customHeight="1" x14ac:dyDescent="0.25"/>
    <row r="55" ht="31.5" customHeight="1" x14ac:dyDescent="0.25"/>
    <row r="56" ht="30" customHeight="1" x14ac:dyDescent="0.25"/>
    <row r="57" ht="30" customHeight="1" x14ac:dyDescent="0.25"/>
    <row r="58" ht="30" customHeight="1" x14ac:dyDescent="0.25"/>
    <row r="59" ht="26.25" customHeight="1" x14ac:dyDescent="0.25"/>
    <row r="60" ht="26.25" customHeight="1" x14ac:dyDescent="0.25"/>
    <row r="61" ht="26.25" customHeight="1" x14ac:dyDescent="0.25"/>
    <row r="62" ht="32.25" customHeight="1" x14ac:dyDescent="0.25"/>
    <row r="63" ht="32.25" customHeight="1" x14ac:dyDescent="0.25"/>
    <row r="64" ht="32.25" customHeight="1" x14ac:dyDescent="0.25"/>
    <row r="65" spans="1:1" ht="25.5" customHeight="1" x14ac:dyDescent="0.25">
      <c r="A65" s="7"/>
    </row>
    <row r="66" spans="1:1" ht="25.5" customHeight="1" x14ac:dyDescent="0.25">
      <c r="A66" s="7"/>
    </row>
    <row r="67" spans="1:1" ht="25.5" customHeight="1" x14ac:dyDescent="0.25">
      <c r="A67" s="7"/>
    </row>
    <row r="68" spans="1:1" ht="25.5" customHeight="1" x14ac:dyDescent="0.25">
      <c r="A68" s="7"/>
    </row>
    <row r="69" spans="1:1" ht="25.5" customHeight="1" x14ac:dyDescent="0.25"/>
    <row r="70" spans="1:1" ht="25.5" customHeight="1" x14ac:dyDescent="0.25"/>
    <row r="76" spans="1:1" ht="59.25" customHeight="1" x14ac:dyDescent="0.25"/>
    <row r="77" spans="1:1" ht="51" customHeight="1" x14ac:dyDescent="0.25"/>
    <row r="78" spans="1:1" ht="56.25" customHeight="1" x14ac:dyDescent="0.25"/>
    <row r="83" ht="62.25" customHeight="1" x14ac:dyDescent="0.25"/>
    <row r="84" ht="61.5" customHeight="1" x14ac:dyDescent="0.25"/>
    <row r="85" ht="68.25" customHeight="1" x14ac:dyDescent="0.25"/>
  </sheetData>
  <sheetProtection sheet="1" objects="1" scenarios="1" selectLockedCells="1"/>
  <mergeCells count="6">
    <mergeCell ref="B6:E6"/>
    <mergeCell ref="E32:E39"/>
    <mergeCell ref="E40:E47"/>
    <mergeCell ref="E8:E15"/>
    <mergeCell ref="E16:E23"/>
    <mergeCell ref="E24:E31"/>
  </mergeCells>
  <dataValidations count="1">
    <dataValidation type="list" allowBlank="1" showInputMessage="1" showErrorMessage="1" sqref="C2" xr:uid="{E049A02C-7302-4EA7-B70E-1243992A27CE}">
      <formula1>obchodaci</formula1>
    </dataValidation>
  </dataValidations>
  <hyperlinks>
    <hyperlink ref="B4" r:id="rId1" xr:uid="{E0834665-93B3-4DB3-B13A-47520E7B9C0D}"/>
    <hyperlink ref="C4" r:id="rId2" xr:uid="{CBF32242-8F52-4BFF-B321-CBE8C6A09F36}"/>
  </hyperlinks>
  <pageMargins left="0.25" right="0.25" top="0.75" bottom="0.75" header="0.3" footer="0.3"/>
  <pageSetup paperSize="9" orientation="portrait" r:id="rId3"/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2F4E1A-2CC1-4182-B9AB-322187E08084}">
  <sheetPr codeName="H8">
    <tabColor rgb="FF002060"/>
  </sheetPr>
  <dimension ref="A1:K70"/>
  <sheetViews>
    <sheetView zoomScale="85" zoomScaleNormal="85" workbookViewId="0">
      <pane ySplit="7" topLeftCell="A8" activePane="bottomLeft" state="frozen"/>
      <selection pane="bottomLeft" activeCell="C2" sqref="C2"/>
    </sheetView>
  </sheetViews>
  <sheetFormatPr defaultRowHeight="15" x14ac:dyDescent="0.25"/>
  <cols>
    <col min="1" max="1" width="6.42578125" style="29" hidden="1" customWidth="1"/>
    <col min="2" max="2" width="37.28515625" style="1" customWidth="1"/>
    <col min="3" max="3" width="18.7109375" style="1" customWidth="1"/>
    <col min="4" max="4" width="9.140625" style="1" customWidth="1"/>
    <col min="5" max="5" width="32.42578125" style="1" customWidth="1"/>
    <col min="6" max="6" width="30.28515625" style="1" customWidth="1"/>
    <col min="7" max="7" width="35.5703125" style="1" customWidth="1"/>
    <col min="8" max="10" width="9.140625" style="1"/>
    <col min="11" max="11" width="13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" t="e" vm="99">
        <v>#VALUE!</v>
      </c>
      <c r="K1" s="121" t="s">
        <v>957</v>
      </c>
    </row>
    <row r="2" spans="1:11" ht="38.2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3.25" x14ac:dyDescent="0.35">
      <c r="B3" s="166" t="s">
        <v>949</v>
      </c>
      <c r="C3" s="360">
        <f ca="1">'Lakoplastovaný odkvapový systém'!C3</f>
        <v>45778</v>
      </c>
      <c r="F3" s="3"/>
    </row>
    <row r="4" spans="1:11" ht="23.25" x14ac:dyDescent="0.25">
      <c r="B4" s="5" t="s">
        <v>952</v>
      </c>
      <c r="C4" s="5" t="s">
        <v>953</v>
      </c>
      <c r="F4" s="4"/>
    </row>
    <row r="5" spans="1:11" ht="15.75" thickBot="1" x14ac:dyDescent="0.3">
      <c r="B5" s="1" t="s">
        <v>937</v>
      </c>
    </row>
    <row r="6" spans="1:11" ht="24" customHeight="1" thickBot="1" x14ac:dyDescent="0.3">
      <c r="B6" s="420" t="s">
        <v>264</v>
      </c>
      <c r="C6" s="421"/>
      <c r="D6" s="421"/>
      <c r="E6" s="422"/>
    </row>
    <row r="7" spans="1:11" ht="35.25" customHeight="1" thickBot="1" x14ac:dyDescent="0.3">
      <c r="A7" s="30" t="s">
        <v>60</v>
      </c>
      <c r="B7" s="39" t="s">
        <v>0</v>
      </c>
      <c r="C7" s="200" t="s">
        <v>948</v>
      </c>
      <c r="D7" s="39" t="s">
        <v>3</v>
      </c>
      <c r="E7" s="39" t="s">
        <v>1</v>
      </c>
    </row>
    <row r="8" spans="1:11" ht="34.5" customHeight="1" x14ac:dyDescent="0.25">
      <c r="A8" s="9">
        <v>167021013</v>
      </c>
      <c r="B8" s="65" t="s">
        <v>1073</v>
      </c>
      <c r="C8" s="137">
        <f>IFERROR(_xlfn.XLOOKUP(A8,'[1]Worksheet 1'!$A$1:$A$188770,'[1]Worksheet 1'!$C$1:$C$188770)*(1-$K$2/100),"-")</f>
        <v>24</v>
      </c>
      <c r="D8" s="41" t="s">
        <v>4</v>
      </c>
      <c r="E8" s="431" t="e" vm="121">
        <v>#VALUE!</v>
      </c>
    </row>
    <row r="9" spans="1:11" ht="34.5" customHeight="1" x14ac:dyDescent="0.25">
      <c r="A9" s="9">
        <v>167021014</v>
      </c>
      <c r="B9" s="191" t="s">
        <v>1074</v>
      </c>
      <c r="C9" s="133">
        <f>IFERROR(_xlfn.XLOOKUP(A9,'[1]Worksheet 1'!$A$1:$A$188770,'[1]Worksheet 1'!$C$1:$C$188770)*(1-$K$2/100),"-")</f>
        <v>31.5</v>
      </c>
      <c r="D9" s="47" t="s">
        <v>4</v>
      </c>
      <c r="E9" s="428"/>
    </row>
    <row r="10" spans="1:11" ht="34.5" customHeight="1" x14ac:dyDescent="0.25">
      <c r="A10" s="9">
        <v>167021071</v>
      </c>
      <c r="B10" s="177" t="s">
        <v>1075</v>
      </c>
      <c r="C10" s="135">
        <f>IFERROR(_xlfn.XLOOKUP(A10,'[1]Worksheet 1'!$A$1:$A$188770,'[1]Worksheet 1'!$C$1:$C$188770)*(1-$K$2/100),"-")</f>
        <v>6.5</v>
      </c>
      <c r="D10" s="43" t="s">
        <v>4</v>
      </c>
      <c r="E10" s="428" t="e" vm="122">
        <v>#VALUE!</v>
      </c>
    </row>
    <row r="11" spans="1:11" ht="34.5" customHeight="1" x14ac:dyDescent="0.25">
      <c r="A11" s="9">
        <v>167021073</v>
      </c>
      <c r="B11" s="191" t="s">
        <v>1076</v>
      </c>
      <c r="C11" s="133">
        <f>IFERROR(_xlfn.XLOOKUP(A11,'[1]Worksheet 1'!$A$1:$A$188770,'[1]Worksheet 1'!$C$1:$C$188770)*(1-$K$2/100),"-")</f>
        <v>19.5</v>
      </c>
      <c r="D11" s="47" t="s">
        <v>4</v>
      </c>
      <c r="E11" s="428"/>
    </row>
    <row r="12" spans="1:11" ht="34.5" customHeight="1" x14ac:dyDescent="0.25">
      <c r="A12" s="9">
        <v>167021074</v>
      </c>
      <c r="B12" s="177" t="s">
        <v>1077</v>
      </c>
      <c r="C12" s="135">
        <f>IFERROR(_xlfn.XLOOKUP(A12,'[1]Worksheet 1'!$A$1:$A$188770,'[1]Worksheet 1'!$C$1:$C$188770)*(1-$K$2/100),"-")</f>
        <v>26</v>
      </c>
      <c r="D12" s="43" t="s">
        <v>4</v>
      </c>
      <c r="E12" s="428"/>
    </row>
    <row r="13" spans="1:11" ht="41.25" customHeight="1" x14ac:dyDescent="0.25">
      <c r="A13" s="9">
        <v>167021141</v>
      </c>
      <c r="B13" s="191" t="s">
        <v>1078</v>
      </c>
      <c r="C13" s="133">
        <f>IFERROR(_xlfn.XLOOKUP(A13,'[1]Worksheet 1'!$A$1:$A$188770,'[1]Worksheet 1'!$C$1:$C$188770)*(1-$K$2/100),"-")</f>
        <v>2.5</v>
      </c>
      <c r="D13" s="47" t="s">
        <v>4</v>
      </c>
      <c r="E13" s="184" t="e" vm="123">
        <v>#VALUE!</v>
      </c>
    </row>
    <row r="14" spans="1:11" ht="42.75" customHeight="1" x14ac:dyDescent="0.25">
      <c r="A14" s="9">
        <v>167021151</v>
      </c>
      <c r="B14" s="177" t="s">
        <v>1079</v>
      </c>
      <c r="C14" s="135">
        <f>IFERROR(_xlfn.XLOOKUP(A14,'[1]Worksheet 1'!$A$1:$A$188770,'[1]Worksheet 1'!$C$1:$C$188770)*(1-$K$2/100),"-")</f>
        <v>14</v>
      </c>
      <c r="D14" s="43" t="s">
        <v>4</v>
      </c>
      <c r="E14" s="184" t="e" vm="124">
        <v>#VALUE!</v>
      </c>
    </row>
    <row r="15" spans="1:11" ht="42" customHeight="1" x14ac:dyDescent="0.25">
      <c r="A15" s="9">
        <v>167021161</v>
      </c>
      <c r="B15" s="191" t="s">
        <v>1080</v>
      </c>
      <c r="C15" s="133">
        <f>IFERROR(_xlfn.XLOOKUP(A15,'[1]Worksheet 1'!$A$1:$A$188770,'[1]Worksheet 1'!$C$1:$C$188770)*(1-$K$2/100),"-")</f>
        <v>18.600000000000001</v>
      </c>
      <c r="D15" s="47" t="s">
        <v>4</v>
      </c>
      <c r="E15" s="184" t="e" vm="125">
        <v>#VALUE!</v>
      </c>
    </row>
    <row r="16" spans="1:11" ht="47.25" customHeight="1" x14ac:dyDescent="0.25">
      <c r="A16" s="9">
        <v>167021171</v>
      </c>
      <c r="B16" s="177" t="s">
        <v>1081</v>
      </c>
      <c r="C16" s="135">
        <f>IFERROR(_xlfn.XLOOKUP(A16,'[1]Worksheet 1'!$A$1:$A$188770,'[1]Worksheet 1'!$C$1:$C$188770)*(1-$K$2/100),"-")</f>
        <v>33</v>
      </c>
      <c r="D16" s="43" t="s">
        <v>4</v>
      </c>
      <c r="E16" s="184" t="e" vm="126">
        <v>#VALUE!</v>
      </c>
    </row>
    <row r="17" spans="1:5" ht="46.5" customHeight="1" x14ac:dyDescent="0.25">
      <c r="A17" s="9">
        <v>167021181</v>
      </c>
      <c r="B17" s="191" t="s">
        <v>1082</v>
      </c>
      <c r="C17" s="133">
        <f>IFERROR(_xlfn.XLOOKUP(A17,'[1]Worksheet 1'!$A$1:$A$188770,'[1]Worksheet 1'!$C$1:$C$188770)*(1-$K$2/100),"-")</f>
        <v>33</v>
      </c>
      <c r="D17" s="47" t="s">
        <v>4</v>
      </c>
      <c r="E17" s="184" t="e" vm="127">
        <v>#VALUE!</v>
      </c>
    </row>
    <row r="18" spans="1:5" ht="42" customHeight="1" x14ac:dyDescent="0.25">
      <c r="A18" s="9">
        <v>167021201</v>
      </c>
      <c r="B18" s="177" t="s">
        <v>1083</v>
      </c>
      <c r="C18" s="135">
        <f>IFERROR(_xlfn.XLOOKUP(A18,'[1]Worksheet 1'!$A$1:$A$188770,'[1]Worksheet 1'!$C$1:$C$188770)*(1-$K$2/100),"-")</f>
        <v>10.6</v>
      </c>
      <c r="D18" s="43" t="s">
        <v>4</v>
      </c>
      <c r="E18" s="184" t="e" vm="128">
        <v>#VALUE!</v>
      </c>
    </row>
    <row r="19" spans="1:5" ht="45.75" customHeight="1" x14ac:dyDescent="0.25">
      <c r="A19" s="9">
        <v>167021211</v>
      </c>
      <c r="B19" s="191" t="s">
        <v>1084</v>
      </c>
      <c r="C19" s="133">
        <f>IFERROR(_xlfn.XLOOKUP(A19,'[1]Worksheet 1'!$A$1:$A$188770,'[1]Worksheet 1'!$C$1:$C$188770)*(1-$K$2/100),"-")</f>
        <v>10.6</v>
      </c>
      <c r="D19" s="47" t="s">
        <v>4</v>
      </c>
      <c r="E19" s="184" t="e" vm="129">
        <v>#VALUE!</v>
      </c>
    </row>
    <row r="20" spans="1:5" ht="44.25" customHeight="1" x14ac:dyDescent="0.25">
      <c r="A20" s="9">
        <v>167021301</v>
      </c>
      <c r="B20" s="177" t="s">
        <v>1085</v>
      </c>
      <c r="C20" s="135">
        <f>IFERROR(_xlfn.XLOOKUP(A20,'[1]Worksheet 1'!$A$1:$A$188770,'[1]Worksheet 1'!$C$1:$C$188770)*(1-$K$2/100),"-")</f>
        <v>6.6</v>
      </c>
      <c r="D20" s="43" t="s">
        <v>4</v>
      </c>
      <c r="E20" s="184" t="e" vm="130">
        <v>#VALUE!</v>
      </c>
    </row>
    <row r="21" spans="1:5" ht="44.25" customHeight="1" x14ac:dyDescent="0.25">
      <c r="A21" s="9">
        <v>167021311</v>
      </c>
      <c r="B21" s="191" t="s">
        <v>1086</v>
      </c>
      <c r="C21" s="133">
        <f>IFERROR(_xlfn.XLOOKUP(A21,'[1]Worksheet 1'!$A$1:$A$188770,'[1]Worksheet 1'!$C$1:$C$188770)*(1-$K$2/100),"-")</f>
        <v>6.9</v>
      </c>
      <c r="D21" s="47" t="s">
        <v>4</v>
      </c>
      <c r="E21" s="184" t="e" vm="131">
        <v>#VALUE!</v>
      </c>
    </row>
    <row r="22" spans="1:5" ht="44.25" customHeight="1" thickBot="1" x14ac:dyDescent="0.3">
      <c r="A22" s="9">
        <v>167021321</v>
      </c>
      <c r="B22" s="209" t="s">
        <v>1087</v>
      </c>
      <c r="C22" s="138">
        <f>IFERROR(_xlfn.XLOOKUP(A22,'[1]Worksheet 1'!$A$1:$A$188770,'[1]Worksheet 1'!$C$1:$C$188770)*(1-$K$2/100),"-")</f>
        <v>5</v>
      </c>
      <c r="D22" s="45" t="s">
        <v>4</v>
      </c>
      <c r="E22" s="245" t="e" vm="132">
        <v>#VALUE!</v>
      </c>
    </row>
    <row r="23" spans="1:5" ht="30.75" customHeight="1" x14ac:dyDescent="0.25">
      <c r="A23" s="1"/>
    </row>
    <row r="24" spans="1:5" ht="30.75" customHeight="1" x14ac:dyDescent="0.25">
      <c r="A24" s="1"/>
    </row>
    <row r="25" spans="1:5" ht="30.75" customHeight="1" x14ac:dyDescent="0.25">
      <c r="A25" s="1"/>
    </row>
    <row r="26" spans="1:5" ht="32.25" customHeight="1" x14ac:dyDescent="0.25">
      <c r="A26" s="1"/>
    </row>
    <row r="27" spans="1:5" ht="32.25" customHeight="1" x14ac:dyDescent="0.25">
      <c r="A27" s="1"/>
    </row>
    <row r="28" spans="1:5" ht="32.25" customHeight="1" x14ac:dyDescent="0.25">
      <c r="A28" s="1"/>
    </row>
    <row r="29" spans="1:5" ht="33.75" customHeight="1" x14ac:dyDescent="0.25">
      <c r="A29" s="1"/>
    </row>
    <row r="30" spans="1:5" ht="33.75" customHeight="1" x14ac:dyDescent="0.25">
      <c r="A30" s="1"/>
    </row>
    <row r="31" spans="1:5" ht="33.75" customHeight="1" x14ac:dyDescent="0.25">
      <c r="A31" s="1"/>
    </row>
    <row r="32" spans="1:5" ht="33" customHeight="1" x14ac:dyDescent="0.25">
      <c r="A32" s="1"/>
    </row>
    <row r="33" spans="1:1" ht="33" customHeight="1" x14ac:dyDescent="0.25">
      <c r="A33" s="1"/>
    </row>
    <row r="34" spans="1:1" ht="33" customHeight="1" x14ac:dyDescent="0.25">
      <c r="A34" s="1"/>
    </row>
    <row r="35" spans="1:1" ht="32.25" customHeight="1" x14ac:dyDescent="0.25">
      <c r="A35" s="1"/>
    </row>
    <row r="36" spans="1:1" ht="32.25" customHeight="1" x14ac:dyDescent="0.25">
      <c r="A36" s="1"/>
    </row>
    <row r="37" spans="1:1" ht="32.25" customHeight="1" x14ac:dyDescent="0.25">
      <c r="A37" s="1"/>
    </row>
    <row r="38" spans="1:1" ht="31.5" customHeight="1" x14ac:dyDescent="0.25">
      <c r="A38" s="1"/>
    </row>
    <row r="39" spans="1:1" ht="31.5" customHeight="1" x14ac:dyDescent="0.25">
      <c r="A39" s="1"/>
    </row>
    <row r="40" spans="1:1" ht="31.5" customHeight="1" x14ac:dyDescent="0.25">
      <c r="A40" s="1"/>
    </row>
    <row r="41" spans="1:1" ht="30" customHeight="1" x14ac:dyDescent="0.25">
      <c r="A41" s="1"/>
    </row>
    <row r="42" spans="1:1" ht="30" customHeight="1" x14ac:dyDescent="0.25">
      <c r="A42" s="1"/>
    </row>
    <row r="43" spans="1:1" ht="30" customHeight="1" x14ac:dyDescent="0.25">
      <c r="A43" s="1"/>
    </row>
    <row r="44" spans="1:1" ht="26.25" customHeight="1" x14ac:dyDescent="0.25">
      <c r="A44" s="1"/>
    </row>
    <row r="45" spans="1:1" ht="26.25" customHeight="1" x14ac:dyDescent="0.25">
      <c r="A45" s="1"/>
    </row>
    <row r="46" spans="1:1" ht="26.25" customHeight="1" x14ac:dyDescent="0.25">
      <c r="A46" s="1"/>
    </row>
    <row r="47" spans="1:1" ht="32.25" customHeight="1" x14ac:dyDescent="0.25">
      <c r="A47" s="1"/>
    </row>
    <row r="48" spans="1:1" ht="32.25" customHeight="1" x14ac:dyDescent="0.25">
      <c r="A48" s="1"/>
    </row>
    <row r="49" spans="1:1" ht="32.25" customHeight="1" x14ac:dyDescent="0.25">
      <c r="A49" s="1"/>
    </row>
    <row r="50" spans="1:1" ht="25.5" customHeight="1" x14ac:dyDescent="0.25">
      <c r="A50" s="1"/>
    </row>
    <row r="51" spans="1:1" ht="25.5" customHeight="1" x14ac:dyDescent="0.25">
      <c r="A51" s="1"/>
    </row>
    <row r="52" spans="1:1" ht="25.5" customHeight="1" x14ac:dyDescent="0.25">
      <c r="A52" s="1"/>
    </row>
    <row r="53" spans="1:1" ht="25.5" customHeight="1" x14ac:dyDescent="0.25">
      <c r="A53" s="1"/>
    </row>
    <row r="54" spans="1:1" ht="25.5" customHeight="1" x14ac:dyDescent="0.25">
      <c r="A54" s="1"/>
    </row>
    <row r="55" spans="1:1" ht="25.5" customHeight="1" x14ac:dyDescent="0.25">
      <c r="A55" s="1"/>
    </row>
    <row r="56" spans="1:1" x14ac:dyDescent="0.25">
      <c r="A56" s="1"/>
    </row>
    <row r="61" spans="1:1" ht="59.25" customHeight="1" x14ac:dyDescent="0.25"/>
    <row r="62" spans="1:1" ht="51" customHeight="1" x14ac:dyDescent="0.25"/>
    <row r="63" spans="1:1" ht="56.25" customHeight="1" x14ac:dyDescent="0.25"/>
    <row r="68" ht="62.25" customHeight="1" x14ac:dyDescent="0.25"/>
    <row r="69" ht="61.5" customHeight="1" x14ac:dyDescent="0.25"/>
    <row r="70" ht="68.25" customHeight="1" x14ac:dyDescent="0.25"/>
  </sheetData>
  <sheetProtection selectLockedCells="1"/>
  <mergeCells count="3">
    <mergeCell ref="B6:E6"/>
    <mergeCell ref="E8:E9"/>
    <mergeCell ref="E10:E12"/>
  </mergeCells>
  <phoneticPr fontId="1" type="noConversion"/>
  <dataValidations count="1">
    <dataValidation type="list" allowBlank="1" showInputMessage="1" showErrorMessage="1" sqref="C2" xr:uid="{D53F421F-D295-4BA0-AEB2-879016FEC700}">
      <formula1>obchodaci</formula1>
    </dataValidation>
  </dataValidations>
  <hyperlinks>
    <hyperlink ref="B4" r:id="rId1" xr:uid="{99F481F0-01DD-49B8-BB50-8D6CAFD54FB0}"/>
    <hyperlink ref="C4" r:id="rId2" xr:uid="{FACFB1C0-8226-45AE-860F-519C5B1DF004}"/>
  </hyperlinks>
  <pageMargins left="0.25" right="0.25" top="0.75" bottom="0.75" header="0.3" footer="0.3"/>
  <pageSetup paperSize="9" orientation="portrait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75554E-C4BC-4B45-BBE8-DAE89B4C2706}">
  <sheetPr codeName="H9">
    <tabColor rgb="FF002060"/>
  </sheetPr>
  <dimension ref="A1:K77"/>
  <sheetViews>
    <sheetView zoomScale="85" zoomScaleNormal="85" workbookViewId="0">
      <pane ySplit="8" topLeftCell="A19" activePane="bottomLeft" state="frozen"/>
      <selection pane="bottomLeft" activeCell="C2" sqref="C2"/>
    </sheetView>
  </sheetViews>
  <sheetFormatPr defaultRowHeight="15" x14ac:dyDescent="0.25"/>
  <cols>
    <col min="1" max="1" width="16" style="29" hidden="1" customWidth="1"/>
    <col min="2" max="2" width="36.42578125" style="1" customWidth="1"/>
    <col min="3" max="3" width="19.140625" style="1" customWidth="1"/>
    <col min="4" max="4" width="13.7109375" style="1" customWidth="1"/>
    <col min="5" max="5" width="29.140625" style="1" customWidth="1"/>
    <col min="6" max="6" width="28.42578125" style="1" customWidth="1"/>
    <col min="7" max="10" width="9.140625" style="1"/>
    <col min="11" max="11" width="14.85546875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" t="e" vm="99">
        <v>#VALUE!</v>
      </c>
      <c r="K1" s="121" t="s">
        <v>957</v>
      </c>
    </row>
    <row r="2" spans="1:11" ht="39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x14ac:dyDescent="0.25">
      <c r="B5" s="1" t="s">
        <v>937</v>
      </c>
    </row>
    <row r="6" spans="1:11" ht="15.75" thickBot="1" x14ac:dyDescent="0.3"/>
    <row r="7" spans="1:11" ht="24" customHeight="1" thickBot="1" x14ac:dyDescent="0.3">
      <c r="B7" s="420" t="s">
        <v>265</v>
      </c>
      <c r="C7" s="421"/>
      <c r="D7" s="421"/>
      <c r="E7" s="422"/>
    </row>
    <row r="8" spans="1:11" ht="48" customHeight="1" thickBot="1" x14ac:dyDescent="0.3">
      <c r="A8" s="30" t="s">
        <v>60</v>
      </c>
      <c r="B8" s="39" t="s">
        <v>0</v>
      </c>
      <c r="C8" s="200" t="s">
        <v>948</v>
      </c>
      <c r="D8" s="39" t="s">
        <v>3</v>
      </c>
      <c r="E8" s="39" t="s">
        <v>1</v>
      </c>
    </row>
    <row r="9" spans="1:11" ht="26.25" customHeight="1" x14ac:dyDescent="0.25">
      <c r="A9" s="36" t="s">
        <v>313</v>
      </c>
      <c r="B9" s="68" t="s">
        <v>1088</v>
      </c>
      <c r="C9" s="363">
        <f>IFERROR(_xlfn.XLOOKUP(VALUE(REPLACE(A9,3,4,7021)),'[1]Worksheet 1'!$A$1:$A$18877,'[1]Worksheet 1'!$C$1:$C$18877)*(1-$K$2/100),"-")</f>
        <v>8.1999999999999993</v>
      </c>
      <c r="D9" s="69" t="s">
        <v>4</v>
      </c>
      <c r="E9" s="431" t="e" vm="133">
        <v>#VALUE!</v>
      </c>
    </row>
    <row r="10" spans="1:11" ht="26.25" customHeight="1" x14ac:dyDescent="0.25">
      <c r="A10" s="36" t="s">
        <v>314</v>
      </c>
      <c r="B10" s="70" t="s">
        <v>1089</v>
      </c>
      <c r="C10" s="135">
        <f>IFERROR(_xlfn.XLOOKUP(VALUE(REPLACE(A10,3,4,7021)),'[1]Worksheet 1'!$A$1:$A$18877,'[1]Worksheet 1'!$C$1:$C$18877)*(1-$K$2/100),"-")</f>
        <v>10.95</v>
      </c>
      <c r="D10" s="16" t="s">
        <v>4</v>
      </c>
      <c r="E10" s="428"/>
    </row>
    <row r="11" spans="1:11" ht="26.25" customHeight="1" x14ac:dyDescent="0.25">
      <c r="A11" s="36" t="s">
        <v>315</v>
      </c>
      <c r="B11" s="71" t="s">
        <v>1090</v>
      </c>
      <c r="C11" s="133">
        <f>IFERROR(_xlfn.XLOOKUP(VALUE(REPLACE(A11,3,4,7021)),'[1]Worksheet 1'!$A$1:$A$18877,'[1]Worksheet 1'!$C$1:$C$18877)*(1-$K$2/100),"-")</f>
        <v>9</v>
      </c>
      <c r="D11" s="24" t="s">
        <v>4</v>
      </c>
      <c r="E11" s="428"/>
    </row>
    <row r="12" spans="1:11" ht="26.25" customHeight="1" x14ac:dyDescent="0.25">
      <c r="A12" s="36" t="s">
        <v>316</v>
      </c>
      <c r="B12" s="71" t="s">
        <v>1091</v>
      </c>
      <c r="C12" s="133">
        <f>IFERROR(_xlfn.XLOOKUP(VALUE(REPLACE(A12,3,4,7021)),'[1]Worksheet 1'!$A$1:$A$18877,'[1]Worksheet 1'!$C$1:$C$18877)*(1-$K$2/100),"-")</f>
        <v>12</v>
      </c>
      <c r="D12" s="24" t="s">
        <v>4</v>
      </c>
      <c r="E12" s="428"/>
    </row>
    <row r="13" spans="1:11" ht="26.25" customHeight="1" x14ac:dyDescent="0.25">
      <c r="A13" s="36" t="s">
        <v>317</v>
      </c>
      <c r="B13" s="70" t="s">
        <v>1092</v>
      </c>
      <c r="C13" s="135">
        <f>IFERROR(_xlfn.XLOOKUP(VALUE(REPLACE(A13,3,4,7021)),'[1]Worksheet 1'!$A$1:$A$18877,'[1]Worksheet 1'!$C$1:$C$18877)*(1-$K$2/100),"-")</f>
        <v>11.25</v>
      </c>
      <c r="D13" s="16" t="s">
        <v>4</v>
      </c>
      <c r="E13" s="428"/>
    </row>
    <row r="14" spans="1:11" ht="26.25" customHeight="1" x14ac:dyDescent="0.25">
      <c r="A14" s="36" t="s">
        <v>318</v>
      </c>
      <c r="B14" s="70" t="s">
        <v>1093</v>
      </c>
      <c r="C14" s="135">
        <f>IFERROR(_xlfn.XLOOKUP(VALUE(REPLACE(A14,3,4,7021)),'[1]Worksheet 1'!$A$1:$A$18877,'[1]Worksheet 1'!$C$1:$C$18877)*(1-$K$2/100),"-")</f>
        <v>15</v>
      </c>
      <c r="D14" s="16" t="s">
        <v>4</v>
      </c>
      <c r="E14" s="428"/>
    </row>
    <row r="15" spans="1:11" ht="26.25" customHeight="1" x14ac:dyDescent="0.25">
      <c r="A15" s="36" t="s">
        <v>319</v>
      </c>
      <c r="B15" s="71" t="s">
        <v>1094</v>
      </c>
      <c r="C15" s="133">
        <f>IFERROR(_xlfn.XLOOKUP(VALUE(REPLACE(A15,3,4,7021)),'[1]Worksheet 1'!$A$1:$A$18877,'[1]Worksheet 1'!$C$1:$C$18877)*(1-$K$2/100),"-")</f>
        <v>20</v>
      </c>
      <c r="D15" s="24" t="s">
        <v>4</v>
      </c>
      <c r="E15" s="428"/>
    </row>
    <row r="16" spans="1:11" ht="26.25" customHeight="1" x14ac:dyDescent="0.25">
      <c r="A16" s="67" t="s">
        <v>320</v>
      </c>
      <c r="B16" s="70" t="s">
        <v>1095</v>
      </c>
      <c r="C16" s="135">
        <f>IFERROR(_xlfn.XLOOKUP(VALUE(REPLACE(A16,3,4,7021)),'[1]Worksheet 1'!$A$1:$A$18877,'[1]Worksheet 1'!$C$1:$C$18877)*(1-$K$2/100),"-")</f>
        <v>2.7</v>
      </c>
      <c r="D16" s="16" t="s">
        <v>4</v>
      </c>
      <c r="E16" s="428" t="e" vm="134">
        <v>#VALUE!</v>
      </c>
    </row>
    <row r="17" spans="1:5" ht="26.25" customHeight="1" x14ac:dyDescent="0.25">
      <c r="A17" s="67" t="s">
        <v>321</v>
      </c>
      <c r="B17" s="70" t="s">
        <v>1096</v>
      </c>
      <c r="C17" s="135">
        <f>IFERROR(_xlfn.XLOOKUP(VALUE(REPLACE(A17,3,4,7021)),'[1]Worksheet 1'!$A$1:$A$18877,'[1]Worksheet 1'!$C$1:$C$18877)*(1-$K$2/100),"-")</f>
        <v>8.1</v>
      </c>
      <c r="D17" s="16" t="s">
        <v>4</v>
      </c>
      <c r="E17" s="428"/>
    </row>
    <row r="18" spans="1:5" ht="26.25" customHeight="1" x14ac:dyDescent="0.25">
      <c r="A18" s="67" t="s">
        <v>322</v>
      </c>
      <c r="B18" s="70" t="s">
        <v>1097</v>
      </c>
      <c r="C18" s="135">
        <f>IFERROR(_xlfn.XLOOKUP(VALUE(REPLACE(A18,3,4,7021)),'[1]Worksheet 1'!$A$1:$A$18877,'[1]Worksheet 1'!$C$1:$C$18877)*(1-$K$2/100),"-")</f>
        <v>10.8</v>
      </c>
      <c r="D18" s="16" t="s">
        <v>4</v>
      </c>
      <c r="E18" s="428"/>
    </row>
    <row r="19" spans="1:5" ht="26.25" customHeight="1" x14ac:dyDescent="0.25">
      <c r="A19" s="67" t="s">
        <v>323</v>
      </c>
      <c r="B19" s="71" t="s">
        <v>1098</v>
      </c>
      <c r="C19" s="133">
        <f>IFERROR(_xlfn.XLOOKUP(VALUE(REPLACE(A19,3,4,7021)),'[1]Worksheet 1'!$A$1:$A$18877,'[1]Worksheet 1'!$C$1:$C$18877)*(1-$K$2/100),"-")</f>
        <v>3.9</v>
      </c>
      <c r="D19" s="24" t="s">
        <v>4</v>
      </c>
      <c r="E19" s="428"/>
    </row>
    <row r="20" spans="1:5" ht="26.25" customHeight="1" x14ac:dyDescent="0.25">
      <c r="A20" s="67" t="s">
        <v>324</v>
      </c>
      <c r="B20" s="71" t="s">
        <v>1099</v>
      </c>
      <c r="C20" s="133">
        <f>IFERROR(_xlfn.XLOOKUP(VALUE(REPLACE(A20,3,4,7021)),'[1]Worksheet 1'!$A$1:$A$18877,'[1]Worksheet 1'!$C$1:$C$18877)*(1-$K$2/100),"-")</f>
        <v>11.7</v>
      </c>
      <c r="D20" s="24" t="s">
        <v>4</v>
      </c>
      <c r="E20" s="428"/>
    </row>
    <row r="21" spans="1:5" ht="26.25" customHeight="1" x14ac:dyDescent="0.25">
      <c r="A21" s="67" t="s">
        <v>325</v>
      </c>
      <c r="B21" s="71" t="s">
        <v>1100</v>
      </c>
      <c r="C21" s="133">
        <f>IFERROR(_xlfn.XLOOKUP(VALUE(REPLACE(A21,3,4,7021)),'[1]Worksheet 1'!$A$1:$A$18877,'[1]Worksheet 1'!$C$1:$C$18877)*(1-$K$2/100),"-")</f>
        <v>15.6</v>
      </c>
      <c r="D21" s="24" t="s">
        <v>4</v>
      </c>
      <c r="E21" s="428"/>
    </row>
    <row r="22" spans="1:5" ht="26.25" customHeight="1" x14ac:dyDescent="0.25">
      <c r="A22" s="67" t="s">
        <v>326</v>
      </c>
      <c r="B22" s="70" t="s">
        <v>1101</v>
      </c>
      <c r="C22" s="135">
        <f>IFERROR(_xlfn.XLOOKUP(VALUE(REPLACE(A22,3,4,7021)),'[1]Worksheet 1'!$A$1:$A$18877,'[1]Worksheet 1'!$C$1:$C$18877)*(1-$K$2/100),"-")</f>
        <v>4.7</v>
      </c>
      <c r="D22" s="16" t="s">
        <v>4</v>
      </c>
      <c r="E22" s="428"/>
    </row>
    <row r="23" spans="1:5" ht="26.25" customHeight="1" x14ac:dyDescent="0.25">
      <c r="A23" s="67" t="s">
        <v>327</v>
      </c>
      <c r="B23" s="70" t="s">
        <v>1102</v>
      </c>
      <c r="C23" s="135">
        <f>IFERROR(_xlfn.XLOOKUP(VALUE(REPLACE(A23,3,4,7021)),'[1]Worksheet 1'!$A$1:$A$18877,'[1]Worksheet 1'!$C$1:$C$18877)*(1-$K$2/100),"-")</f>
        <v>14.1</v>
      </c>
      <c r="D23" s="16" t="s">
        <v>4</v>
      </c>
      <c r="E23" s="428"/>
    </row>
    <row r="24" spans="1:5" ht="26.25" customHeight="1" x14ac:dyDescent="0.25">
      <c r="A24" s="67" t="s">
        <v>328</v>
      </c>
      <c r="B24" s="70" t="s">
        <v>1103</v>
      </c>
      <c r="C24" s="135">
        <f>IFERROR(_xlfn.XLOOKUP(VALUE(REPLACE(A24,3,4,7021)),'[1]Worksheet 1'!$A$1:$A$18877,'[1]Worksheet 1'!$C$1:$C$18877)*(1-$K$2/100),"-")</f>
        <v>18.8</v>
      </c>
      <c r="D24" s="16" t="s">
        <v>4</v>
      </c>
      <c r="E24" s="428"/>
    </row>
    <row r="25" spans="1:5" ht="27.75" customHeight="1" x14ac:dyDescent="0.25">
      <c r="A25" s="67" t="s">
        <v>329</v>
      </c>
      <c r="B25" s="75" t="s">
        <v>1104</v>
      </c>
      <c r="C25" s="134">
        <f>IFERROR(_xlfn.XLOOKUP(VALUE(REPLACE(A25,3,4,7021)),'[1]Worksheet 1'!$A$1:$A$18877,'[1]Worksheet 1'!$C$1:$C$18877)*(1-$K$2/100),"-")</f>
        <v>4.5</v>
      </c>
      <c r="D25" s="24" t="s">
        <v>4</v>
      </c>
      <c r="E25" s="425" t="e" vm="135">
        <v>#VALUE!</v>
      </c>
    </row>
    <row r="26" spans="1:5" ht="27.75" customHeight="1" x14ac:dyDescent="0.25">
      <c r="A26" s="67" t="s">
        <v>330</v>
      </c>
      <c r="B26" s="75" t="s">
        <v>1111</v>
      </c>
      <c r="C26" s="134">
        <f>IFERROR(_xlfn.XLOOKUP(VALUE(REPLACE(A26,3,4,7021)),'[1]Worksheet 1'!$A$1:$A$18877,'[1]Worksheet 1'!$C$1:$C$18877)*(1-$K$2/100),"-")</f>
        <v>5.7</v>
      </c>
      <c r="D26" s="24" t="s">
        <v>4</v>
      </c>
      <c r="E26" s="425"/>
    </row>
    <row r="27" spans="1:5" ht="27.75" customHeight="1" x14ac:dyDescent="0.25">
      <c r="A27" s="67" t="s">
        <v>331</v>
      </c>
      <c r="B27" s="75" t="s">
        <v>1118</v>
      </c>
      <c r="C27" s="134">
        <f>IFERROR(_xlfn.XLOOKUP(VALUE(REPLACE(A27,3,4,7021)),'[1]Worksheet 1'!$A$1:$A$18877,'[1]Worksheet 1'!$C$1:$C$18877)*(1-$K$2/100),"-")</f>
        <v>5.4</v>
      </c>
      <c r="D27" s="24" t="s">
        <v>4</v>
      </c>
      <c r="E27" s="425"/>
    </row>
    <row r="28" spans="1:5" ht="27.75" customHeight="1" x14ac:dyDescent="0.25">
      <c r="A28" s="67" t="s">
        <v>332</v>
      </c>
      <c r="B28" s="75" t="s">
        <v>1126</v>
      </c>
      <c r="C28" s="134">
        <f>IFERROR(_xlfn.XLOOKUP(VALUE(REPLACE(A28,3,4,7021)),'[1]Worksheet 1'!$A$1:$A$18877,'[1]Worksheet 1'!$C$1:$C$18877)*(1-$K$2/100),"-")</f>
        <v>5.9</v>
      </c>
      <c r="D28" s="24" t="s">
        <v>4</v>
      </c>
      <c r="E28" s="425"/>
    </row>
    <row r="29" spans="1:5" ht="27.75" customHeight="1" x14ac:dyDescent="0.25">
      <c r="A29" s="67" t="s">
        <v>333</v>
      </c>
      <c r="B29" s="79" t="s">
        <v>1105</v>
      </c>
      <c r="C29" s="135">
        <f>IFERROR(_xlfn.XLOOKUP(VALUE(REPLACE(A29,3,4,7021)),'[1]Worksheet 1'!$A$1:$A$18877,'[1]Worksheet 1'!$C$1:$C$18877)*(1-$K$2/100),"-")</f>
        <v>1</v>
      </c>
      <c r="D29" s="16" t="s">
        <v>4</v>
      </c>
      <c r="E29" s="425" t="e" vm="136">
        <v>#VALUE!</v>
      </c>
    </row>
    <row r="30" spans="1:5" ht="27.75" customHeight="1" x14ac:dyDescent="0.25">
      <c r="A30" s="67" t="s">
        <v>334</v>
      </c>
      <c r="B30" s="79" t="s">
        <v>1112</v>
      </c>
      <c r="C30" s="135">
        <f>IFERROR(_xlfn.XLOOKUP(VALUE(REPLACE(A30,3,4,7021)),'[1]Worksheet 1'!$A$1:$A$18877,'[1]Worksheet 1'!$C$1:$C$18877)*(1-$K$2/100),"-")</f>
        <v>1.65</v>
      </c>
      <c r="D30" s="16" t="s">
        <v>4</v>
      </c>
      <c r="E30" s="425"/>
    </row>
    <row r="31" spans="1:5" ht="27.75" customHeight="1" x14ac:dyDescent="0.25">
      <c r="A31" s="67" t="s">
        <v>335</v>
      </c>
      <c r="B31" s="79" t="s">
        <v>1119</v>
      </c>
      <c r="C31" s="135">
        <f>IFERROR(_xlfn.XLOOKUP(VALUE(REPLACE(A31,3,4,7021)),'[1]Worksheet 1'!$A$1:$A$18877,'[1]Worksheet 1'!$C$1:$C$18877)*(1-$K$2/100),"-")</f>
        <v>2</v>
      </c>
      <c r="D31" s="16" t="s">
        <v>4</v>
      </c>
      <c r="E31" s="425"/>
    </row>
    <row r="32" spans="1:5" ht="27.75" customHeight="1" x14ac:dyDescent="0.25">
      <c r="A32" s="67" t="s">
        <v>336</v>
      </c>
      <c r="B32" s="79" t="s">
        <v>1127</v>
      </c>
      <c r="C32" s="135">
        <f>IFERROR(_xlfn.XLOOKUP(VALUE(REPLACE(A32,3,4,7021)),'[1]Worksheet 1'!$A$1:$A$18877,'[1]Worksheet 1'!$C$1:$C$18877)*(1-$K$2/100),"-")</f>
        <v>3.3</v>
      </c>
      <c r="D32" s="16" t="s">
        <v>4</v>
      </c>
      <c r="E32" s="425"/>
    </row>
    <row r="33" spans="1:5" ht="27.75" customHeight="1" x14ac:dyDescent="0.25">
      <c r="A33" s="67" t="s">
        <v>337</v>
      </c>
      <c r="B33" s="75" t="s">
        <v>1144</v>
      </c>
      <c r="C33" s="133">
        <f>IFERROR(_xlfn.XLOOKUP(VALUE(REPLACE(A33,3,4,7021)),'[1]Worksheet 1'!$A$1:$A$18877,'[1]Worksheet 1'!$C$1:$C$18877)*(1-$K$2/100),"-")</f>
        <v>5.3</v>
      </c>
      <c r="D33" s="24" t="s">
        <v>4</v>
      </c>
      <c r="E33" s="425" t="e" vm="137">
        <v>#VALUE!</v>
      </c>
    </row>
    <row r="34" spans="1:5" ht="27.75" customHeight="1" x14ac:dyDescent="0.25">
      <c r="A34" s="67" t="s">
        <v>338</v>
      </c>
      <c r="B34" s="75" t="s">
        <v>1145</v>
      </c>
      <c r="C34" s="133">
        <f>IFERROR(_xlfn.XLOOKUP(VALUE(REPLACE(A34,3,4,7021)),'[1]Worksheet 1'!$A$1:$A$18877,'[1]Worksheet 1'!$C$1:$C$18877)*(1-$K$2/100),"-")</f>
        <v>9.9</v>
      </c>
      <c r="D34" s="24" t="s">
        <v>4</v>
      </c>
      <c r="E34" s="425"/>
    </row>
    <row r="35" spans="1:5" ht="27.75" customHeight="1" x14ac:dyDescent="0.25">
      <c r="A35" s="67" t="s">
        <v>339</v>
      </c>
      <c r="B35" s="75" t="s">
        <v>1146</v>
      </c>
      <c r="C35" s="133">
        <f>IFERROR(_xlfn.XLOOKUP(VALUE(REPLACE(A35,3,4,7021)),'[1]Worksheet 1'!$A$1:$A$18877,'[1]Worksheet 1'!$C$1:$C$18877)*(1-$K$2/100),"-")</f>
        <v>8.8000000000000007</v>
      </c>
      <c r="D35" s="24" t="s">
        <v>4</v>
      </c>
      <c r="E35" s="425"/>
    </row>
    <row r="36" spans="1:5" ht="27.75" customHeight="1" x14ac:dyDescent="0.25">
      <c r="A36" s="67" t="s">
        <v>340</v>
      </c>
      <c r="B36" s="75" t="s">
        <v>1147</v>
      </c>
      <c r="C36" s="133">
        <f>IFERROR(_xlfn.XLOOKUP(VALUE(REPLACE(A36,3,4,7021)),'[1]Worksheet 1'!$A$1:$A$18877,'[1]Worksheet 1'!$C$1:$C$18877)*(1-$K$2/100),"-")</f>
        <v>8.8000000000000007</v>
      </c>
      <c r="D36" s="24" t="s">
        <v>4</v>
      </c>
      <c r="E36" s="425"/>
    </row>
    <row r="37" spans="1:5" ht="27.75" customHeight="1" x14ac:dyDescent="0.25">
      <c r="A37" s="67" t="s">
        <v>341</v>
      </c>
      <c r="B37" s="75" t="s">
        <v>1148</v>
      </c>
      <c r="C37" s="133">
        <f>IFERROR(_xlfn.XLOOKUP(VALUE(REPLACE(A37,3,4,7021)),'[1]Worksheet 1'!$A$1:$A$18877,'[1]Worksheet 1'!$C$1:$C$18877)*(1-$K$2/100),"-")</f>
        <v>16.899999999999999</v>
      </c>
      <c r="D37" s="24" t="s">
        <v>4</v>
      </c>
      <c r="E37" s="425"/>
    </row>
    <row r="38" spans="1:5" ht="28.5" customHeight="1" x14ac:dyDescent="0.25">
      <c r="A38" s="67" t="s">
        <v>342</v>
      </c>
      <c r="B38" s="79" t="s">
        <v>1106</v>
      </c>
      <c r="C38" s="135">
        <f>IFERROR(_xlfn.XLOOKUP(VALUE(REPLACE(A38,3,4,7021)),'[1]Worksheet 1'!$A$1:$A$18877,'[1]Worksheet 1'!$C$1:$C$18877)*(1-$K$2/100),"-")</f>
        <v>4.4000000000000004</v>
      </c>
      <c r="D38" s="16" t="s">
        <v>4</v>
      </c>
      <c r="E38" s="425" t="e" vm="138">
        <v>#VALUE!</v>
      </c>
    </row>
    <row r="39" spans="1:5" ht="28.5" customHeight="1" x14ac:dyDescent="0.25">
      <c r="A39" s="67" t="s">
        <v>343</v>
      </c>
      <c r="B39" s="79" t="s">
        <v>1113</v>
      </c>
      <c r="C39" s="135">
        <f>IFERROR(_xlfn.XLOOKUP(VALUE(REPLACE(A39,3,4,7021)),'[1]Worksheet 1'!$A$1:$A$18877,'[1]Worksheet 1'!$C$1:$C$18877)*(1-$K$2/100),"-")</f>
        <v>7</v>
      </c>
      <c r="D39" s="16" t="s">
        <v>4</v>
      </c>
      <c r="E39" s="425"/>
    </row>
    <row r="40" spans="1:5" ht="28.5" customHeight="1" x14ac:dyDescent="0.25">
      <c r="A40" s="67" t="s">
        <v>344</v>
      </c>
      <c r="B40" s="79" t="s">
        <v>1120</v>
      </c>
      <c r="C40" s="135">
        <f>IFERROR(_xlfn.XLOOKUP(VALUE(REPLACE(A40,3,4,7021)),'[1]Worksheet 1'!$A$1:$A$18877,'[1]Worksheet 1'!$C$1:$C$18877)*(1-$K$2/100),"-")</f>
        <v>6.5</v>
      </c>
      <c r="D40" s="16" t="s">
        <v>4</v>
      </c>
      <c r="E40" s="425"/>
    </row>
    <row r="41" spans="1:5" ht="28.5" customHeight="1" x14ac:dyDescent="0.25">
      <c r="A41" s="67" t="s">
        <v>345</v>
      </c>
      <c r="B41" s="79" t="s">
        <v>1128</v>
      </c>
      <c r="C41" s="135">
        <f>IFERROR(_xlfn.XLOOKUP(VALUE(REPLACE(A41,3,4,7021)),'[1]Worksheet 1'!$A$1:$A$18877,'[1]Worksheet 1'!$C$1:$C$18877)*(1-$K$2/100),"-")</f>
        <v>10.4</v>
      </c>
      <c r="D41" s="16" t="s">
        <v>4</v>
      </c>
      <c r="E41" s="425"/>
    </row>
    <row r="42" spans="1:5" ht="27" customHeight="1" x14ac:dyDescent="0.25">
      <c r="A42" s="67" t="s">
        <v>346</v>
      </c>
      <c r="B42" s="75" t="s">
        <v>1107</v>
      </c>
      <c r="C42" s="133">
        <f>IFERROR(_xlfn.XLOOKUP(VALUE(REPLACE(A42,3,4,7021)),'[1]Worksheet 1'!$A$1:$A$18877,'[1]Worksheet 1'!$C$1:$C$18877)*(1-$K$2/100),"-")</f>
        <v>7.5</v>
      </c>
      <c r="D42" s="24" t="s">
        <v>4</v>
      </c>
      <c r="E42" s="425" t="e" vm="139">
        <v>#VALUE!</v>
      </c>
    </row>
    <row r="43" spans="1:5" ht="27" customHeight="1" x14ac:dyDescent="0.25">
      <c r="A43" s="67" t="s">
        <v>347</v>
      </c>
      <c r="B43" s="75" t="s">
        <v>1114</v>
      </c>
      <c r="C43" s="133">
        <f>IFERROR(_xlfn.XLOOKUP(VALUE(REPLACE(A43,3,4,7021)),'[1]Worksheet 1'!$A$1:$A$18877,'[1]Worksheet 1'!$C$1:$C$18877)*(1-$K$2/100),"-")</f>
        <v>7.2</v>
      </c>
      <c r="D43" s="24" t="s">
        <v>4</v>
      </c>
      <c r="E43" s="425"/>
    </row>
    <row r="44" spans="1:5" ht="27" customHeight="1" x14ac:dyDescent="0.25">
      <c r="A44" s="67" t="s">
        <v>348</v>
      </c>
      <c r="B44" s="75" t="s">
        <v>1121</v>
      </c>
      <c r="C44" s="133">
        <f>IFERROR(_xlfn.XLOOKUP(VALUE(REPLACE(A44,3,4,7021)),'[1]Worksheet 1'!$A$1:$A$18877,'[1]Worksheet 1'!$C$1:$C$18877)*(1-$K$2/100),"-")</f>
        <v>9.8000000000000007</v>
      </c>
      <c r="D44" s="24" t="s">
        <v>4</v>
      </c>
      <c r="E44" s="425"/>
    </row>
    <row r="45" spans="1:5" ht="27" customHeight="1" x14ac:dyDescent="0.25">
      <c r="A45" s="67" t="s">
        <v>349</v>
      </c>
      <c r="B45" s="75" t="s">
        <v>1130</v>
      </c>
      <c r="C45" s="133">
        <f>IFERROR(_xlfn.XLOOKUP(VALUE(REPLACE(A45,3,4,7021)),'[1]Worksheet 1'!$A$1:$A$18877,'[1]Worksheet 1'!$C$1:$C$18877)*(1-$K$2/100),"-")</f>
        <v>15</v>
      </c>
      <c r="D45" s="24" t="s">
        <v>4</v>
      </c>
      <c r="E45" s="425"/>
    </row>
    <row r="46" spans="1:5" ht="27" customHeight="1" x14ac:dyDescent="0.25">
      <c r="A46" s="67" t="s">
        <v>350</v>
      </c>
      <c r="B46" s="79" t="s">
        <v>1108</v>
      </c>
      <c r="C46" s="135">
        <f>IFERROR(_xlfn.XLOOKUP(VALUE(REPLACE(A46,3,4,7021)),'[1]Worksheet 1'!$A$1:$A$18877,'[1]Worksheet 1'!$C$1:$C$18877)*(1-$K$2/100),"-")</f>
        <v>7.5</v>
      </c>
      <c r="D46" s="16" t="s">
        <v>4</v>
      </c>
      <c r="E46" s="425" t="e" vm="140">
        <v>#VALUE!</v>
      </c>
    </row>
    <row r="47" spans="1:5" ht="27" customHeight="1" x14ac:dyDescent="0.25">
      <c r="A47" s="67" t="s">
        <v>351</v>
      </c>
      <c r="B47" s="79" t="s">
        <v>1115</v>
      </c>
      <c r="C47" s="135">
        <f>IFERROR(_xlfn.XLOOKUP(VALUE(REPLACE(A47,3,4,7021)),'[1]Worksheet 1'!$A$1:$A$18877,'[1]Worksheet 1'!$C$1:$C$18877)*(1-$K$2/100),"-")</f>
        <v>7.2</v>
      </c>
      <c r="D47" s="16" t="s">
        <v>4</v>
      </c>
      <c r="E47" s="425"/>
    </row>
    <row r="48" spans="1:5" ht="27" customHeight="1" x14ac:dyDescent="0.25">
      <c r="A48" s="67" t="s">
        <v>352</v>
      </c>
      <c r="B48" s="79" t="s">
        <v>1122</v>
      </c>
      <c r="C48" s="135">
        <f>IFERROR(_xlfn.XLOOKUP(VALUE(REPLACE(A48,3,4,7021)),'[1]Worksheet 1'!$A$1:$A$18877,'[1]Worksheet 1'!$C$1:$C$18877)*(1-$K$2/100),"-")</f>
        <v>9.6</v>
      </c>
      <c r="D48" s="16" t="s">
        <v>4</v>
      </c>
      <c r="E48" s="425"/>
    </row>
    <row r="49" spans="1:5" ht="27" customHeight="1" x14ac:dyDescent="0.25">
      <c r="A49" s="67" t="s">
        <v>353</v>
      </c>
      <c r="B49" s="79" t="s">
        <v>1129</v>
      </c>
      <c r="C49" s="135">
        <f>IFERROR(_xlfn.XLOOKUP(VALUE(REPLACE(A49,3,4,7021)),'[1]Worksheet 1'!$A$1:$A$18877,'[1]Worksheet 1'!$C$1:$C$18877)*(1-$K$2/100),"-")</f>
        <v>15</v>
      </c>
      <c r="D49" s="16" t="s">
        <v>4</v>
      </c>
      <c r="E49" s="425"/>
    </row>
    <row r="50" spans="1:5" ht="57" customHeight="1" x14ac:dyDescent="0.25">
      <c r="A50" s="67" t="s">
        <v>354</v>
      </c>
      <c r="B50" s="75" t="s">
        <v>1123</v>
      </c>
      <c r="C50" s="133">
        <f>IFERROR(_xlfn.XLOOKUP(VALUE(REPLACE(A50,3,4,7021)),'[1]Worksheet 1'!$A$1:$A$18877,'[1]Worksheet 1'!$C$1:$C$18877)*(1-$K$2/100),"-")</f>
        <v>21</v>
      </c>
      <c r="D50" s="24" t="s">
        <v>4</v>
      </c>
      <c r="E50" s="174" t="e" vm="141">
        <v>#VALUE!</v>
      </c>
    </row>
    <row r="51" spans="1:5" ht="27" customHeight="1" x14ac:dyDescent="0.25">
      <c r="A51" s="67" t="s">
        <v>355</v>
      </c>
      <c r="B51" s="79" t="s">
        <v>1109</v>
      </c>
      <c r="C51" s="135">
        <f>IFERROR(_xlfn.XLOOKUP(VALUE(REPLACE(A51,3,4,7021)),'[1]Worksheet 1'!$A$1:$A$18877,'[1]Worksheet 1'!$C$1:$C$18877)*(1-$K$2/100),"-")</f>
        <v>2.2999999999999998</v>
      </c>
      <c r="D51" s="16" t="s">
        <v>4</v>
      </c>
      <c r="E51" s="425" t="e" vm="142">
        <v>#VALUE!</v>
      </c>
    </row>
    <row r="52" spans="1:5" ht="27" customHeight="1" x14ac:dyDescent="0.25">
      <c r="A52" s="67" t="s">
        <v>356</v>
      </c>
      <c r="B52" s="79" t="s">
        <v>1116</v>
      </c>
      <c r="C52" s="135">
        <f>IFERROR(_xlfn.XLOOKUP(VALUE(REPLACE(A52,3,4,7021)),'[1]Worksheet 1'!$A$1:$A$18877,'[1]Worksheet 1'!$C$1:$C$18877)*(1-$K$2/100),"-")</f>
        <v>2.8</v>
      </c>
      <c r="D52" s="16" t="s">
        <v>4</v>
      </c>
      <c r="E52" s="425"/>
    </row>
    <row r="53" spans="1:5" ht="27" customHeight="1" x14ac:dyDescent="0.25">
      <c r="A53" s="67" t="s">
        <v>357</v>
      </c>
      <c r="B53" s="79" t="s">
        <v>1124</v>
      </c>
      <c r="C53" s="135">
        <f>IFERROR(_xlfn.XLOOKUP(VALUE(REPLACE(A53,3,4,7021)),'[1]Worksheet 1'!$A$1:$A$18877,'[1]Worksheet 1'!$C$1:$C$18877)*(1-$K$2/100),"-")</f>
        <v>3.4</v>
      </c>
      <c r="D53" s="16" t="s">
        <v>4</v>
      </c>
      <c r="E53" s="425"/>
    </row>
    <row r="54" spans="1:5" ht="27" customHeight="1" x14ac:dyDescent="0.25">
      <c r="A54" s="67" t="s">
        <v>358</v>
      </c>
      <c r="B54" s="79" t="s">
        <v>1131</v>
      </c>
      <c r="C54" s="135">
        <f>IFERROR(_xlfn.XLOOKUP(VALUE(REPLACE(A54,3,4,7021)),'[1]Worksheet 1'!$A$1:$A$18877,'[1]Worksheet 1'!$C$1:$C$18877)*(1-$K$2/100),"-")</f>
        <v>4.5</v>
      </c>
      <c r="D54" s="16" t="s">
        <v>4</v>
      </c>
      <c r="E54" s="425"/>
    </row>
    <row r="55" spans="1:5" ht="27" customHeight="1" x14ac:dyDescent="0.25">
      <c r="A55" s="67" t="s">
        <v>359</v>
      </c>
      <c r="B55" s="75" t="s">
        <v>1110</v>
      </c>
      <c r="C55" s="133">
        <f>IFERROR(_xlfn.XLOOKUP(VALUE(REPLACE(A55,3,4,7021)),'[1]Worksheet 1'!$A$1:$A$18877,'[1]Worksheet 1'!$C$1:$C$18877)*(1-$K$2/100),"-")</f>
        <v>2.2999999999999998</v>
      </c>
      <c r="D55" s="24" t="s">
        <v>4</v>
      </c>
      <c r="E55" s="425" t="e" vm="143">
        <v>#VALUE!</v>
      </c>
    </row>
    <row r="56" spans="1:5" ht="27" customHeight="1" x14ac:dyDescent="0.25">
      <c r="A56" s="67" t="s">
        <v>360</v>
      </c>
      <c r="B56" s="75" t="s">
        <v>1117</v>
      </c>
      <c r="C56" s="133">
        <f>IFERROR(_xlfn.XLOOKUP(VALUE(REPLACE(A56,3,4,7021)),'[1]Worksheet 1'!$A$1:$A$18877,'[1]Worksheet 1'!$C$1:$C$18877)*(1-$K$2/100),"-")</f>
        <v>2.8</v>
      </c>
      <c r="D56" s="24" t="s">
        <v>4</v>
      </c>
      <c r="E56" s="425"/>
    </row>
    <row r="57" spans="1:5" ht="27" customHeight="1" x14ac:dyDescent="0.25">
      <c r="A57" s="67" t="s">
        <v>361</v>
      </c>
      <c r="B57" s="75" t="s">
        <v>1125</v>
      </c>
      <c r="C57" s="133">
        <f>IFERROR(_xlfn.XLOOKUP(VALUE(REPLACE(A57,3,4,7021)),'[1]Worksheet 1'!$A$1:$A$18877,'[1]Worksheet 1'!$C$1:$C$18877)*(1-$K$2/100),"-")</f>
        <v>3.4</v>
      </c>
      <c r="D57" s="24" t="s">
        <v>4</v>
      </c>
      <c r="E57" s="425"/>
    </row>
    <row r="58" spans="1:5" ht="27" customHeight="1" x14ac:dyDescent="0.25">
      <c r="A58" s="67" t="s">
        <v>362</v>
      </c>
      <c r="B58" s="75" t="s">
        <v>1132</v>
      </c>
      <c r="C58" s="133">
        <f>IFERROR(_xlfn.XLOOKUP(VALUE(REPLACE(A58,3,4,7021)),'[1]Worksheet 1'!$A$1:$A$18877,'[1]Worksheet 1'!$C$1:$C$18877)*(1-$K$2/100),"-")</f>
        <v>4.5</v>
      </c>
      <c r="D58" s="24" t="s">
        <v>4</v>
      </c>
      <c r="E58" s="425"/>
    </row>
    <row r="59" spans="1:5" ht="34.5" customHeight="1" x14ac:dyDescent="0.25">
      <c r="A59" s="67" t="s">
        <v>363</v>
      </c>
      <c r="B59" s="79" t="s">
        <v>1133</v>
      </c>
      <c r="C59" s="135">
        <f>IFERROR(_xlfn.XLOOKUP(VALUE(REPLACE(A59,3,4,7021)),'[1]Worksheet 1'!$A$1:$A$18877,'[1]Worksheet 1'!$C$1:$C$18877)*(1-$K$2/100),"-")</f>
        <v>3.2</v>
      </c>
      <c r="D59" s="16" t="s">
        <v>4</v>
      </c>
      <c r="E59" s="425" t="e" vm="144">
        <v>#VALUE!</v>
      </c>
    </row>
    <row r="60" spans="1:5" ht="34.5" customHeight="1" x14ac:dyDescent="0.25">
      <c r="A60" s="67" t="s">
        <v>364</v>
      </c>
      <c r="B60" s="79" t="s">
        <v>1136</v>
      </c>
      <c r="C60" s="135">
        <f>IFERROR(_xlfn.XLOOKUP(VALUE(REPLACE(A60,3,4,7021)),'[1]Worksheet 1'!$A$1:$A$18877,'[1]Worksheet 1'!$C$1:$C$18877)*(1-$K$2/100),"-")</f>
        <v>3.9</v>
      </c>
      <c r="D60" s="16" t="s">
        <v>4</v>
      </c>
      <c r="E60" s="425"/>
    </row>
    <row r="61" spans="1:5" ht="34.5" customHeight="1" x14ac:dyDescent="0.25">
      <c r="A61" s="67" t="s">
        <v>365</v>
      </c>
      <c r="B61" s="79" t="s">
        <v>1140</v>
      </c>
      <c r="C61" s="135">
        <f>IFERROR(_xlfn.XLOOKUP(VALUE(REPLACE(A61,3,4,7021)),'[1]Worksheet 1'!$A$1:$A$18877,'[1]Worksheet 1'!$C$1:$C$18877)*(1-$K$2/100),"-")</f>
        <v>5</v>
      </c>
      <c r="D61" s="16" t="s">
        <v>4</v>
      </c>
      <c r="E61" s="425"/>
    </row>
    <row r="62" spans="1:5" ht="30" customHeight="1" x14ac:dyDescent="0.25">
      <c r="A62" s="67" t="s">
        <v>366</v>
      </c>
      <c r="B62" s="75" t="s">
        <v>1134</v>
      </c>
      <c r="C62" s="133">
        <f>IFERROR(_xlfn.XLOOKUP(VALUE(REPLACE(A62,3,4,7021)),'[1]Worksheet 1'!$A$1:$A$18877,'[1]Worksheet 1'!$C$1:$C$18877)*(1-$K$2/100),"-")</f>
        <v>2.2000000000000002</v>
      </c>
      <c r="D62" s="24" t="s">
        <v>4</v>
      </c>
      <c r="E62" s="425" t="e" vm="145">
        <v>#VALUE!</v>
      </c>
    </row>
    <row r="63" spans="1:5" ht="30" customHeight="1" x14ac:dyDescent="0.25">
      <c r="A63" s="67" t="s">
        <v>367</v>
      </c>
      <c r="B63" s="75" t="s">
        <v>1137</v>
      </c>
      <c r="C63" s="133">
        <f>IFERROR(_xlfn.XLOOKUP(VALUE(REPLACE(A63,3,4,7021)),'[1]Worksheet 1'!$A$1:$A$18877,'[1]Worksheet 1'!$C$1:$C$18877)*(1-$K$2/100),"-")</f>
        <v>3.9</v>
      </c>
      <c r="D63" s="24" t="s">
        <v>4</v>
      </c>
      <c r="E63" s="425"/>
    </row>
    <row r="64" spans="1:5" ht="30" customHeight="1" x14ac:dyDescent="0.25">
      <c r="A64" s="67" t="s">
        <v>368</v>
      </c>
      <c r="B64" s="75" t="s">
        <v>1141</v>
      </c>
      <c r="C64" s="133">
        <f>IFERROR(_xlfn.XLOOKUP(VALUE(REPLACE(A64,3,4,7021)),'[1]Worksheet 1'!$A$1:$A$18877,'[1]Worksheet 1'!$C$1:$C$18877)*(1-$K$2/100),"-")</f>
        <v>3.6</v>
      </c>
      <c r="D64" s="24" t="s">
        <v>4</v>
      </c>
      <c r="E64" s="425"/>
    </row>
    <row r="65" spans="1:6" ht="30" customHeight="1" x14ac:dyDescent="0.25">
      <c r="A65" s="67" t="s">
        <v>369</v>
      </c>
      <c r="B65" s="79" t="s">
        <v>1135</v>
      </c>
      <c r="C65" s="135">
        <f>IFERROR(_xlfn.XLOOKUP(VALUE(REPLACE(A65,3,4,7021)),'[1]Worksheet 1'!$A$1:$A$18877,'[1]Worksheet 1'!$C$1:$C$18877)*(1-$K$2/100),"-")</f>
        <v>3.2</v>
      </c>
      <c r="D65" s="16" t="s">
        <v>4</v>
      </c>
      <c r="E65" s="425" t="e" vm="146">
        <v>#VALUE!</v>
      </c>
    </row>
    <row r="66" spans="1:6" ht="30" customHeight="1" x14ac:dyDescent="0.25">
      <c r="A66" s="67" t="s">
        <v>370</v>
      </c>
      <c r="B66" s="79" t="s">
        <v>1138</v>
      </c>
      <c r="C66" s="135">
        <f>IFERROR(_xlfn.XLOOKUP(VALUE(REPLACE(A66,3,4,7021)),'[1]Worksheet 1'!$A$1:$A$18877,'[1]Worksheet 1'!$C$1:$C$18877)*(1-$K$2/100),"-")</f>
        <v>2.7</v>
      </c>
      <c r="D66" s="16" t="s">
        <v>4</v>
      </c>
      <c r="E66" s="425"/>
    </row>
    <row r="67" spans="1:6" ht="30" customHeight="1" x14ac:dyDescent="0.25">
      <c r="A67" s="67" t="s">
        <v>371</v>
      </c>
      <c r="B67" s="79" t="s">
        <v>1142</v>
      </c>
      <c r="C67" s="135">
        <f>IFERROR(_xlfn.XLOOKUP(VALUE(REPLACE(A67,3,4,7021)),'[1]Worksheet 1'!$A$1:$A$18877,'[1]Worksheet 1'!$C$1:$C$18877)*(1-$K$2/100),"-")</f>
        <v>2.6</v>
      </c>
      <c r="D67" s="16" t="s">
        <v>4</v>
      </c>
      <c r="E67" s="425"/>
    </row>
    <row r="68" spans="1:6" ht="30" customHeight="1" x14ac:dyDescent="0.25">
      <c r="A68" s="67" t="s">
        <v>372</v>
      </c>
      <c r="B68" s="75" t="s">
        <v>1139</v>
      </c>
      <c r="C68" s="133">
        <f>IFERROR(_xlfn.XLOOKUP(VALUE(REPLACE(A68,3,4,7021)),'[1]Worksheet 1'!$A$1:$A$18877,'[1]Worksheet 1'!$C$1:$C$18877)*(1-$K$2/100),"-")</f>
        <v>13.7</v>
      </c>
      <c r="D68" s="24" t="s">
        <v>4</v>
      </c>
      <c r="E68" s="425" t="e" vm="147">
        <v>#VALUE!</v>
      </c>
    </row>
    <row r="69" spans="1:6" ht="30" customHeight="1" thickBot="1" x14ac:dyDescent="0.3">
      <c r="A69" s="67" t="s">
        <v>373</v>
      </c>
      <c r="B69" s="76" t="s">
        <v>1143</v>
      </c>
      <c r="C69" s="141">
        <f>IFERROR(_xlfn.XLOOKUP(VALUE(REPLACE(A69,3,4,7021)),'[1]Worksheet 1'!$A$1:$A$18877,'[1]Worksheet 1'!$C$1:$C$18877)*(1-$K$2/100),"-")</f>
        <v>13.2</v>
      </c>
      <c r="D69" s="77" t="s">
        <v>4</v>
      </c>
      <c r="E69" s="426"/>
    </row>
    <row r="70" spans="1:6" ht="32.25" customHeight="1" x14ac:dyDescent="0.3">
      <c r="B70" s="210" t="s">
        <v>1149</v>
      </c>
    </row>
    <row r="75" spans="1:6" s="29" customFormat="1" ht="62.25" customHeight="1" x14ac:dyDescent="0.25">
      <c r="B75" s="1"/>
      <c r="C75" s="1"/>
      <c r="D75" s="1"/>
      <c r="E75" s="1"/>
      <c r="F75" s="1"/>
    </row>
    <row r="76" spans="1:6" s="29" customFormat="1" ht="61.5" customHeight="1" x14ac:dyDescent="0.25">
      <c r="B76" s="1"/>
      <c r="C76" s="1"/>
      <c r="D76" s="1"/>
      <c r="E76" s="1"/>
      <c r="F76" s="1"/>
    </row>
    <row r="77" spans="1:6" s="29" customFormat="1" ht="68.25" customHeight="1" x14ac:dyDescent="0.25">
      <c r="B77" s="1"/>
      <c r="C77" s="1"/>
      <c r="D77" s="1"/>
      <c r="E77" s="1"/>
      <c r="F77" s="1"/>
    </row>
  </sheetData>
  <sheetProtection selectLockedCells="1"/>
  <mergeCells count="15">
    <mergeCell ref="E9:E15"/>
    <mergeCell ref="E16:E24"/>
    <mergeCell ref="E25:E28"/>
    <mergeCell ref="B7:E7"/>
    <mergeCell ref="E29:E32"/>
    <mergeCell ref="E33:E37"/>
    <mergeCell ref="E38:E41"/>
    <mergeCell ref="E59:E61"/>
    <mergeCell ref="E62:E64"/>
    <mergeCell ref="E65:E67"/>
    <mergeCell ref="E68:E69"/>
    <mergeCell ref="E42:E45"/>
    <mergeCell ref="E46:E49"/>
    <mergeCell ref="E51:E54"/>
    <mergeCell ref="E55:E58"/>
  </mergeCells>
  <phoneticPr fontId="1" type="noConversion"/>
  <dataValidations count="1">
    <dataValidation type="list" allowBlank="1" showInputMessage="1" showErrorMessage="1" sqref="C2" xr:uid="{805023BA-A50C-455B-B518-F52595E7DDEC}">
      <formula1>obchodaci</formula1>
    </dataValidation>
  </dataValidations>
  <hyperlinks>
    <hyperlink ref="B4" r:id="rId1" xr:uid="{573F775C-A95D-481F-A959-7F2E68DFCEBD}"/>
    <hyperlink ref="C4" r:id="rId2" xr:uid="{21C1E8F1-5CC1-4264-BE16-8FC69D49D301}"/>
  </hyperlinks>
  <pageMargins left="0.25" right="0.25" top="0.75" bottom="0.75" header="0.3" footer="0.3"/>
  <pageSetup paperSize="9" orientation="portrait" r:id="rId3"/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6CB2CE-B1C3-40F5-AE8F-55CCA2121D1D}">
  <sheetPr codeName="H10">
    <tabColor theme="0" tint="-0.499984740745262"/>
  </sheetPr>
  <dimension ref="A1:K48"/>
  <sheetViews>
    <sheetView zoomScale="85" zoomScaleNormal="85" zoomScaleSheetLayoutView="85" workbookViewId="0">
      <pane ySplit="5" topLeftCell="A12" activePane="bottomLeft" state="frozen"/>
      <selection pane="bottomLeft" activeCell="C2" sqref="C2"/>
    </sheetView>
  </sheetViews>
  <sheetFormatPr defaultRowHeight="15" x14ac:dyDescent="0.25"/>
  <cols>
    <col min="1" max="1" width="5.5703125" style="29" hidden="1" customWidth="1"/>
    <col min="2" max="2" width="40.85546875" style="1" customWidth="1"/>
    <col min="3" max="3" width="19.7109375" style="1" customWidth="1"/>
    <col min="4" max="4" width="9.7109375" style="1" customWidth="1"/>
    <col min="5" max="5" width="28.140625" style="1" customWidth="1"/>
    <col min="6" max="6" width="8.28515625" style="1" customWidth="1"/>
    <col min="7" max="10" width="9.140625" style="1" customWidth="1"/>
    <col min="11" max="11" width="18.85546875" style="1" customWidth="1"/>
    <col min="12" max="12" width="9.140625" style="1" customWidth="1"/>
    <col min="13" max="16384" width="9.140625" style="1"/>
  </cols>
  <sheetData>
    <row r="1" spans="1:11" ht="30" customHeight="1" x14ac:dyDescent="0.25">
      <c r="B1" s="29" t="e" vm="98">
        <v>#VALUE!</v>
      </c>
      <c r="E1" s="1" t="e" vm="148">
        <v>#VALUE!</v>
      </c>
      <c r="K1" s="121" t="s">
        <v>957</v>
      </c>
    </row>
    <row r="2" spans="1:11" ht="42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x14ac:dyDescent="0.25">
      <c r="B5" s="1" t="s">
        <v>937</v>
      </c>
    </row>
    <row r="6" spans="1:11" ht="15.75" thickBot="1" x14ac:dyDescent="0.3"/>
    <row r="7" spans="1:11" ht="24" customHeight="1" thickBot="1" x14ac:dyDescent="0.3">
      <c r="B7" s="420" t="s">
        <v>286</v>
      </c>
      <c r="C7" s="421"/>
      <c r="D7" s="421"/>
      <c r="E7" s="422"/>
    </row>
    <row r="8" spans="1:11" ht="19.5" customHeight="1" thickBot="1" x14ac:dyDescent="0.3">
      <c r="A8" s="203" t="s">
        <v>60</v>
      </c>
      <c r="B8" s="11" t="s">
        <v>0</v>
      </c>
      <c r="C8" s="11" t="s">
        <v>248</v>
      </c>
      <c r="D8" s="11" t="s">
        <v>3</v>
      </c>
      <c r="E8" s="8" t="s">
        <v>1</v>
      </c>
    </row>
    <row r="9" spans="1:11" ht="45.75" customHeight="1" x14ac:dyDescent="0.25">
      <c r="A9" s="229">
        <v>2000</v>
      </c>
      <c r="B9" s="235" t="s">
        <v>1153</v>
      </c>
      <c r="C9" s="202">
        <f>IFERROR(_xlfn.XLOOKUP(A9,'[1]Worksheet 1'!$A$1:$A$188770,'[1]Worksheet 1'!$C$1:$C$188770)*(1-$K$2/100),"-")</f>
        <v>40.700000000000003</v>
      </c>
      <c r="D9" s="82" t="s">
        <v>4</v>
      </c>
      <c r="E9" s="464" t="e" vm="149">
        <v>#VALUE!</v>
      </c>
    </row>
    <row r="10" spans="1:11" ht="45.75" customHeight="1" x14ac:dyDescent="0.25">
      <c r="A10" s="230">
        <v>2019</v>
      </c>
      <c r="B10" s="42" t="s">
        <v>1150</v>
      </c>
      <c r="C10" s="211">
        <f>IFERROR(_xlfn.XLOOKUP(A10,'[1]Worksheet 1'!$A$1:$A$188770,'[1]Worksheet 1'!$C$1:$C$188770)*(1-$K$2/100),"-")</f>
        <v>50</v>
      </c>
      <c r="D10" s="43" t="s">
        <v>4</v>
      </c>
      <c r="E10" s="465"/>
    </row>
    <row r="11" spans="1:11" ht="75" customHeight="1" x14ac:dyDescent="0.25">
      <c r="A11" s="229">
        <v>2052</v>
      </c>
      <c r="B11" s="84" t="s">
        <v>1151</v>
      </c>
      <c r="C11" s="212">
        <f>IFERROR(_xlfn.XLOOKUP(A11,'[1]Worksheet 1'!$A$1:$A$188770,'[1]Worksheet 1'!$C$1:$C$188770)*(1-$K$2/100),"-")</f>
        <v>68</v>
      </c>
      <c r="D11" s="47" t="s">
        <v>4</v>
      </c>
      <c r="E11" s="224" t="e" vm="150">
        <v>#VALUE!</v>
      </c>
    </row>
    <row r="12" spans="1:11" ht="75" customHeight="1" x14ac:dyDescent="0.25">
      <c r="A12" s="230">
        <v>2122</v>
      </c>
      <c r="B12" s="85" t="s">
        <v>1154</v>
      </c>
      <c r="C12" s="211">
        <f>IFERROR(_xlfn.XLOOKUP(A12,'[1]Worksheet 1'!$A$1:$A$188770,'[1]Worksheet 1'!$C$1:$C$188770)*(1-$K$2/100),"-")</f>
        <v>68</v>
      </c>
      <c r="D12" s="43" t="s">
        <v>4</v>
      </c>
      <c r="E12" s="224" t="e" vm="151">
        <v>#VALUE!</v>
      </c>
    </row>
    <row r="13" spans="1:11" ht="72" customHeight="1" thickBot="1" x14ac:dyDescent="0.3">
      <c r="A13" s="231">
        <v>2070</v>
      </c>
      <c r="B13" s="86" t="s">
        <v>1152</v>
      </c>
      <c r="C13" s="219">
        <f>IFERROR(_xlfn.XLOOKUP(A13,'[1]Worksheet 1'!$A$1:$A$188770,'[1]Worksheet 1'!$C$1:$C$188770)*(1-$K$2/100),"-")</f>
        <v>68</v>
      </c>
      <c r="D13" s="51" t="s">
        <v>4</v>
      </c>
      <c r="E13" s="220" t="e" vm="152">
        <v>#VALUE!</v>
      </c>
    </row>
    <row r="14" spans="1:11" ht="26.25" customHeight="1" thickBot="1" x14ac:dyDescent="0.3">
      <c r="A14" s="213"/>
      <c r="B14" s="420" t="s">
        <v>266</v>
      </c>
      <c r="C14" s="421"/>
      <c r="D14" s="421"/>
      <c r="E14" s="422"/>
    </row>
    <row r="15" spans="1:11" ht="26.25" customHeight="1" thickBot="1" x14ac:dyDescent="0.3">
      <c r="A15" s="214"/>
      <c r="B15" s="11" t="s">
        <v>0</v>
      </c>
      <c r="C15" s="11" t="s">
        <v>248</v>
      </c>
      <c r="D15" s="11" t="s">
        <v>3</v>
      </c>
      <c r="E15" s="127" t="s">
        <v>1</v>
      </c>
    </row>
    <row r="16" spans="1:11" ht="69.75" customHeight="1" x14ac:dyDescent="0.25">
      <c r="A16" s="36">
        <v>2130</v>
      </c>
      <c r="B16" s="379" t="s">
        <v>267</v>
      </c>
      <c r="C16" s="216">
        <f>IFERROR(_xlfn.XLOOKUP(A16,'[1]Worksheet 1'!$A$1:$A$188770,'[1]Worksheet 1'!$C$1:$C$188770)*(1-$K$2/100),"-")</f>
        <v>41.8</v>
      </c>
      <c r="D16" s="380" t="s">
        <v>4</v>
      </c>
      <c r="E16" s="223" t="e" vm="153">
        <v>#VALUE!</v>
      </c>
    </row>
    <row r="17" spans="1:5" ht="67.5" customHeight="1" thickBot="1" x14ac:dyDescent="0.3">
      <c r="A17" s="64">
        <v>2100</v>
      </c>
      <c r="B17" s="86" t="s">
        <v>268</v>
      </c>
      <c r="C17" s="219">
        <f>IFERROR(_xlfn.XLOOKUP(A17,'[1]Worksheet 1'!$A$1:$A$188770,'[1]Worksheet 1'!$C$1:$C$188770)*(1-$K$2/100),"-")</f>
        <v>41.8</v>
      </c>
      <c r="D17" s="51" t="s">
        <v>4</v>
      </c>
      <c r="E17" s="220" t="e" vm="154">
        <v>#VALUE!</v>
      </c>
    </row>
    <row r="18" spans="1:5" ht="41.25" customHeight="1" thickBot="1" x14ac:dyDescent="0.35">
      <c r="A18"/>
      <c r="B18" s="210" t="s">
        <v>1169</v>
      </c>
      <c r="C18" s="232"/>
      <c r="D18" s="233"/>
      <c r="E18" s="10"/>
    </row>
    <row r="19" spans="1:5" ht="32.25" customHeight="1" x14ac:dyDescent="0.25">
      <c r="A19"/>
      <c r="B19" s="447" t="s">
        <v>374</v>
      </c>
      <c r="C19" s="448"/>
      <c r="D19" s="448"/>
      <c r="E19" s="449"/>
    </row>
    <row r="20" spans="1:5" ht="32.25" customHeight="1" thickBot="1" x14ac:dyDescent="0.3">
      <c r="A20"/>
      <c r="B20" s="450" t="s">
        <v>1167</v>
      </c>
      <c r="C20" s="451"/>
      <c r="D20" s="451"/>
      <c r="E20" s="452"/>
    </row>
    <row r="21" spans="1:5" ht="32.25" customHeight="1" thickBot="1" x14ac:dyDescent="0.3">
      <c r="A21"/>
      <c r="B21" s="458" t="s">
        <v>0</v>
      </c>
      <c r="C21" s="459"/>
      <c r="D21" s="225" t="s">
        <v>3</v>
      </c>
      <c r="E21" s="226" t="s">
        <v>1</v>
      </c>
    </row>
    <row r="22" spans="1:5" ht="72.75" customHeight="1" x14ac:dyDescent="0.25">
      <c r="A22"/>
      <c r="B22" s="456" t="s">
        <v>1155</v>
      </c>
      <c r="C22" s="457"/>
      <c r="D22" s="50" t="s">
        <v>4</v>
      </c>
      <c r="E22" s="223" t="e" vm="155">
        <v>#VALUE!</v>
      </c>
    </row>
    <row r="23" spans="1:5" ht="64.5" customHeight="1" x14ac:dyDescent="0.25">
      <c r="A23"/>
      <c r="B23" s="460" t="s">
        <v>1156</v>
      </c>
      <c r="C23" s="461"/>
      <c r="D23" s="47" t="s">
        <v>4</v>
      </c>
      <c r="E23" s="224" t="e" vm="156">
        <v>#VALUE!</v>
      </c>
    </row>
    <row r="24" spans="1:5" ht="58.5" customHeight="1" x14ac:dyDescent="0.25">
      <c r="A24"/>
      <c r="B24" s="460" t="s">
        <v>1157</v>
      </c>
      <c r="C24" s="461"/>
      <c r="D24" s="47" t="s">
        <v>4</v>
      </c>
      <c r="E24" s="224" t="e" vm="157">
        <v>#VALUE!</v>
      </c>
    </row>
    <row r="25" spans="1:5" ht="53.25" customHeight="1" x14ac:dyDescent="0.25">
      <c r="A25"/>
      <c r="B25" s="460" t="s">
        <v>1158</v>
      </c>
      <c r="C25" s="461"/>
      <c r="D25" s="47" t="s">
        <v>4</v>
      </c>
      <c r="E25" s="224" t="e" vm="158">
        <v>#VALUE!</v>
      </c>
    </row>
    <row r="26" spans="1:5" ht="55.5" customHeight="1" x14ac:dyDescent="0.25">
      <c r="A26"/>
      <c r="B26" s="460" t="s">
        <v>1159</v>
      </c>
      <c r="C26" s="461"/>
      <c r="D26" s="47" t="s">
        <v>4</v>
      </c>
      <c r="E26" s="224" t="e" vm="159">
        <v>#VALUE!</v>
      </c>
    </row>
    <row r="27" spans="1:5" ht="53.25" customHeight="1" x14ac:dyDescent="0.25">
      <c r="A27"/>
      <c r="B27" s="460" t="s">
        <v>1160</v>
      </c>
      <c r="C27" s="461"/>
      <c r="D27" s="47" t="s">
        <v>4</v>
      </c>
      <c r="E27" s="224" t="e" vm="160">
        <v>#VALUE!</v>
      </c>
    </row>
    <row r="28" spans="1:5" ht="54.75" customHeight="1" x14ac:dyDescent="0.25">
      <c r="A28"/>
      <c r="B28" s="460" t="s">
        <v>1161</v>
      </c>
      <c r="C28" s="461"/>
      <c r="D28" s="47" t="s">
        <v>4</v>
      </c>
      <c r="E28" s="224" t="e" vm="161">
        <v>#VALUE!</v>
      </c>
    </row>
    <row r="29" spans="1:5" ht="58.5" customHeight="1" thickBot="1" x14ac:dyDescent="0.3">
      <c r="A29"/>
      <c r="B29" s="462" t="s">
        <v>1162</v>
      </c>
      <c r="C29" s="463"/>
      <c r="D29" s="51" t="s">
        <v>4</v>
      </c>
      <c r="E29" s="220" t="e" vm="162">
        <v>#VALUE!</v>
      </c>
    </row>
    <row r="30" spans="1:5" ht="30" customHeight="1" thickBot="1" x14ac:dyDescent="0.3">
      <c r="B30" s="453" t="s">
        <v>275</v>
      </c>
      <c r="C30" s="454"/>
      <c r="D30" s="454"/>
      <c r="E30" s="455"/>
    </row>
    <row r="31" spans="1:5" ht="30" customHeight="1" thickBot="1" x14ac:dyDescent="0.3">
      <c r="B31" s="221" t="s">
        <v>0</v>
      </c>
      <c r="C31" s="132" t="s">
        <v>248</v>
      </c>
      <c r="D31" s="132" t="s">
        <v>3</v>
      </c>
      <c r="E31" s="222" t="s">
        <v>1</v>
      </c>
    </row>
    <row r="32" spans="1:5" ht="36.75" customHeight="1" x14ac:dyDescent="0.25">
      <c r="A32" s="29">
        <v>2456</v>
      </c>
      <c r="B32" s="215" t="s">
        <v>1163</v>
      </c>
      <c r="C32" s="216">
        <f>IFERROR(_xlfn.XLOOKUP(A32,'[1]Worksheet 1'!$A$1:$A$188770,'[1]Worksheet 1'!$C$1:$C$188770)*(1-$K$2/100),"-")*50</f>
        <v>100</v>
      </c>
      <c r="D32" s="41" t="s">
        <v>1165</v>
      </c>
      <c r="E32" s="217" t="e" vm="163">
        <v>#VALUE!</v>
      </c>
    </row>
    <row r="33" spans="1:5" ht="40.5" customHeight="1" thickBot="1" x14ac:dyDescent="0.3">
      <c r="A33" s="29">
        <v>2463</v>
      </c>
      <c r="B33" s="218" t="s">
        <v>1164</v>
      </c>
      <c r="C33" s="219">
        <f>IFERROR(_xlfn.XLOOKUP(A33,'[1]Worksheet 1'!$A$1:$A$188770,'[1]Worksheet 1'!$C$1:$C$188770)*(1-$K$2/100),"-")*30</f>
        <v>51</v>
      </c>
      <c r="D33" s="51" t="s">
        <v>1166</v>
      </c>
      <c r="E33" s="220" t="e" vm="164">
        <v>#VALUE!</v>
      </c>
    </row>
    <row r="34" spans="1:5" ht="33" customHeight="1" thickBot="1" x14ac:dyDescent="0.35">
      <c r="A34"/>
      <c r="B34" s="210" t="s">
        <v>1168</v>
      </c>
    </row>
    <row r="35" spans="1:5" ht="24" thickBot="1" x14ac:dyDescent="0.3">
      <c r="A35"/>
      <c r="B35" s="420" t="s">
        <v>1236</v>
      </c>
      <c r="C35" s="421"/>
      <c r="D35" s="421"/>
      <c r="E35" s="422"/>
    </row>
    <row r="36" spans="1:5" ht="19.5" thickBot="1" x14ac:dyDescent="0.3">
      <c r="B36" s="11" t="s">
        <v>0</v>
      </c>
      <c r="C36" s="11" t="s">
        <v>248</v>
      </c>
      <c r="D36" s="11" t="s">
        <v>3</v>
      </c>
      <c r="E36" s="8" t="s">
        <v>1</v>
      </c>
    </row>
    <row r="37" spans="1:5" ht="54.75" customHeight="1" x14ac:dyDescent="0.25">
      <c r="A37" s="29">
        <v>2098</v>
      </c>
      <c r="B37" s="40" t="s">
        <v>1237</v>
      </c>
      <c r="C37" s="216">
        <f>IFERROR(_xlfn.XLOOKUP(A37,'[1]Worksheet 1'!$A$1:$A$188770,'[1]Worksheet 1'!$C$1:$C$188770)*(1-$K$2/100),"-")</f>
        <v>52</v>
      </c>
      <c r="D37" s="41" t="s">
        <v>4</v>
      </c>
      <c r="E37" s="223" t="e" vm="165">
        <v>#VALUE!</v>
      </c>
    </row>
    <row r="38" spans="1:5" ht="54.75" customHeight="1" x14ac:dyDescent="0.25">
      <c r="A38" s="29">
        <v>2059</v>
      </c>
      <c r="B38" s="258" t="s">
        <v>1238</v>
      </c>
      <c r="C38" s="212">
        <f>IFERROR(_xlfn.XLOOKUP(A38,'[1]Worksheet 1'!$A$1:$A$188770,'[1]Worksheet 1'!$C$1:$C$188770)*(1-$K$2/100),"-")</f>
        <v>68</v>
      </c>
      <c r="D38" s="47" t="s">
        <v>4</v>
      </c>
      <c r="E38" s="224" t="e" vm="166">
        <v>#VALUE!</v>
      </c>
    </row>
    <row r="39" spans="1:5" ht="54.75" customHeight="1" thickBot="1" x14ac:dyDescent="0.3">
      <c r="A39" s="29">
        <v>2094</v>
      </c>
      <c r="B39" s="259" t="s">
        <v>1239</v>
      </c>
      <c r="C39" s="251">
        <f>IFERROR(_xlfn.XLOOKUP(A39,'[1]Worksheet 1'!$A$1:$A$188770,'[1]Worksheet 1'!$C$1:$C$188770)*(1-$K$2/100),"-")</f>
        <v>75</v>
      </c>
      <c r="D39" s="45" t="s">
        <v>4</v>
      </c>
      <c r="E39" s="220" t="e" vm="167">
        <v>#VALUE!</v>
      </c>
    </row>
    <row r="40" spans="1:5" ht="19.5" thickBot="1" x14ac:dyDescent="0.35">
      <c r="B40" s="210" t="s">
        <v>1240</v>
      </c>
    </row>
    <row r="41" spans="1:5" ht="24" thickBot="1" x14ac:dyDescent="0.3">
      <c r="B41" s="420" t="s">
        <v>1241</v>
      </c>
      <c r="C41" s="421"/>
      <c r="D41" s="421"/>
      <c r="E41" s="422"/>
    </row>
    <row r="42" spans="1:5" ht="19.5" thickBot="1" x14ac:dyDescent="0.3">
      <c r="B42" s="11" t="s">
        <v>0</v>
      </c>
      <c r="C42" s="11" t="s">
        <v>248</v>
      </c>
      <c r="D42" s="11" t="s">
        <v>3</v>
      </c>
      <c r="E42" s="8" t="s">
        <v>1</v>
      </c>
    </row>
    <row r="43" spans="1:5" ht="46.5" customHeight="1" x14ac:dyDescent="0.25">
      <c r="A43" s="29">
        <v>2353</v>
      </c>
      <c r="B43" s="40" t="s">
        <v>1242</v>
      </c>
      <c r="C43" s="216">
        <f>IFERROR(_xlfn.XLOOKUP(A43,'[1]Worksheet 1'!$A$1:$A$188770,'[1]Worksheet 1'!$C$1:$C$188770)*(1-$K$2/100),"-")</f>
        <v>12.9</v>
      </c>
      <c r="D43" s="41" t="s">
        <v>4</v>
      </c>
      <c r="E43" s="223" t="e" vm="168">
        <v>#VALUE!</v>
      </c>
    </row>
    <row r="44" spans="1:5" ht="43.5" customHeight="1" x14ac:dyDescent="0.25">
      <c r="A44" s="29">
        <v>2363</v>
      </c>
      <c r="B44" s="260" t="s">
        <v>1243</v>
      </c>
      <c r="C44" s="212">
        <f>IFERROR(_xlfn.XLOOKUP(A44,'[1]Worksheet 1'!$A$1:$A$188770,'[1]Worksheet 1'!$C$1:$C$188770)*(1-$K$2/100),"-")</f>
        <v>12.9</v>
      </c>
      <c r="D44" s="47" t="s">
        <v>4</v>
      </c>
      <c r="E44" s="224" t="e" vm="169">
        <v>#VALUE!</v>
      </c>
    </row>
    <row r="45" spans="1:5" ht="39" customHeight="1" x14ac:dyDescent="0.25">
      <c r="A45" s="29">
        <v>2373</v>
      </c>
      <c r="B45" s="42" t="s">
        <v>1244</v>
      </c>
      <c r="C45" s="211">
        <f>IFERROR(_xlfn.XLOOKUP(A45,'[1]Worksheet 1'!$A$1:$A$188770,'[1]Worksheet 1'!$C$1:$C$188770)*(1-$K$2/100),"-")</f>
        <v>12.9</v>
      </c>
      <c r="D45" s="43" t="s">
        <v>4</v>
      </c>
      <c r="E45" s="224" t="e" vm="170">
        <v>#VALUE!</v>
      </c>
    </row>
    <row r="46" spans="1:5" ht="39" customHeight="1" x14ac:dyDescent="0.25">
      <c r="A46" s="29">
        <v>2383</v>
      </c>
      <c r="B46" s="260" t="s">
        <v>1245</v>
      </c>
      <c r="C46" s="262">
        <f>IFERROR(_xlfn.XLOOKUP(A46,'[1]Worksheet 1'!$A$1:$A$188770,'[1]Worksheet 1'!$C$1:$C$188770)*(1-$K$2/100),"-")</f>
        <v>17.5</v>
      </c>
      <c r="D46" s="150" t="s">
        <v>4</v>
      </c>
      <c r="E46" s="224" t="e" vm="171">
        <v>#VALUE!</v>
      </c>
    </row>
    <row r="47" spans="1:5" ht="44.25" customHeight="1" thickBot="1" x14ac:dyDescent="0.3">
      <c r="A47" s="29">
        <v>2393</v>
      </c>
      <c r="B47" s="44" t="s">
        <v>1246</v>
      </c>
      <c r="C47" s="263">
        <f>IFERROR(_xlfn.XLOOKUP(A47,'[1]Worksheet 1'!$A$1:$A$188770,'[1]Worksheet 1'!$C$1:$C$188770)*(1-$K$2/100),"-")</f>
        <v>20.9</v>
      </c>
      <c r="D47" s="261" t="s">
        <v>4</v>
      </c>
      <c r="E47" s="220" t="e" vm="172">
        <v>#VALUE!</v>
      </c>
    </row>
    <row r="48" spans="1:5" ht="18.75" x14ac:dyDescent="0.3">
      <c r="B48" s="210" t="s">
        <v>1247</v>
      </c>
    </row>
  </sheetData>
  <sheetProtection selectLockedCells="1"/>
  <mergeCells count="17">
    <mergeCell ref="E9:E10"/>
    <mergeCell ref="B35:E35"/>
    <mergeCell ref="B41:E41"/>
    <mergeCell ref="B19:E19"/>
    <mergeCell ref="B20:E20"/>
    <mergeCell ref="B7:E7"/>
    <mergeCell ref="B14:E14"/>
    <mergeCell ref="B30:E30"/>
    <mergeCell ref="B22:C22"/>
    <mergeCell ref="B21:C21"/>
    <mergeCell ref="B23:C23"/>
    <mergeCell ref="B24:C24"/>
    <mergeCell ref="B25:C25"/>
    <mergeCell ref="B26:C26"/>
    <mergeCell ref="B27:C27"/>
    <mergeCell ref="B28:C28"/>
    <mergeCell ref="B29:C29"/>
  </mergeCells>
  <phoneticPr fontId="1" type="noConversion"/>
  <dataValidations count="1">
    <dataValidation type="list" allowBlank="1" showInputMessage="1" showErrorMessage="1" sqref="C2" xr:uid="{27612F1A-9DD9-4571-A80F-16377F974459}">
      <formula1>obchodaci</formula1>
    </dataValidation>
  </dataValidations>
  <hyperlinks>
    <hyperlink ref="B4" r:id="rId1" xr:uid="{83F9A258-C4D8-404D-9DD3-004B98B6162A}"/>
    <hyperlink ref="C4" r:id="rId2" xr:uid="{8159B420-23F4-420A-A791-6BDE7599717D}"/>
  </hyperlinks>
  <pageMargins left="0.25" right="0.25" top="0.75" bottom="0.75" header="0.3" footer="0.3"/>
  <pageSetup paperSize="9" orientation="portrait" r:id="rId3"/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AA1C4F-6BF7-4239-8A1A-CA04A085E213}">
  <sheetPr codeName="H16">
    <tabColor theme="0" tint="-0.499984740745262"/>
  </sheetPr>
  <dimension ref="A1:M82"/>
  <sheetViews>
    <sheetView topLeftCell="B1" zoomScale="85" zoomScaleNormal="85" workbookViewId="0">
      <pane ySplit="5" topLeftCell="A53" activePane="bottomLeft" state="frozen"/>
      <selection pane="bottomLeft" activeCell="C2" sqref="C2"/>
    </sheetView>
  </sheetViews>
  <sheetFormatPr defaultRowHeight="15" x14ac:dyDescent="0.25"/>
  <cols>
    <col min="1" max="1" width="6.28515625" style="29" hidden="1" customWidth="1"/>
    <col min="2" max="2" width="45.85546875" style="1" customWidth="1"/>
    <col min="3" max="3" width="19.42578125" style="1" customWidth="1"/>
    <col min="4" max="4" width="14.140625" style="1" customWidth="1"/>
    <col min="5" max="5" width="19" style="1" customWidth="1"/>
    <col min="6" max="10" width="9.140625" style="1"/>
    <col min="11" max="11" width="14.7109375" style="1" customWidth="1"/>
    <col min="12" max="16384" width="9.140625" style="1"/>
  </cols>
  <sheetData>
    <row r="1" spans="1:13" ht="30" customHeight="1" x14ac:dyDescent="0.25">
      <c r="B1" s="29" t="e" vm="98">
        <v>#VALUE!</v>
      </c>
      <c r="E1" s="1" t="e" vm="148">
        <v>#VALUE!</v>
      </c>
      <c r="K1" s="121" t="s">
        <v>957</v>
      </c>
      <c r="M1" s="257" t="s">
        <v>1235</v>
      </c>
    </row>
    <row r="2" spans="1:13" ht="41.2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  <c r="M2" s="1">
        <v>4.18</v>
      </c>
    </row>
    <row r="3" spans="1:13" ht="21" x14ac:dyDescent="0.35">
      <c r="B3" s="166" t="s">
        <v>949</v>
      </c>
      <c r="C3" s="360">
        <f ca="1">'Lakoplastovaný odkvapový systém'!C3</f>
        <v>45778</v>
      </c>
    </row>
    <row r="4" spans="1:13" x14ac:dyDescent="0.25">
      <c r="B4" s="5" t="s">
        <v>952</v>
      </c>
      <c r="C4" s="5" t="s">
        <v>953</v>
      </c>
    </row>
    <row r="5" spans="1:13" ht="15.75" thickBot="1" x14ac:dyDescent="0.3">
      <c r="B5" s="1" t="s">
        <v>937</v>
      </c>
    </row>
    <row r="6" spans="1:13" ht="26.25" customHeight="1" thickBot="1" x14ac:dyDescent="0.3">
      <c r="A6" s="36"/>
      <c r="B6" s="420" t="s">
        <v>269</v>
      </c>
      <c r="C6" s="421"/>
      <c r="D6" s="421"/>
      <c r="E6" s="422"/>
    </row>
    <row r="7" spans="1:13" ht="39.75" customHeight="1" thickBot="1" x14ac:dyDescent="0.3">
      <c r="A7" s="30" t="s">
        <v>60</v>
      </c>
      <c r="B7" s="11" t="s">
        <v>0</v>
      </c>
      <c r="C7" s="167" t="s">
        <v>948</v>
      </c>
      <c r="D7" s="11" t="s">
        <v>3</v>
      </c>
      <c r="E7" s="12" t="s">
        <v>1</v>
      </c>
    </row>
    <row r="8" spans="1:13" ht="32.25" customHeight="1" x14ac:dyDescent="0.25">
      <c r="A8" s="37">
        <v>2221</v>
      </c>
      <c r="B8" s="65" t="s">
        <v>1170</v>
      </c>
      <c r="C8" s="202">
        <f>IFERROR(_xlfn.XLOOKUP(A8,'[1]Worksheet 1'!$A$1:$A$188770,'[1]Worksheet 1'!$C$1:$C$188770)*(1-$K$2/100),"-")</f>
        <v>16</v>
      </c>
      <c r="D8" s="41" t="s">
        <v>4</v>
      </c>
      <c r="E8" s="431" t="e" vm="173">
        <v>#VALUE!</v>
      </c>
      <c r="F8" s="7"/>
    </row>
    <row r="9" spans="1:13" ht="32.25" customHeight="1" x14ac:dyDescent="0.25">
      <c r="A9" s="36"/>
      <c r="B9" s="177" t="s">
        <v>1171</v>
      </c>
      <c r="C9" s="211">
        <f>100/$M$2</f>
        <v>23.923444976076556</v>
      </c>
      <c r="D9" s="43" t="s">
        <v>4</v>
      </c>
      <c r="E9" s="428"/>
      <c r="F9" s="7"/>
    </row>
    <row r="10" spans="1:13" ht="32.25" customHeight="1" x14ac:dyDescent="0.25">
      <c r="A10" s="37">
        <v>2222</v>
      </c>
      <c r="B10" s="177" t="s">
        <v>1172</v>
      </c>
      <c r="C10" s="211">
        <f>IFERROR(_xlfn.XLOOKUP(A10,'[1]Worksheet 1'!$A$1:$A$188770,'[1]Worksheet 1'!$C$1:$C$188770)*(1-$K$2/100),"-")</f>
        <v>20</v>
      </c>
      <c r="D10" s="43" t="s">
        <v>4</v>
      </c>
      <c r="E10" s="428"/>
      <c r="F10" s="7"/>
    </row>
    <row r="11" spans="1:13" ht="32.25" customHeight="1" x14ac:dyDescent="0.25">
      <c r="A11" s="36"/>
      <c r="B11" s="177" t="s">
        <v>1173</v>
      </c>
      <c r="C11" s="211">
        <f>120/$M$2</f>
        <v>28.708133971291868</v>
      </c>
      <c r="D11" s="43" t="s">
        <v>4</v>
      </c>
      <c r="E11" s="428"/>
      <c r="F11" s="7"/>
    </row>
    <row r="12" spans="1:13" ht="36" customHeight="1" x14ac:dyDescent="0.25">
      <c r="A12" s="36">
        <v>2230</v>
      </c>
      <c r="B12" s="191" t="s">
        <v>1174</v>
      </c>
      <c r="C12" s="212">
        <f>IFERROR(_xlfn.XLOOKUP(A12,'[1]Worksheet 1'!$A$1:$A$188770,'[1]Worksheet 1'!$C$1:$C$188770)*(1-$K$2/100),"-")</f>
        <v>15.46</v>
      </c>
      <c r="D12" s="47" t="s">
        <v>4</v>
      </c>
      <c r="E12" s="428" t="e" vm="174">
        <v>#VALUE!</v>
      </c>
      <c r="F12" s="7"/>
    </row>
    <row r="13" spans="1:13" ht="36" customHeight="1" x14ac:dyDescent="0.25">
      <c r="A13" s="36">
        <v>2231</v>
      </c>
      <c r="B13" s="191" t="s">
        <v>1175</v>
      </c>
      <c r="C13" s="212">
        <f>IFERROR(_xlfn.XLOOKUP(A13,'[1]Worksheet 1'!$A$1:$A$188770,'[1]Worksheet 1'!$C$1:$C$188770)*(1-$K$2/100),"-")</f>
        <v>22.5</v>
      </c>
      <c r="D13" s="47" t="s">
        <v>4</v>
      </c>
      <c r="E13" s="428"/>
      <c r="F13" s="7"/>
    </row>
    <row r="14" spans="1:13" ht="36" customHeight="1" x14ac:dyDescent="0.25">
      <c r="A14" s="36">
        <v>2232</v>
      </c>
      <c r="B14" s="191" t="s">
        <v>1176</v>
      </c>
      <c r="C14" s="212">
        <f>IFERROR(_xlfn.XLOOKUP(A14,'[1]Worksheet 1'!$A$1:$A$188770,'[1]Worksheet 1'!$C$1:$C$188770)*(1-$K$2/100),"-")</f>
        <v>22</v>
      </c>
      <c r="D14" s="47" t="s">
        <v>4</v>
      </c>
      <c r="E14" s="428"/>
      <c r="F14" s="7"/>
    </row>
    <row r="15" spans="1:13" ht="36" customHeight="1" x14ac:dyDescent="0.25">
      <c r="A15" s="36"/>
      <c r="B15" s="191" t="s">
        <v>1177</v>
      </c>
      <c r="C15" s="212">
        <f>120/$M$2</f>
        <v>28.708133971291868</v>
      </c>
      <c r="D15" s="47" t="s">
        <v>4</v>
      </c>
      <c r="E15" s="428"/>
      <c r="F15" s="7"/>
    </row>
    <row r="16" spans="1:13" ht="34.5" customHeight="1" x14ac:dyDescent="0.25">
      <c r="A16" s="36"/>
      <c r="B16" s="177" t="s">
        <v>1226</v>
      </c>
      <c r="C16" s="211">
        <f>77/$M$2</f>
        <v>18.421052631578949</v>
      </c>
      <c r="D16" s="43" t="s">
        <v>4</v>
      </c>
      <c r="E16" s="428" t="e" vm="175">
        <v>#VALUE!</v>
      </c>
      <c r="F16" s="7"/>
    </row>
    <row r="17" spans="1:6" ht="34.5" customHeight="1" x14ac:dyDescent="0.25">
      <c r="A17" s="36"/>
      <c r="B17" s="177" t="s">
        <v>1178</v>
      </c>
      <c r="C17" s="211">
        <f>110/$M$2</f>
        <v>26.315789473684212</v>
      </c>
      <c r="D17" s="43" t="s">
        <v>4</v>
      </c>
      <c r="E17" s="428"/>
      <c r="F17" s="7"/>
    </row>
    <row r="18" spans="1:6" ht="34.5" customHeight="1" x14ac:dyDescent="0.25">
      <c r="A18" s="36">
        <v>2211</v>
      </c>
      <c r="B18" s="177" t="s">
        <v>1231</v>
      </c>
      <c r="C18" s="211">
        <f>IFERROR(_xlfn.XLOOKUP(A18,'[1]Worksheet 1'!$A$1:$A$188770,'[1]Worksheet 1'!$C$1:$C$188770)*(1-$K$2/100),"-")</f>
        <v>26.4</v>
      </c>
      <c r="D18" s="43" t="s">
        <v>4</v>
      </c>
      <c r="E18" s="428"/>
      <c r="F18" s="7"/>
    </row>
    <row r="19" spans="1:6" ht="34.5" customHeight="1" x14ac:dyDescent="0.25">
      <c r="A19" s="36"/>
      <c r="B19" s="177" t="s">
        <v>1179</v>
      </c>
      <c r="C19" s="211">
        <f>135/$M$2</f>
        <v>32.296650717703351</v>
      </c>
      <c r="D19" s="43" t="s">
        <v>4</v>
      </c>
      <c r="E19" s="428"/>
      <c r="F19" s="7"/>
    </row>
    <row r="20" spans="1:6" ht="38.25" customHeight="1" x14ac:dyDescent="0.25">
      <c r="A20" s="36">
        <v>2210</v>
      </c>
      <c r="B20" s="191" t="s">
        <v>1227</v>
      </c>
      <c r="C20" s="212">
        <f>IFERROR(_xlfn.XLOOKUP(A20,'[1]Worksheet 1'!$A$1:$A$188770,'[1]Worksheet 1'!$C$1:$C$188770)*(1-$K$2/100),"-")</f>
        <v>29</v>
      </c>
      <c r="D20" s="47" t="s">
        <v>4</v>
      </c>
      <c r="E20" s="428" t="e" vm="176">
        <v>#VALUE!</v>
      </c>
      <c r="F20" s="7"/>
    </row>
    <row r="21" spans="1:6" ht="38.25" customHeight="1" x14ac:dyDescent="0.25">
      <c r="A21" s="36"/>
      <c r="B21" s="191" t="s">
        <v>1228</v>
      </c>
      <c r="C21" s="212">
        <f>160/$M$2</f>
        <v>38.277511961722489</v>
      </c>
      <c r="D21" s="47" t="s">
        <v>4</v>
      </c>
      <c r="E21" s="428"/>
      <c r="F21" s="7"/>
    </row>
    <row r="22" spans="1:6" ht="38.25" customHeight="1" x14ac:dyDescent="0.25">
      <c r="A22" s="36">
        <v>2220</v>
      </c>
      <c r="B22" s="191" t="s">
        <v>1230</v>
      </c>
      <c r="C22" s="212">
        <f>IFERROR(_xlfn.XLOOKUP(A22,'[1]Worksheet 1'!$A$1:$A$188770,'[1]Worksheet 1'!$C$1:$C$188770)*(1-$K$2/100),"-")</f>
        <v>29.7</v>
      </c>
      <c r="D22" s="47" t="s">
        <v>4</v>
      </c>
      <c r="E22" s="428"/>
      <c r="F22" s="7"/>
    </row>
    <row r="23" spans="1:6" ht="38.25" customHeight="1" thickBot="1" x14ac:dyDescent="0.3">
      <c r="A23" s="36"/>
      <c r="B23" s="244" t="s">
        <v>1229</v>
      </c>
      <c r="C23" s="219">
        <f>180/$M$2</f>
        <v>43.062200956937801</v>
      </c>
      <c r="D23" s="51" t="s">
        <v>4</v>
      </c>
      <c r="E23" s="438"/>
      <c r="F23" s="7"/>
    </row>
    <row r="24" spans="1:6" ht="27.75" customHeight="1" thickBot="1" x14ac:dyDescent="0.3">
      <c r="A24" s="36"/>
      <c r="B24" s="420" t="s">
        <v>270</v>
      </c>
      <c r="C24" s="421"/>
      <c r="D24" s="421"/>
      <c r="E24" s="422"/>
    </row>
    <row r="25" spans="1:6" ht="27.75" customHeight="1" thickBot="1" x14ac:dyDescent="0.3">
      <c r="A25" s="36"/>
      <c r="B25" s="221" t="s">
        <v>0</v>
      </c>
      <c r="C25" s="132" t="s">
        <v>248</v>
      </c>
      <c r="D25" s="132" t="s">
        <v>3</v>
      </c>
      <c r="E25" s="12" t="s">
        <v>1</v>
      </c>
    </row>
    <row r="26" spans="1:6" ht="34.5" customHeight="1" x14ac:dyDescent="0.25">
      <c r="A26" s="37">
        <v>2250</v>
      </c>
      <c r="B26" s="87" t="s">
        <v>1180</v>
      </c>
      <c r="C26" s="202">
        <f>IFERROR(_xlfn.XLOOKUP(A26,'[1]Worksheet 1'!$A$1:$A$188770,'[1]Worksheet 1'!$C$1:$C$188770)*(1-$K$2/100),"-")</f>
        <v>3</v>
      </c>
      <c r="D26" s="82" t="s">
        <v>4</v>
      </c>
      <c r="E26" s="246" t="e" vm="177">
        <v>#VALUE!</v>
      </c>
    </row>
    <row r="27" spans="1:6" ht="34.5" customHeight="1" x14ac:dyDescent="0.25">
      <c r="A27" s="37">
        <v>2251</v>
      </c>
      <c r="B27" s="84" t="s">
        <v>1181</v>
      </c>
      <c r="C27" s="212">
        <f>IFERROR(_xlfn.XLOOKUP(A27,'[1]Worksheet 1'!$A$1:$A$188770,'[1]Worksheet 1'!$C$1:$C$188770)*(1-$K$2/100),"-")</f>
        <v>3</v>
      </c>
      <c r="D27" s="47" t="s">
        <v>4</v>
      </c>
      <c r="E27" s="236" t="e" vm="178">
        <v>#VALUE!</v>
      </c>
    </row>
    <row r="28" spans="1:6" ht="34.5" customHeight="1" x14ac:dyDescent="0.25">
      <c r="A28" s="37">
        <v>2252</v>
      </c>
      <c r="B28" s="85" t="s">
        <v>1182</v>
      </c>
      <c r="C28" s="211">
        <f>IFERROR(_xlfn.XLOOKUP(A28,'[1]Worksheet 1'!$A$1:$A$188770,'[1]Worksheet 1'!$C$1:$C$188770)*(1-$K$2/100),"-")</f>
        <v>3</v>
      </c>
      <c r="D28" s="43" t="s">
        <v>4</v>
      </c>
      <c r="E28" s="236" t="e" vm="179">
        <v>#VALUE!</v>
      </c>
    </row>
    <row r="29" spans="1:6" ht="34.5" customHeight="1" x14ac:dyDescent="0.25">
      <c r="A29" s="37">
        <v>2253</v>
      </c>
      <c r="B29" s="84" t="s">
        <v>1183</v>
      </c>
      <c r="C29" s="212">
        <f>IFERROR(_xlfn.XLOOKUP(A29,'[1]Worksheet 1'!$A$1:$A$188770,'[1]Worksheet 1'!$C$1:$C$188770)*(1-$K$2/100),"-")</f>
        <v>3</v>
      </c>
      <c r="D29" s="47" t="s">
        <v>4</v>
      </c>
      <c r="E29" s="236" t="e" vm="180">
        <v>#VALUE!</v>
      </c>
    </row>
    <row r="30" spans="1:6" ht="34.5" customHeight="1" x14ac:dyDescent="0.25">
      <c r="A30" s="37">
        <v>2254</v>
      </c>
      <c r="B30" s="85" t="s">
        <v>1184</v>
      </c>
      <c r="C30" s="211">
        <f>IFERROR(_xlfn.XLOOKUP(A30,'[1]Worksheet 1'!$A$1:$A$188770,'[1]Worksheet 1'!$C$1:$C$188770)*(1-$K$2/100),"-")</f>
        <v>3</v>
      </c>
      <c r="D30" s="43" t="s">
        <v>4</v>
      </c>
      <c r="E30" s="236" t="e" vm="181">
        <v>#VALUE!</v>
      </c>
    </row>
    <row r="31" spans="1:6" ht="34.5" customHeight="1" thickBot="1" x14ac:dyDescent="0.3">
      <c r="A31" s="37">
        <v>2256</v>
      </c>
      <c r="B31" s="86" t="s">
        <v>1185</v>
      </c>
      <c r="C31" s="219">
        <f>IFERROR(_xlfn.XLOOKUP(A31,'[1]Worksheet 1'!$A$1:$A$188770,'[1]Worksheet 1'!$C$1:$C$188770)*(1-$K$2/100),"-")</f>
        <v>6</v>
      </c>
      <c r="D31" s="51" t="s">
        <v>4</v>
      </c>
      <c r="E31" s="237" t="e" vm="182">
        <v>#VALUE!</v>
      </c>
    </row>
    <row r="32" spans="1:6" ht="27" customHeight="1" thickBot="1" x14ac:dyDescent="0.3">
      <c r="A32" s="36"/>
      <c r="B32" s="420" t="s">
        <v>271</v>
      </c>
      <c r="C32" s="421"/>
      <c r="D32" s="421"/>
      <c r="E32" s="421"/>
    </row>
    <row r="33" spans="1:6" ht="27" customHeight="1" x14ac:dyDescent="0.25">
      <c r="A33" s="36"/>
      <c r="B33" s="39" t="s">
        <v>0</v>
      </c>
      <c r="C33" s="39" t="s">
        <v>248</v>
      </c>
      <c r="D33" s="39" t="s">
        <v>3</v>
      </c>
      <c r="E33" s="39" t="s">
        <v>1</v>
      </c>
    </row>
    <row r="34" spans="1:6" ht="48.75" customHeight="1" x14ac:dyDescent="0.25">
      <c r="A34" s="36"/>
      <c r="B34" s="241" t="s">
        <v>1186</v>
      </c>
      <c r="C34" s="211">
        <f>110/$M$2</f>
        <v>26.315789473684212</v>
      </c>
      <c r="D34" s="43" t="s">
        <v>4</v>
      </c>
      <c r="E34" s="24" t="e" vm="183">
        <v>#VALUE!</v>
      </c>
    </row>
    <row r="35" spans="1:6" ht="48.75" customHeight="1" x14ac:dyDescent="0.25">
      <c r="A35" s="36"/>
      <c r="B35" s="228" t="s">
        <v>1187</v>
      </c>
      <c r="C35" s="212">
        <f>110/$M$2</f>
        <v>26.315789473684212</v>
      </c>
      <c r="D35" s="47" t="s">
        <v>4</v>
      </c>
      <c r="E35" s="24" t="e" vm="184">
        <v>#VALUE!</v>
      </c>
    </row>
    <row r="36" spans="1:6" ht="48.75" customHeight="1" x14ac:dyDescent="0.25">
      <c r="A36" s="36">
        <v>2209</v>
      </c>
      <c r="B36" s="241" t="s">
        <v>1188</v>
      </c>
      <c r="C36" s="211">
        <f>IFERROR(_xlfn.XLOOKUP(A36,'[1]Worksheet 1'!$A$1:$A$188770,'[1]Worksheet 1'!$C$1:$C$188770)*(1-$K$2/100),"-")</f>
        <v>25.8</v>
      </c>
      <c r="D36" s="43" t="s">
        <v>4</v>
      </c>
      <c r="E36" s="24" t="e" vm="185">
        <v>#VALUE!</v>
      </c>
    </row>
    <row r="37" spans="1:6" ht="48.75" customHeight="1" x14ac:dyDescent="0.25">
      <c r="A37" s="36">
        <v>2212</v>
      </c>
      <c r="B37" s="228" t="s">
        <v>1798</v>
      </c>
      <c r="C37" s="212">
        <f>IFERROR(_xlfn.XLOOKUP(A37,'[1]Worksheet 1'!$A$1:$A$188770,'[1]Worksheet 1'!$C$1:$C$188770)*(1-$K$2/100),"-")</f>
        <v>11.2</v>
      </c>
      <c r="D37" s="47" t="s">
        <v>4</v>
      </c>
      <c r="E37" s="24" t="e" vm="186">
        <v>#VALUE!</v>
      </c>
    </row>
    <row r="38" spans="1:6" ht="48.75" customHeight="1" x14ac:dyDescent="0.25">
      <c r="A38" s="36">
        <v>2212</v>
      </c>
      <c r="B38" s="241" t="s">
        <v>1189</v>
      </c>
      <c r="C38" s="234">
        <f>IFERROR(_xlfn.XLOOKUP(A38,'[1]Worksheet 1'!$A$1:$A$188770,'[1]Worksheet 1'!$C$1:$C$188770)*(1-$K$2/100),"-")</f>
        <v>11.2</v>
      </c>
      <c r="D38" s="43" t="s">
        <v>4</v>
      </c>
      <c r="E38" s="24" t="e" vm="187">
        <v>#VALUE!</v>
      </c>
    </row>
    <row r="39" spans="1:6" ht="48.75" customHeight="1" thickBot="1" x14ac:dyDescent="0.3">
      <c r="A39" s="36">
        <v>2212</v>
      </c>
      <c r="B39" s="247" t="s">
        <v>1190</v>
      </c>
      <c r="C39" s="248">
        <f>IFERROR(_xlfn.XLOOKUP(A39,'[1]Worksheet 1'!$A$1:$A$188770,'[1]Worksheet 1'!$C$1:$C$188770)*(1-$K$2/100),"-")</f>
        <v>11.2</v>
      </c>
      <c r="D39" s="249" t="s">
        <v>4</v>
      </c>
      <c r="E39" s="93" t="e" vm="188">
        <v>#VALUE!</v>
      </c>
    </row>
    <row r="40" spans="1:6" ht="27" customHeight="1" thickBot="1" x14ac:dyDescent="0.3">
      <c r="A40" s="36"/>
      <c r="B40" s="420" t="s">
        <v>272</v>
      </c>
      <c r="C40" s="421"/>
      <c r="D40" s="421"/>
      <c r="E40" s="422"/>
    </row>
    <row r="41" spans="1:6" ht="27" customHeight="1" thickBot="1" x14ac:dyDescent="0.3">
      <c r="A41" s="36"/>
      <c r="B41" s="11" t="s">
        <v>0</v>
      </c>
      <c r="C41" s="11" t="s">
        <v>248</v>
      </c>
      <c r="D41" s="11" t="s">
        <v>3</v>
      </c>
      <c r="E41" s="11" t="s">
        <v>1</v>
      </c>
    </row>
    <row r="42" spans="1:6" ht="53.25" customHeight="1" x14ac:dyDescent="0.25">
      <c r="A42" s="36"/>
      <c r="B42" s="215" t="s">
        <v>1191</v>
      </c>
      <c r="C42" s="216">
        <f>339/$M$2</f>
        <v>81.100478468899524</v>
      </c>
      <c r="D42" s="41" t="s">
        <v>4</v>
      </c>
      <c r="E42" s="243"/>
      <c r="F42" s="7"/>
    </row>
    <row r="43" spans="1:6" ht="53.25" customHeight="1" x14ac:dyDescent="0.25">
      <c r="A43" s="36"/>
      <c r="B43" s="227" t="s">
        <v>1192</v>
      </c>
      <c r="C43" s="212">
        <f>395/$M$2</f>
        <v>94.497607655502392</v>
      </c>
      <c r="D43" s="47" t="s">
        <v>4</v>
      </c>
      <c r="E43" s="184"/>
      <c r="F43" s="7"/>
    </row>
    <row r="44" spans="1:6" ht="53.25" customHeight="1" x14ac:dyDescent="0.25">
      <c r="A44" s="36"/>
      <c r="B44" s="238" t="s">
        <v>1193</v>
      </c>
      <c r="C44" s="211">
        <f>395/$M$2</f>
        <v>94.497607655502392</v>
      </c>
      <c r="D44" s="43" t="s">
        <v>4</v>
      </c>
      <c r="E44" s="184"/>
      <c r="F44" s="7"/>
    </row>
    <row r="45" spans="1:6" ht="53.25" customHeight="1" x14ac:dyDescent="0.25">
      <c r="A45" s="36"/>
      <c r="B45" s="227" t="s">
        <v>1194</v>
      </c>
      <c r="C45" s="212">
        <f>48/$M$2</f>
        <v>11.483253588516748</v>
      </c>
      <c r="D45" s="47" t="s">
        <v>4</v>
      </c>
      <c r="E45" s="184" t="e" vm="189">
        <v>#VALUE!</v>
      </c>
      <c r="F45" s="7"/>
    </row>
    <row r="46" spans="1:6" ht="53.25" customHeight="1" x14ac:dyDescent="0.25">
      <c r="A46" s="36"/>
      <c r="B46" s="238" t="s">
        <v>1195</v>
      </c>
      <c r="C46" s="211">
        <f>235/$M$2</f>
        <v>56.220095693779911</v>
      </c>
      <c r="D46" s="43" t="s">
        <v>4</v>
      </c>
      <c r="E46" s="184" t="e" vm="190">
        <v>#VALUE!</v>
      </c>
      <c r="F46" s="7"/>
    </row>
    <row r="47" spans="1:6" ht="53.25" customHeight="1" x14ac:dyDescent="0.25">
      <c r="A47" s="36"/>
      <c r="B47" s="227" t="s">
        <v>1196</v>
      </c>
      <c r="C47" s="212">
        <f>250/$M$2</f>
        <v>59.808612440191389</v>
      </c>
      <c r="D47" s="47" t="s">
        <v>4</v>
      </c>
      <c r="E47" s="184" t="e" vm="191">
        <v>#VALUE!</v>
      </c>
      <c r="F47" s="7"/>
    </row>
    <row r="48" spans="1:6" ht="53.25" customHeight="1" x14ac:dyDescent="0.25">
      <c r="A48" s="36"/>
      <c r="B48" s="238" t="s">
        <v>1197</v>
      </c>
      <c r="C48" s="211">
        <f>250/$M$2</f>
        <v>59.808612440191389</v>
      </c>
      <c r="D48" s="43" t="s">
        <v>4</v>
      </c>
      <c r="E48" s="184" t="e" vm="192">
        <v>#VALUE!</v>
      </c>
      <c r="F48" s="7"/>
    </row>
    <row r="49" spans="1:6" ht="53.25" customHeight="1" x14ac:dyDescent="0.25">
      <c r="A49" s="36"/>
      <c r="B49" s="227" t="s">
        <v>1198</v>
      </c>
      <c r="C49" s="212">
        <f>250/$M$2</f>
        <v>59.808612440191389</v>
      </c>
      <c r="D49" s="47" t="s">
        <v>4</v>
      </c>
      <c r="E49" s="184" t="e" vm="193">
        <v>#VALUE!</v>
      </c>
      <c r="F49" s="7"/>
    </row>
    <row r="50" spans="1:6" ht="53.25" customHeight="1" thickBot="1" x14ac:dyDescent="0.3">
      <c r="A50" s="36"/>
      <c r="B50" s="250" t="s">
        <v>1199</v>
      </c>
      <c r="C50" s="251">
        <f>250/$M$2</f>
        <v>59.808612440191389</v>
      </c>
      <c r="D50" s="45" t="s">
        <v>4</v>
      </c>
      <c r="E50" s="245" t="e" vm="194">
        <v>#VALUE!</v>
      </c>
      <c r="F50" s="7"/>
    </row>
    <row r="51" spans="1:6" ht="27" customHeight="1" thickBot="1" x14ac:dyDescent="0.3">
      <c r="A51" s="1"/>
      <c r="B51" s="466" t="s">
        <v>273</v>
      </c>
      <c r="C51" s="467"/>
      <c r="D51" s="467"/>
      <c r="E51" s="468"/>
    </row>
    <row r="52" spans="1:6" ht="34.5" customHeight="1" thickBot="1" x14ac:dyDescent="0.3">
      <c r="A52" s="1"/>
      <c r="B52" s="11" t="s">
        <v>0</v>
      </c>
      <c r="C52" s="11" t="s">
        <v>248</v>
      </c>
      <c r="D52" s="242" t="s">
        <v>3</v>
      </c>
      <c r="E52" s="12" t="s">
        <v>1</v>
      </c>
    </row>
    <row r="53" spans="1:6" ht="41.25" customHeight="1" thickBot="1" x14ac:dyDescent="0.3">
      <c r="A53" s="37">
        <v>2200</v>
      </c>
      <c r="B53" s="253" t="s">
        <v>274</v>
      </c>
      <c r="C53" s="202">
        <f>IFERROR(_xlfn.XLOOKUP(A53,'[1]Worksheet 1'!$A$1:$A$188770,'[1]Worksheet 1'!$C$1:$C$188770)*(1-$K$2/100),"-")</f>
        <v>6.4</v>
      </c>
      <c r="D53" s="252" t="s">
        <v>4</v>
      </c>
      <c r="E53" s="254" t="e" vm="195">
        <v>#VALUE!</v>
      </c>
    </row>
    <row r="54" spans="1:6" ht="30" customHeight="1" thickBot="1" x14ac:dyDescent="0.3">
      <c r="B54" s="466" t="s">
        <v>276</v>
      </c>
      <c r="C54" s="467"/>
      <c r="D54" s="467"/>
      <c r="E54" s="468"/>
    </row>
    <row r="55" spans="1:6" ht="24" customHeight="1" thickBot="1" x14ac:dyDescent="0.3">
      <c r="B55" s="11" t="s">
        <v>0</v>
      </c>
      <c r="C55" s="11" t="s">
        <v>248</v>
      </c>
      <c r="D55" s="11" t="s">
        <v>3</v>
      </c>
      <c r="E55" s="11" t="s">
        <v>1</v>
      </c>
    </row>
    <row r="56" spans="1:6" ht="44.25" customHeight="1" x14ac:dyDescent="0.25">
      <c r="A56" s="37">
        <v>2201</v>
      </c>
      <c r="B56" s="83" t="s">
        <v>1200</v>
      </c>
      <c r="C56" s="137">
        <f>IFERROR(_xlfn.XLOOKUP(A56,'[1]Worksheet 1'!$A$1:$A$188770,'[1]Worksheet 1'!$C$1:$C$188770)*(1-$K$2/100),"-")</f>
        <v>25</v>
      </c>
      <c r="D56" s="41" t="s">
        <v>4</v>
      </c>
      <c r="E56" s="470" t="e" vm="196">
        <v>#VALUE!</v>
      </c>
      <c r="F56" s="7"/>
    </row>
    <row r="57" spans="1:6" ht="36.75" customHeight="1" x14ac:dyDescent="0.25">
      <c r="A57" s="37">
        <v>2202</v>
      </c>
      <c r="B57" s="84" t="s">
        <v>1201</v>
      </c>
      <c r="C57" s="212">
        <f>IFERROR(_xlfn.XLOOKUP(A57,'[1]Worksheet 1'!$A$1:$A$188770,'[1]Worksheet 1'!$C$1:$C$188770)*(1-$K$2/100),"-")</f>
        <v>30</v>
      </c>
      <c r="D57" s="47" t="s">
        <v>4</v>
      </c>
      <c r="E57" s="439"/>
      <c r="F57" s="7"/>
    </row>
    <row r="58" spans="1:6" ht="38.25" customHeight="1" x14ac:dyDescent="0.25">
      <c r="A58" s="37">
        <v>2203</v>
      </c>
      <c r="B58" s="256" t="s">
        <v>1202</v>
      </c>
      <c r="C58" s="211">
        <f>IFERROR(_xlfn.XLOOKUP(A58,'[1]Worksheet 1'!$A$1:$A$188770,'[1]Worksheet 1'!$C$1:$C$188770)*(1-$K$2/100),"-")</f>
        <v>110</v>
      </c>
      <c r="D58" s="240" t="s">
        <v>4</v>
      </c>
      <c r="E58" s="442" t="e" vm="197">
        <v>#VALUE!</v>
      </c>
      <c r="F58" s="7"/>
    </row>
    <row r="59" spans="1:6" ht="36.75" customHeight="1" thickBot="1" x14ac:dyDescent="0.3">
      <c r="A59" s="37">
        <v>2204</v>
      </c>
      <c r="B59" s="86" t="s">
        <v>1203</v>
      </c>
      <c r="C59" s="219">
        <f>IFERROR(_xlfn.XLOOKUP(A59,'[1]Worksheet 1'!$A$1:$A$188770,'[1]Worksheet 1'!$C$1:$C$188770)*(1-$K$2/100),"-")</f>
        <v>115</v>
      </c>
      <c r="D59" s="51" t="s">
        <v>4</v>
      </c>
      <c r="E59" s="469"/>
      <c r="F59" s="7"/>
    </row>
    <row r="60" spans="1:6" ht="24" thickBot="1" x14ac:dyDescent="0.3">
      <c r="B60" s="420" t="s">
        <v>277</v>
      </c>
      <c r="C60" s="421"/>
      <c r="D60" s="421"/>
      <c r="E60" s="422"/>
    </row>
    <row r="61" spans="1:6" ht="24.75" customHeight="1" thickBot="1" x14ac:dyDescent="0.3">
      <c r="B61" s="11" t="s">
        <v>0</v>
      </c>
      <c r="C61" s="11" t="s">
        <v>248</v>
      </c>
      <c r="D61" s="11" t="s">
        <v>3</v>
      </c>
      <c r="E61" s="11" t="s">
        <v>1</v>
      </c>
    </row>
    <row r="62" spans="1:6" ht="45.75" customHeight="1" x14ac:dyDescent="0.25">
      <c r="A62" s="29">
        <v>2400</v>
      </c>
      <c r="B62" s="83" t="s">
        <v>1204</v>
      </c>
      <c r="C62" s="137">
        <f>IFERROR(_xlfn.XLOOKUP(A62,'[1]Worksheet 1'!$A$1:$A$188770,'[1]Worksheet 1'!$C$1:$C$188770)*(1-$K$2/100),"-")*500</f>
        <v>200</v>
      </c>
      <c r="D62" s="41" t="s">
        <v>1215</v>
      </c>
      <c r="E62" s="243" t="e" vm="198">
        <v>#VALUE!</v>
      </c>
    </row>
    <row r="63" spans="1:6" ht="45.75" customHeight="1" x14ac:dyDescent="0.25">
      <c r="A63" s="29">
        <v>2401</v>
      </c>
      <c r="B63" s="84" t="s">
        <v>1205</v>
      </c>
      <c r="C63" s="212">
        <f>IFERROR(_xlfn.XLOOKUP(A63,'[1]Worksheet 1'!$A$1:$A$188770,'[1]Worksheet 1'!$C$1:$C$188770)*(1-$K$2/100),"-")*1000</f>
        <v>250</v>
      </c>
      <c r="D63" s="47" t="s">
        <v>1216</v>
      </c>
      <c r="E63" s="184" t="e" vm="199">
        <v>#VALUE!</v>
      </c>
    </row>
    <row r="64" spans="1:6" ht="45.75" customHeight="1" x14ac:dyDescent="0.25">
      <c r="A64" s="29">
        <v>2402</v>
      </c>
      <c r="B64" s="85" t="s">
        <v>1206</v>
      </c>
      <c r="C64" s="211">
        <f>IFERROR(_xlfn.XLOOKUP(A64,'[1]Worksheet 1'!$A$1:$A$188770,'[1]Worksheet 1'!$C$1:$C$188770)*(1-$K$2/100),"-")*1000</f>
        <v>150</v>
      </c>
      <c r="D64" s="43" t="s">
        <v>1216</v>
      </c>
      <c r="E64" s="184" t="e" vm="200">
        <v>#VALUE!</v>
      </c>
    </row>
    <row r="65" spans="1:5" ht="45.75" customHeight="1" x14ac:dyDescent="0.25">
      <c r="A65" s="29">
        <v>2403</v>
      </c>
      <c r="B65" s="84" t="s">
        <v>1207</v>
      </c>
      <c r="C65" s="212">
        <f>IFERROR(_xlfn.XLOOKUP(A65,'[1]Worksheet 1'!$A$1:$A$188770,'[1]Worksheet 1'!$C$1:$C$188770)*(1-$K$2/100),"-")*1000</f>
        <v>120</v>
      </c>
      <c r="D65" s="47" t="s">
        <v>1216</v>
      </c>
      <c r="E65" s="184" t="e" vm="201">
        <v>#VALUE!</v>
      </c>
    </row>
    <row r="66" spans="1:5" ht="54.75" customHeight="1" x14ac:dyDescent="0.25">
      <c r="A66" s="29">
        <v>2404</v>
      </c>
      <c r="B66" s="177" t="s">
        <v>1234</v>
      </c>
      <c r="C66" s="202">
        <f>IFERROR(_xlfn.XLOOKUP(A66,'[1]Worksheet 1'!$A$1:$A$188770,'[1]Worksheet 1'!$C$1:$C$188770)*(1-$K$2/100),"-")</f>
        <v>41.2</v>
      </c>
      <c r="D66" s="43" t="s">
        <v>1217</v>
      </c>
      <c r="E66" s="184" t="e" vm="202">
        <v>#VALUE!</v>
      </c>
    </row>
    <row r="67" spans="1:5" ht="45.75" customHeight="1" x14ac:dyDescent="0.25">
      <c r="A67" s="29">
        <v>2405</v>
      </c>
      <c r="B67" s="191" t="s">
        <v>1232</v>
      </c>
      <c r="C67" s="212">
        <f>IFERROR(_xlfn.XLOOKUP(A67,'[1]Worksheet 1'!$A$1:$A$188770,'[1]Worksheet 1'!$C$1:$C$188770)*(1-$K$2/100),"-")</f>
        <v>35.9</v>
      </c>
      <c r="D67" s="47" t="s">
        <v>1218</v>
      </c>
      <c r="E67" s="184" t="e" vm="203">
        <v>#VALUE!</v>
      </c>
    </row>
    <row r="68" spans="1:5" ht="45.75" customHeight="1" x14ac:dyDescent="0.25">
      <c r="A68" s="29">
        <v>2406</v>
      </c>
      <c r="B68" s="177" t="s">
        <v>1233</v>
      </c>
      <c r="C68" s="211">
        <f>IFERROR(_xlfn.XLOOKUP(A68,'[1]Worksheet 1'!$A$1:$A$188770,'[1]Worksheet 1'!$C$1:$C$188770)*(1-$K$2/100),"-")</f>
        <v>44.3</v>
      </c>
      <c r="D68" s="43" t="s">
        <v>1219</v>
      </c>
      <c r="E68" s="184" t="e" vm="204">
        <v>#VALUE!</v>
      </c>
    </row>
    <row r="69" spans="1:5" ht="45.75" customHeight="1" x14ac:dyDescent="0.25">
      <c r="A69" s="29">
        <v>2407</v>
      </c>
      <c r="B69" s="84" t="s">
        <v>278</v>
      </c>
      <c r="C69" s="212">
        <f>IFERROR(_xlfn.XLOOKUP(A69,'[1]Worksheet 1'!$A$1:$A$188770,'[1]Worksheet 1'!$C$1:$C$188770)*(1-$K$2/100),"-")</f>
        <v>29.4</v>
      </c>
      <c r="D69" s="47" t="s">
        <v>1220</v>
      </c>
      <c r="E69" s="184" t="e" vm="205">
        <v>#VALUE!</v>
      </c>
    </row>
    <row r="70" spans="1:5" ht="45.75" customHeight="1" x14ac:dyDescent="0.25">
      <c r="A70" s="29">
        <v>2408</v>
      </c>
      <c r="B70" s="85" t="s">
        <v>279</v>
      </c>
      <c r="C70" s="211">
        <f>IFERROR(_xlfn.XLOOKUP(A70,'[1]Worksheet 1'!$A$1:$A$188770,'[1]Worksheet 1'!$C$1:$C$188770)*(1-$K$2/100),"-")</f>
        <v>35.299999999999997</v>
      </c>
      <c r="D70" s="43" t="s">
        <v>1221</v>
      </c>
      <c r="E70" s="184" t="e" vm="206">
        <v>#VALUE!</v>
      </c>
    </row>
    <row r="71" spans="1:5" ht="45.75" customHeight="1" x14ac:dyDescent="0.25">
      <c r="A71" s="29">
        <v>2409</v>
      </c>
      <c r="B71" s="84" t="s">
        <v>281</v>
      </c>
      <c r="C71" s="212">
        <f>IFERROR(_xlfn.XLOOKUP(A71,'[1]Worksheet 1'!$A$1:$A$188770,'[1]Worksheet 1'!$C$1:$C$188770)*(1-$K$2/100),"-")</f>
        <v>29.4</v>
      </c>
      <c r="D71" s="47" t="s">
        <v>1222</v>
      </c>
      <c r="E71" s="184" t="e" vm="207">
        <v>#VALUE!</v>
      </c>
    </row>
    <row r="72" spans="1:5" ht="45.75" customHeight="1" x14ac:dyDescent="0.25">
      <c r="A72" s="29">
        <v>2410</v>
      </c>
      <c r="B72" s="85" t="s">
        <v>282</v>
      </c>
      <c r="C72" s="211">
        <f>IFERROR(_xlfn.XLOOKUP(A72,'[1]Worksheet 1'!$A$1:$A$188770,'[1]Worksheet 1'!$C$1:$C$188770)*(1-$K$2/100),"-")</f>
        <v>44</v>
      </c>
      <c r="D72" s="43" t="s">
        <v>1223</v>
      </c>
      <c r="E72" s="184" t="e" vm="208">
        <v>#VALUE!</v>
      </c>
    </row>
    <row r="73" spans="1:5" ht="45.75" customHeight="1" x14ac:dyDescent="0.25">
      <c r="A73" s="29">
        <v>2411</v>
      </c>
      <c r="B73" s="84" t="s">
        <v>283</v>
      </c>
      <c r="C73" s="212">
        <f>IFERROR(_xlfn.XLOOKUP(A73,'[1]Worksheet 1'!$A$1:$A$188770,'[1]Worksheet 1'!$C$1:$C$188770)*(1-$K$2/100),"-")</f>
        <v>28.1</v>
      </c>
      <c r="D73" s="47" t="s">
        <v>1221</v>
      </c>
      <c r="E73" s="184" t="e" vm="209">
        <v>#VALUE!</v>
      </c>
    </row>
    <row r="74" spans="1:5" ht="45.75" customHeight="1" x14ac:dyDescent="0.25">
      <c r="A74" s="29">
        <v>2412</v>
      </c>
      <c r="B74" s="85" t="s">
        <v>284</v>
      </c>
      <c r="C74" s="211">
        <f>IFERROR(_xlfn.XLOOKUP(A74,'[1]Worksheet 1'!$A$1:$A$188770,'[1]Worksheet 1'!$C$1:$C$188770)*(1-$K$2/100),"-")</f>
        <v>43.1</v>
      </c>
      <c r="D74" s="43" t="s">
        <v>1224</v>
      </c>
      <c r="E74" s="184" t="e" vm="210">
        <v>#VALUE!</v>
      </c>
    </row>
    <row r="75" spans="1:5" ht="45.75" customHeight="1" x14ac:dyDescent="0.25">
      <c r="A75" s="29">
        <v>2413</v>
      </c>
      <c r="B75" s="84" t="s">
        <v>285</v>
      </c>
      <c r="C75" s="212">
        <f>IFERROR(_xlfn.XLOOKUP(A75,'[1]Worksheet 1'!$A$1:$A$188770,'[1]Worksheet 1'!$C$1:$C$188770)*(1-$K$2/100),"-")</f>
        <v>31.6</v>
      </c>
      <c r="D75" s="47" t="s">
        <v>1225</v>
      </c>
      <c r="E75" s="184" t="e" vm="211">
        <v>#VALUE!</v>
      </c>
    </row>
    <row r="76" spans="1:5" ht="45.75" customHeight="1" x14ac:dyDescent="0.25">
      <c r="A76" s="239">
        <v>2414</v>
      </c>
      <c r="B76" s="85" t="s">
        <v>1208</v>
      </c>
      <c r="C76" s="211">
        <f>IFERROR(_xlfn.XLOOKUP(A76,'[1]Worksheet 1'!$A$1:$A$188770,'[1]Worksheet 1'!$C$1:$C$188770)*(1-$K$2/100),"-")</f>
        <v>2.4</v>
      </c>
      <c r="D76" s="43" t="s">
        <v>1165</v>
      </c>
      <c r="E76" s="184" t="e" vm="212">
        <v>#VALUE!</v>
      </c>
    </row>
    <row r="77" spans="1:5" ht="45.75" customHeight="1" x14ac:dyDescent="0.25">
      <c r="A77" s="239">
        <v>2415</v>
      </c>
      <c r="B77" s="84" t="s">
        <v>1209</v>
      </c>
      <c r="C77" s="212">
        <f>IFERROR(_xlfn.XLOOKUP(A77,'[1]Worksheet 1'!$A$1:$A$188770,'[1]Worksheet 1'!$C$1:$C$188770)*(1-$K$2/100),"-")</f>
        <v>2.5</v>
      </c>
      <c r="D77" s="47" t="s">
        <v>1165</v>
      </c>
      <c r="E77" s="184" t="e" vm="213">
        <v>#VALUE!</v>
      </c>
    </row>
    <row r="78" spans="1:5" ht="45.75" customHeight="1" x14ac:dyDescent="0.25">
      <c r="A78" s="10">
        <v>2416</v>
      </c>
      <c r="B78" s="85" t="s">
        <v>1210</v>
      </c>
      <c r="C78" s="211">
        <f>IFERROR(_xlfn.XLOOKUP(A78,'[1]Worksheet 1'!$A$1:$A$188770,'[1]Worksheet 1'!$C$1:$C$188770)*(1-$K$2/100),"-")</f>
        <v>2.8</v>
      </c>
      <c r="D78" s="43" t="s">
        <v>1165</v>
      </c>
      <c r="E78" s="184" t="e" vm="214">
        <v>#VALUE!</v>
      </c>
    </row>
    <row r="79" spans="1:5" ht="45.75" customHeight="1" x14ac:dyDescent="0.25">
      <c r="A79" s="239">
        <v>2417</v>
      </c>
      <c r="B79" s="84" t="s">
        <v>1211</v>
      </c>
      <c r="C79" s="212">
        <f>IFERROR(_xlfn.XLOOKUP(A79,'[1]Worksheet 1'!$A$1:$A$188770,'[1]Worksheet 1'!$C$1:$C$188770)*(1-$K$2/100),"-")</f>
        <v>3.2</v>
      </c>
      <c r="D79" s="47" t="s">
        <v>1165</v>
      </c>
      <c r="E79" s="184" t="e" vm="215">
        <v>#VALUE!</v>
      </c>
    </row>
    <row r="80" spans="1:5" ht="45.75" customHeight="1" x14ac:dyDescent="0.25">
      <c r="A80" s="239">
        <v>2418</v>
      </c>
      <c r="B80" s="85" t="s">
        <v>1212</v>
      </c>
      <c r="C80" s="211">
        <f>IFERROR(_xlfn.XLOOKUP(A80,'[1]Worksheet 1'!$A$1:$A$188770,'[1]Worksheet 1'!$C$1:$C$188770)*(1-$K$2/100),"-")</f>
        <v>4.5999999999999996</v>
      </c>
      <c r="D80" s="43" t="s">
        <v>1165</v>
      </c>
      <c r="E80" s="184" t="e" vm="216">
        <v>#VALUE!</v>
      </c>
    </row>
    <row r="81" spans="1:5" ht="45.75" customHeight="1" x14ac:dyDescent="0.25">
      <c r="A81" s="10">
        <v>2419</v>
      </c>
      <c r="B81" s="84" t="s">
        <v>1213</v>
      </c>
      <c r="C81" s="212">
        <f>IFERROR(_xlfn.XLOOKUP(A81,'[1]Worksheet 1'!$A$1:$A$188770,'[1]Worksheet 1'!$C$1:$C$188770)*(1-$K$2/100),"-")</f>
        <v>5.3</v>
      </c>
      <c r="D81" s="47" t="s">
        <v>1165</v>
      </c>
      <c r="E81" s="184" t="e" vm="217">
        <v>#VALUE!</v>
      </c>
    </row>
    <row r="82" spans="1:5" ht="45.75" customHeight="1" thickBot="1" x14ac:dyDescent="0.3">
      <c r="A82" s="10">
        <v>2420</v>
      </c>
      <c r="B82" s="255" t="s">
        <v>1214</v>
      </c>
      <c r="C82" s="251">
        <f>IFERROR(_xlfn.XLOOKUP(A82,'[1]Worksheet 1'!$A$1:$A$188770,'[1]Worksheet 1'!$C$1:$C$188770)*(1-$K$2/100),"-")</f>
        <v>6.7</v>
      </c>
      <c r="D82" s="45" t="s">
        <v>1165</v>
      </c>
      <c r="E82" s="245" t="e" vm="218">
        <v>#VALUE!</v>
      </c>
    </row>
  </sheetData>
  <sheetProtection selectLockedCells="1"/>
  <mergeCells count="13">
    <mergeCell ref="B60:E60"/>
    <mergeCell ref="B54:E54"/>
    <mergeCell ref="B6:E6"/>
    <mergeCell ref="B24:E24"/>
    <mergeCell ref="B32:E32"/>
    <mergeCell ref="B40:E40"/>
    <mergeCell ref="B51:E51"/>
    <mergeCell ref="E8:E11"/>
    <mergeCell ref="E12:E15"/>
    <mergeCell ref="E16:E19"/>
    <mergeCell ref="E20:E23"/>
    <mergeCell ref="E58:E59"/>
    <mergeCell ref="E56:E57"/>
  </mergeCells>
  <dataValidations count="1">
    <dataValidation type="list" allowBlank="1" showInputMessage="1" showErrorMessage="1" sqref="C2" xr:uid="{64F876E2-97FF-447D-B0C9-55F02DDCC2FD}">
      <formula1>obchodaci</formula1>
    </dataValidation>
  </dataValidations>
  <hyperlinks>
    <hyperlink ref="B4" r:id="rId1" xr:uid="{DA25AACB-2E59-4613-AE71-E2DBC10CCA7E}"/>
    <hyperlink ref="C4" r:id="rId2" xr:uid="{13C4141D-8BAA-4814-9405-F1C9BA37AB87}"/>
  </hyperlinks>
  <pageMargins left="0.25" right="0.25" top="0.75" bottom="0.75" header="0.3" footer="0.3"/>
  <pageSetup paperSize="9" orientation="portrait" r:id="rId3"/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2F599-1FFA-4D10-A3B6-F31801F105E7}">
  <sheetPr codeName="H11">
    <tabColor rgb="FFFFC000"/>
  </sheetPr>
  <dimension ref="A1:M110"/>
  <sheetViews>
    <sheetView zoomScale="85" zoomScaleNormal="85" workbookViewId="0">
      <pane ySplit="5" topLeftCell="A51" activePane="bottomLeft" state="frozen"/>
      <selection pane="bottomLeft" activeCell="C2" sqref="C2"/>
    </sheetView>
  </sheetViews>
  <sheetFormatPr defaultRowHeight="15" x14ac:dyDescent="0.25"/>
  <cols>
    <col min="1" max="1" width="2.5703125" style="29" hidden="1" customWidth="1"/>
    <col min="2" max="2" width="42.7109375" style="1" customWidth="1"/>
    <col min="3" max="3" width="18.5703125" style="1" customWidth="1"/>
    <col min="4" max="4" width="4.5703125" style="1" bestFit="1" customWidth="1"/>
    <col min="5" max="5" width="22.28515625" style="1" customWidth="1"/>
    <col min="6" max="10" width="11.42578125" style="1" customWidth="1"/>
    <col min="11" max="11" width="13.7109375" style="1" customWidth="1"/>
    <col min="12" max="12" width="11.42578125" style="1" customWidth="1"/>
    <col min="13" max="13" width="19" style="1" customWidth="1"/>
    <col min="14" max="16384" width="9.140625" style="1"/>
  </cols>
  <sheetData>
    <row r="1" spans="1:11" ht="30" customHeight="1" x14ac:dyDescent="0.25">
      <c r="B1" s="29" t="e" vm="98">
        <v>#VALUE!</v>
      </c>
      <c r="E1" s="1" t="e" vm="219">
        <v>#VALUE!</v>
      </c>
      <c r="K1" s="357" t="s">
        <v>1794</v>
      </c>
    </row>
    <row r="2" spans="1:11" ht="35.25" customHeight="1" x14ac:dyDescent="0.25">
      <c r="B2" s="166" t="s">
        <v>951</v>
      </c>
      <c r="C2" s="359" t="str">
        <f>'Lakoplastovaný odkvapový systém'!C2</f>
        <v>Ján Sipko +421911421858</v>
      </c>
      <c r="K2" s="358">
        <v>75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x14ac:dyDescent="0.25">
      <c r="B5" s="1" t="s">
        <v>937</v>
      </c>
    </row>
    <row r="6" spans="1:11" ht="15.75" thickBot="1" x14ac:dyDescent="0.3"/>
    <row r="7" spans="1:11" ht="24" customHeight="1" thickBot="1" x14ac:dyDescent="0.3">
      <c r="B7" s="420" t="s">
        <v>287</v>
      </c>
      <c r="C7" s="421"/>
      <c r="D7" s="421"/>
      <c r="E7" s="422"/>
    </row>
    <row r="8" spans="1:11" ht="33" customHeight="1" thickBot="1" x14ac:dyDescent="0.3">
      <c r="A8" s="30" t="s">
        <v>1356</v>
      </c>
      <c r="B8" s="81" t="s">
        <v>288</v>
      </c>
      <c r="C8" s="284" t="s">
        <v>948</v>
      </c>
      <c r="D8" s="38" t="s">
        <v>3</v>
      </c>
      <c r="E8" s="38" t="s">
        <v>1</v>
      </c>
    </row>
    <row r="9" spans="1:11" ht="36" customHeight="1" x14ac:dyDescent="0.25">
      <c r="A9" s="29">
        <v>17732000</v>
      </c>
      <c r="B9" s="272" t="s">
        <v>1312</v>
      </c>
      <c r="C9" s="280">
        <f>IFERROR(_xlfn.XLOOKUP(A9,'[2]ASFALTOVÉ PÁSY '!$C$7:$C$57,'[2]ASFALTOVÉ PÁSY '!$G$7:$G$57)*(1+$K$2/100),"-")</f>
        <v>9.2050000000000001</v>
      </c>
      <c r="D9" s="74" t="s">
        <v>377</v>
      </c>
      <c r="E9" s="473" t="e" vm="220">
        <v>#VALUE!</v>
      </c>
    </row>
    <row r="10" spans="1:11" ht="36" customHeight="1" x14ac:dyDescent="0.25">
      <c r="A10" s="36">
        <v>17652000</v>
      </c>
      <c r="B10" s="273" t="s">
        <v>1313</v>
      </c>
      <c r="C10" s="212">
        <f>IFERROR(_xlfn.XLOOKUP(A10,'[2]ASFALTOVÉ PÁSY '!$C$7:$C$57,'[2]ASFALTOVÉ PÁSY '!$G$7:$G$57)*(1+$K$2/100),"-")</f>
        <v>7.9099999999999993</v>
      </c>
      <c r="D10" s="24" t="s">
        <v>377</v>
      </c>
      <c r="E10" s="474"/>
    </row>
    <row r="11" spans="1:11" ht="36" customHeight="1" x14ac:dyDescent="0.25">
      <c r="A11" s="36">
        <v>19380000</v>
      </c>
      <c r="B11" s="273" t="s">
        <v>1314</v>
      </c>
      <c r="C11" s="212">
        <f>IFERROR(_xlfn.XLOOKUP(A11,'[2]ASFALTOVÉ PÁSY '!$C$7:$C$57,'[2]ASFALTOVÉ PÁSY '!$G$7:$G$57)*(1+$K$2/100),"-")</f>
        <v>10.64</v>
      </c>
      <c r="D11" s="24" t="s">
        <v>377</v>
      </c>
      <c r="E11" s="465" t="e" vm="221">
        <v>#VALUE!</v>
      </c>
    </row>
    <row r="12" spans="1:11" ht="36" customHeight="1" x14ac:dyDescent="0.25">
      <c r="A12" s="36">
        <v>19370000</v>
      </c>
      <c r="B12" s="273" t="s">
        <v>1315</v>
      </c>
      <c r="C12" s="212">
        <f>IFERROR(_xlfn.XLOOKUP(A12,'[2]ASFALTOVÉ PÁSY '!$C$7:$C$57,'[2]ASFALTOVÉ PÁSY '!$G$7:$G$57)*(1+$K$2/100),"-")</f>
        <v>8.8549999999999986</v>
      </c>
      <c r="D12" s="24" t="s">
        <v>377</v>
      </c>
      <c r="E12" s="465"/>
    </row>
    <row r="13" spans="1:11" ht="36" customHeight="1" x14ac:dyDescent="0.25">
      <c r="A13" s="36">
        <v>19320000</v>
      </c>
      <c r="B13" s="273" t="s">
        <v>1316</v>
      </c>
      <c r="C13" s="212">
        <f>IFERROR(_xlfn.XLOOKUP(A13,'[2]ASFALTOVÉ PÁSY '!$C$7:$C$57,'[2]ASFALTOVÉ PÁSY '!$G$7:$G$57)*(1+$K$2/100),"-")</f>
        <v>7.3849999999999998</v>
      </c>
      <c r="D13" s="24" t="s">
        <v>377</v>
      </c>
      <c r="E13" s="281"/>
    </row>
    <row r="14" spans="1:11" ht="36" customHeight="1" x14ac:dyDescent="0.25">
      <c r="A14" s="36">
        <v>19410000</v>
      </c>
      <c r="B14" s="273" t="s">
        <v>1317</v>
      </c>
      <c r="C14" s="212">
        <f>IFERROR(_xlfn.XLOOKUP(A14,'[2]ASFALTOVÉ PÁSY '!$C$7:$C$57,'[2]ASFALTOVÉ PÁSY '!$G$7:$G$57)*(1+$K$2/100),"-")</f>
        <v>9.24</v>
      </c>
      <c r="D14" s="24" t="s">
        <v>377</v>
      </c>
      <c r="E14" s="281"/>
    </row>
    <row r="15" spans="1:11" ht="36" customHeight="1" x14ac:dyDescent="0.25">
      <c r="A15" s="36">
        <v>19350000</v>
      </c>
      <c r="B15" s="273" t="s">
        <v>1318</v>
      </c>
      <c r="C15" s="212">
        <f>IFERROR(_xlfn.XLOOKUP(A15,'[2]ASFALTOVÉ PÁSY '!$C$7:$C$57,'[2]ASFALTOVÉ PÁSY '!$G$7:$G$57)*(1+$K$2/100),"-")</f>
        <v>7.875</v>
      </c>
      <c r="D15" s="24" t="s">
        <v>377</v>
      </c>
      <c r="E15" s="281"/>
    </row>
    <row r="16" spans="1:11" ht="36" customHeight="1" x14ac:dyDescent="0.25">
      <c r="A16" s="36">
        <v>17214000</v>
      </c>
      <c r="B16" s="273" t="s">
        <v>1319</v>
      </c>
      <c r="C16" s="212">
        <f>IFERROR(_xlfn.XLOOKUP(A16,'[2]ASFALTOVÉ PÁSY '!$C$7:$C$57,'[2]ASFALTOVÉ PÁSY '!$G$7:$G$57)*(1+$K$2/100),"-")</f>
        <v>11.935</v>
      </c>
      <c r="D16" s="24" t="s">
        <v>377</v>
      </c>
      <c r="E16" s="465" t="e" vm="222">
        <v>#VALUE!</v>
      </c>
    </row>
    <row r="17" spans="1:5" ht="36" customHeight="1" x14ac:dyDescent="0.25">
      <c r="A17" s="36">
        <v>17183000</v>
      </c>
      <c r="B17" s="273" t="s">
        <v>1320</v>
      </c>
      <c r="C17" s="212">
        <f>IFERROR(_xlfn.XLOOKUP(A17,'[2]ASFALTOVÉ PÁSY '!$C$7:$C$57,'[2]ASFALTOVÉ PÁSY '!$G$7:$G$57)*(1+$K$2/100),"-")</f>
        <v>12.32</v>
      </c>
      <c r="D17" s="24" t="s">
        <v>377</v>
      </c>
      <c r="E17" s="465"/>
    </row>
    <row r="18" spans="1:5" ht="36" customHeight="1" x14ac:dyDescent="0.25">
      <c r="A18" s="36">
        <v>17220000</v>
      </c>
      <c r="B18" s="273" t="s">
        <v>1321</v>
      </c>
      <c r="C18" s="212">
        <f>IFERROR(_xlfn.XLOOKUP(A18,'[2]ASFALTOVÉ PÁSY '!$C$7:$C$57,'[2]ASFALTOVÉ PÁSY '!$G$7:$G$57)*(1+$K$2/100),"-")</f>
        <v>12.11</v>
      </c>
      <c r="D18" s="24" t="s">
        <v>377</v>
      </c>
      <c r="E18" s="465"/>
    </row>
    <row r="19" spans="1:5" ht="36" customHeight="1" x14ac:dyDescent="0.25">
      <c r="A19" s="36">
        <v>17190000</v>
      </c>
      <c r="B19" s="273" t="s">
        <v>1322</v>
      </c>
      <c r="C19" s="212">
        <f>IFERROR(_xlfn.XLOOKUP(A19,'[2]ASFALTOVÉ PÁSY '!$C$7:$C$57,'[2]ASFALTOVÉ PÁSY '!$G$7:$G$57)*(1+$K$2/100),"-")</f>
        <v>12.1625</v>
      </c>
      <c r="D19" s="24" t="s">
        <v>377</v>
      </c>
      <c r="E19" s="465"/>
    </row>
    <row r="20" spans="1:5" ht="36" customHeight="1" x14ac:dyDescent="0.25">
      <c r="A20" s="36">
        <v>17170000</v>
      </c>
      <c r="B20" s="273" t="s">
        <v>1323</v>
      </c>
      <c r="C20" s="212">
        <f>IFERROR(_xlfn.XLOOKUP(A20,'[2]ASFALTOVÉ PÁSY '!$C$7:$C$57,'[2]ASFALTOVÉ PÁSY '!$G$7:$G$57)*(1+$K$2/100),"-")</f>
        <v>15.575000000000001</v>
      </c>
      <c r="D20" s="24" t="s">
        <v>377</v>
      </c>
      <c r="E20" s="465" t="e" vm="223">
        <v>#VALUE!</v>
      </c>
    </row>
    <row r="21" spans="1:5" ht="36" customHeight="1" x14ac:dyDescent="0.25">
      <c r="A21" s="36">
        <v>17163000</v>
      </c>
      <c r="B21" s="273" t="s">
        <v>1324</v>
      </c>
      <c r="C21" s="212">
        <f>IFERROR(_xlfn.XLOOKUP(A21,'[2]ASFALTOVÉ PÁSY '!$C$7:$C$57,'[2]ASFALTOVÉ PÁSY '!$G$7:$G$57)*(1+$K$2/100),"-")</f>
        <v>15.522499999999999</v>
      </c>
      <c r="D21" s="24" t="s">
        <v>377</v>
      </c>
      <c r="E21" s="465"/>
    </row>
    <row r="22" spans="1:5" ht="36" customHeight="1" x14ac:dyDescent="0.25">
      <c r="A22" s="36">
        <v>17324000</v>
      </c>
      <c r="B22" s="273" t="s">
        <v>1325</v>
      </c>
      <c r="C22" s="212">
        <f>IFERROR(_xlfn.XLOOKUP(A22,'[2]ASFALTOVÉ PÁSY '!$C$7:$C$57,'[2]ASFALTOVÉ PÁSY '!$G$7:$G$57)*(1+$K$2/100),"-")</f>
        <v>13.16</v>
      </c>
      <c r="D22" s="24" t="s">
        <v>377</v>
      </c>
      <c r="E22" s="465" t="e" vm="224">
        <v>#VALUE!</v>
      </c>
    </row>
    <row r="23" spans="1:5" ht="36" customHeight="1" x14ac:dyDescent="0.25">
      <c r="A23" s="36">
        <v>17330000</v>
      </c>
      <c r="B23" s="273" t="s">
        <v>1326</v>
      </c>
      <c r="C23" s="212">
        <f>IFERROR(_xlfn.XLOOKUP(A23,'[2]ASFALTOVÉ PÁSY '!$C$7:$C$57,'[2]ASFALTOVÉ PÁSY '!$G$7:$G$57)*(1+$K$2/100),"-")</f>
        <v>13.615</v>
      </c>
      <c r="D23" s="24" t="s">
        <v>377</v>
      </c>
      <c r="E23" s="465"/>
    </row>
    <row r="24" spans="1:5" ht="42.75" customHeight="1" x14ac:dyDescent="0.25">
      <c r="A24" s="36">
        <v>17150000</v>
      </c>
      <c r="B24" s="273" t="s">
        <v>1327</v>
      </c>
      <c r="C24" s="212">
        <f>IFERROR(_xlfn.XLOOKUP(A24,'[2]ASFALTOVÉ PÁSY '!$C$7:$C$57,'[2]ASFALTOVÉ PÁSY '!$G$7:$G$57)*(1+$K$2/100),"-")</f>
        <v>15.785</v>
      </c>
      <c r="D24" s="24" t="s">
        <v>377</v>
      </c>
      <c r="E24" s="224" t="e" vm="225">
        <v>#VALUE!</v>
      </c>
    </row>
    <row r="25" spans="1:5" ht="36" customHeight="1" x14ac:dyDescent="0.25">
      <c r="A25" s="36">
        <v>17240000</v>
      </c>
      <c r="B25" s="273" t="s">
        <v>1328</v>
      </c>
      <c r="C25" s="212">
        <f>IFERROR(_xlfn.XLOOKUP(A25,'[2]ASFALTOVÉ PÁSY '!$C$7:$C$57,'[2]ASFALTOVÉ PÁSY '!$G$7:$G$57)*(1+$K$2/100),"-")</f>
        <v>12.565</v>
      </c>
      <c r="D25" s="24" t="s">
        <v>377</v>
      </c>
      <c r="E25" s="224" t="e" vm="226">
        <v>#VALUE!</v>
      </c>
    </row>
    <row r="26" spans="1:5" ht="42" customHeight="1" x14ac:dyDescent="0.25">
      <c r="A26" s="36">
        <v>16354000</v>
      </c>
      <c r="B26" s="273" t="s">
        <v>1329</v>
      </c>
      <c r="C26" s="212">
        <f>IFERROR(_xlfn.XLOOKUP(A26,'[2]ASFALTOVÉ PÁSY '!$C$7:$C$57,'[2]ASFALTOVÉ PÁSY '!$G$7:$G$57)*(1+$K$2/100),"-")</f>
        <v>10.674999999999999</v>
      </c>
      <c r="D26" s="24" t="s">
        <v>377</v>
      </c>
      <c r="E26" s="224" t="e" vm="227">
        <v>#VALUE!</v>
      </c>
    </row>
    <row r="27" spans="1:5" ht="36" customHeight="1" x14ac:dyDescent="0.25">
      <c r="A27" s="36">
        <v>18400007</v>
      </c>
      <c r="B27" s="273" t="s">
        <v>1330</v>
      </c>
      <c r="C27" s="212">
        <f>IFERROR(_xlfn.XLOOKUP(A27,'[2]ASFALTOVÉ PÁSY '!$C$7:$C$57,'[2]ASFALTOVÉ PÁSY '!$G$7:$G$57)*(1+$K$2/100),"-")</f>
        <v>7</v>
      </c>
      <c r="D27" s="24" t="s">
        <v>377</v>
      </c>
      <c r="E27" s="281"/>
    </row>
    <row r="28" spans="1:5" ht="42.75" customHeight="1" thickBot="1" x14ac:dyDescent="0.3">
      <c r="A28" s="36">
        <v>16184000</v>
      </c>
      <c r="B28" s="279" t="s">
        <v>1355</v>
      </c>
      <c r="C28" s="219">
        <f>IFERROR(_xlfn.XLOOKUP(A28,'[2]ASFALTOVÉ PÁSY '!$C$7:$C$57,'[2]ASFALTOVÉ PÁSY '!$G$7:$G$57)*(1+$K$2/100),"-")</f>
        <v>10.36</v>
      </c>
      <c r="D28" s="77" t="s">
        <v>377</v>
      </c>
      <c r="E28" s="220" t="e" vm="228">
        <v>#VALUE!</v>
      </c>
    </row>
    <row r="29" spans="1:5" ht="27.75" customHeight="1" thickBot="1" x14ac:dyDescent="0.3">
      <c r="A29" s="36"/>
      <c r="B29" s="453" t="s">
        <v>289</v>
      </c>
      <c r="C29" s="454"/>
      <c r="D29" s="454"/>
      <c r="E29" s="455"/>
    </row>
    <row r="30" spans="1:5" ht="27.75" customHeight="1" thickBot="1" x14ac:dyDescent="0.3">
      <c r="A30" s="36"/>
      <c r="B30" s="39" t="s">
        <v>288</v>
      </c>
      <c r="C30" s="38" t="s">
        <v>248</v>
      </c>
      <c r="D30" s="38" t="s">
        <v>3</v>
      </c>
      <c r="E30" s="38" t="s">
        <v>1</v>
      </c>
    </row>
    <row r="31" spans="1:5" ht="32.25" customHeight="1" thickBot="1" x14ac:dyDescent="0.3">
      <c r="A31" s="36">
        <v>17540000</v>
      </c>
      <c r="B31" s="272" t="s">
        <v>1331</v>
      </c>
      <c r="C31" s="219">
        <f>IFERROR(_xlfn.XLOOKUP(A31,'[2]ASFALTOVÉ PÁSY '!$C$7:$C$57,'[2]ASFALTOVÉ PÁSY '!$G$7:$G$57)*(1+$K$2/100),"-")</f>
        <v>7.9799999999999995</v>
      </c>
      <c r="D31" s="74" t="s">
        <v>377</v>
      </c>
      <c r="E31" s="223" t="e" vm="229">
        <v>#VALUE!</v>
      </c>
    </row>
    <row r="32" spans="1:5" ht="32.25" customHeight="1" x14ac:dyDescent="0.25">
      <c r="A32" s="36">
        <v>17450000</v>
      </c>
      <c r="B32" s="273" t="s">
        <v>1332</v>
      </c>
      <c r="C32" s="212">
        <f>IFERROR(_xlfn.XLOOKUP(A32,'[2]ASFALTOVÉ PÁSY '!$C$7:$C$57,'[2]ASFALTOVÉ PÁSY '!$G$7:$G$57)*(1+$K$2/100),"-")</f>
        <v>7.9799999999999995</v>
      </c>
      <c r="D32" s="24" t="s">
        <v>377</v>
      </c>
      <c r="E32" s="281"/>
    </row>
    <row r="33" spans="1:5" ht="32.25" customHeight="1" x14ac:dyDescent="0.25">
      <c r="A33" s="36">
        <v>16060000</v>
      </c>
      <c r="B33" s="273" t="s">
        <v>1333</v>
      </c>
      <c r="C33" s="212">
        <f>IFERROR(_xlfn.XLOOKUP(A33,'[2]ASFALTOVÉ PÁSY '!$C$7:$C$57,'[2]ASFALTOVÉ PÁSY '!$G$7:$G$57)*(1+$K$2/100),"-")</f>
        <v>8.4350000000000005</v>
      </c>
      <c r="D33" s="24" t="s">
        <v>377</v>
      </c>
      <c r="E33" s="224" t="e" vm="230">
        <v>#VALUE!</v>
      </c>
    </row>
    <row r="34" spans="1:5" ht="32.25" customHeight="1" x14ac:dyDescent="0.25">
      <c r="A34" s="36">
        <v>15990000</v>
      </c>
      <c r="B34" s="273" t="s">
        <v>1334</v>
      </c>
      <c r="C34" s="212">
        <f>IFERROR(_xlfn.XLOOKUP(A34,'[2]ASFALTOVÉ PÁSY '!$C$7:$C$57,'[2]ASFALTOVÉ PÁSY '!$G$7:$G$57)*(1+$K$2/100),"-")</f>
        <v>8.26</v>
      </c>
      <c r="D34" s="24" t="s">
        <v>377</v>
      </c>
      <c r="E34" s="224" t="e" vm="231">
        <v>#VALUE!</v>
      </c>
    </row>
    <row r="35" spans="1:5" ht="32.25" customHeight="1" x14ac:dyDescent="0.25">
      <c r="A35" s="36">
        <v>19310000</v>
      </c>
      <c r="B35" s="273" t="s">
        <v>1335</v>
      </c>
      <c r="C35" s="212">
        <f>IFERROR(_xlfn.XLOOKUP(A35,'[2]ASFALTOVÉ PÁSY '!$C$7:$C$57,'[2]ASFALTOVÉ PÁSY '!$G$7:$G$57)*(1+$K$2/100),"-")</f>
        <v>7.8400000000000007</v>
      </c>
      <c r="D35" s="24" t="s">
        <v>377</v>
      </c>
      <c r="E35" s="281"/>
    </row>
    <row r="36" spans="1:5" ht="32.25" customHeight="1" x14ac:dyDescent="0.25">
      <c r="A36" s="36">
        <v>16250000</v>
      </c>
      <c r="B36" s="273" t="s">
        <v>1336</v>
      </c>
      <c r="C36" s="212">
        <f>IFERROR(_xlfn.XLOOKUP(A36,'[2]ASFALTOVÉ PÁSY '!$C$7:$C$57,'[2]ASFALTOVÉ PÁSY '!$G$7:$G$57)*(1+$K$2/100),"-")</f>
        <v>7.0874999999999995</v>
      </c>
      <c r="D36" s="24" t="s">
        <v>377</v>
      </c>
      <c r="E36" s="281"/>
    </row>
    <row r="37" spans="1:5" ht="32.25" customHeight="1" x14ac:dyDescent="0.25">
      <c r="A37" s="36">
        <v>16170000</v>
      </c>
      <c r="B37" s="273" t="s">
        <v>1337</v>
      </c>
      <c r="C37" s="212">
        <f>IFERROR(_xlfn.XLOOKUP(A37,'[2]ASFALTOVÉ PÁSY '!$C$7:$C$57,'[2]ASFALTOVÉ PÁSY '!$G$7:$G$57)*(1+$K$2/100),"-")</f>
        <v>8.89</v>
      </c>
      <c r="D37" s="24" t="s">
        <v>377</v>
      </c>
      <c r="E37" s="224" t="e" vm="232">
        <v>#VALUE!</v>
      </c>
    </row>
    <row r="38" spans="1:5" ht="32.25" customHeight="1" x14ac:dyDescent="0.25">
      <c r="A38" s="36">
        <v>16330000</v>
      </c>
      <c r="B38" s="273" t="s">
        <v>1338</v>
      </c>
      <c r="C38" s="212">
        <f>IFERROR(_xlfn.XLOOKUP(A38,'[2]ASFALTOVÉ PÁSY '!$C$7:$C$57,'[2]ASFALTOVÉ PÁSY '!$G$7:$G$57)*(1+$K$2/100),"-")</f>
        <v>10.325000000000001</v>
      </c>
      <c r="D38" s="24" t="s">
        <v>377</v>
      </c>
      <c r="E38" s="224" t="e" vm="233">
        <v>#VALUE!</v>
      </c>
    </row>
    <row r="39" spans="1:5" ht="32.25" customHeight="1" thickBot="1" x14ac:dyDescent="0.3">
      <c r="A39" s="36">
        <v>18400005</v>
      </c>
      <c r="B39" s="279" t="s">
        <v>1339</v>
      </c>
      <c r="C39" s="219">
        <f>IFERROR(_xlfn.XLOOKUP(A39,'[2]ASFALTOVÉ PÁSY '!$C$7:$C$57,'[2]ASFALTOVÉ PÁSY '!$G$7:$G$57)*(1+$K$2/100),"-")</f>
        <v>7.1749999999999989</v>
      </c>
      <c r="D39" s="282"/>
      <c r="E39" s="220" t="e" vm="234">
        <v>#VALUE!</v>
      </c>
    </row>
    <row r="40" spans="1:5" ht="27.75" customHeight="1" thickBot="1" x14ac:dyDescent="0.3">
      <c r="A40" s="36"/>
      <c r="B40" s="453" t="s">
        <v>290</v>
      </c>
      <c r="C40" s="454"/>
      <c r="D40" s="454"/>
      <c r="E40" s="455"/>
    </row>
    <row r="41" spans="1:5" ht="34.5" customHeight="1" thickBot="1" x14ac:dyDescent="0.3">
      <c r="A41" s="36"/>
      <c r="B41" s="11" t="s">
        <v>288</v>
      </c>
      <c r="C41" s="11" t="s">
        <v>248</v>
      </c>
      <c r="D41" s="12" t="s">
        <v>3</v>
      </c>
      <c r="E41" s="12" t="s">
        <v>1</v>
      </c>
    </row>
    <row r="42" spans="1:5" ht="42" customHeight="1" x14ac:dyDescent="0.25">
      <c r="A42" s="36">
        <v>16010000</v>
      </c>
      <c r="B42" s="272" t="s">
        <v>1340</v>
      </c>
      <c r="C42" s="212">
        <f>IFERROR(_xlfn.XLOOKUP(A42,'[2]ASFALTOVÉ PÁSY '!$C$7:$C$57,'[2]ASFALTOVÉ PÁSY '!$G$7:$G$57)*(1+$K$2/100),"-")</f>
        <v>6.3875000000000002</v>
      </c>
      <c r="D42" s="74" t="s">
        <v>377</v>
      </c>
      <c r="E42" s="223" t="e" vm="235">
        <v>#VALUE!</v>
      </c>
    </row>
    <row r="43" spans="1:5" ht="36" customHeight="1" x14ac:dyDescent="0.25">
      <c r="A43" s="36">
        <v>16280000</v>
      </c>
      <c r="B43" s="273" t="s">
        <v>1341</v>
      </c>
      <c r="C43" s="212">
        <f>IFERROR(_xlfn.XLOOKUP(A43,'[2]ASFALTOVÉ PÁSY '!$C$7:$C$57,'[2]ASFALTOVÉ PÁSY '!$G$7:$G$57)*(1+$K$2/100),"-")</f>
        <v>8.4</v>
      </c>
      <c r="D43" s="24" t="s">
        <v>377</v>
      </c>
      <c r="E43" s="224" t="e" vm="236">
        <v>#VALUE!</v>
      </c>
    </row>
    <row r="44" spans="1:5" ht="33" customHeight="1" x14ac:dyDescent="0.25">
      <c r="A44" s="36">
        <v>16610000</v>
      </c>
      <c r="B44" s="273" t="s">
        <v>1342</v>
      </c>
      <c r="C44" s="212">
        <f>IFERROR(_xlfn.XLOOKUP(A44,'[2]ASFALTOVÉ PÁSY '!$C$7:$C$57,'[2]ASFALTOVÉ PÁSY '!$G$7:$G$57)*(1+$K$2/100),"-")</f>
        <v>9.59</v>
      </c>
      <c r="D44" s="24" t="s">
        <v>377</v>
      </c>
      <c r="E44" s="224" t="e" vm="237">
        <v>#VALUE!</v>
      </c>
    </row>
    <row r="45" spans="1:5" ht="31.5" customHeight="1" x14ac:dyDescent="0.25">
      <c r="A45" s="36">
        <v>16300000</v>
      </c>
      <c r="B45" s="273" t="s">
        <v>1343</v>
      </c>
      <c r="C45" s="212">
        <f>IFERROR(_xlfn.XLOOKUP(A45,'[2]ASFALTOVÉ PÁSY '!$C$7:$C$57,'[2]ASFALTOVÉ PÁSY '!$G$7:$G$57)*(1+$K$2/100),"-")</f>
        <v>8.5750000000000011</v>
      </c>
      <c r="D45" s="24" t="s">
        <v>377</v>
      </c>
      <c r="E45" s="224" t="e" vm="238">
        <v>#VALUE!</v>
      </c>
    </row>
    <row r="46" spans="1:5" ht="29.25" customHeight="1" x14ac:dyDescent="0.25">
      <c r="A46" s="36">
        <v>13290000</v>
      </c>
      <c r="B46" s="273" t="s">
        <v>1344</v>
      </c>
      <c r="C46" s="212">
        <f>IFERROR(_xlfn.XLOOKUP(A46,'[2]ASFALTOVÉ PÁSY '!$C$7:$C$57,'[2]ASFALTOVÉ PÁSY '!$G$7:$G$57)*(1+$K$2/100),"-")</f>
        <v>7.1400000000000006</v>
      </c>
      <c r="D46" s="24" t="s">
        <v>377</v>
      </c>
      <c r="E46" s="224" t="e" vm="239">
        <v>#VALUE!</v>
      </c>
    </row>
    <row r="47" spans="1:5" ht="35.25" customHeight="1" x14ac:dyDescent="0.25">
      <c r="A47" s="36">
        <v>13330000</v>
      </c>
      <c r="B47" s="273" t="s">
        <v>1345</v>
      </c>
      <c r="C47" s="212">
        <f>IFERROR(_xlfn.XLOOKUP(A47,'[2]ASFALTOVÉ PÁSY '!$C$7:$C$57,'[2]ASFALTOVÉ PÁSY '!$G$7:$G$57)*(1+$K$2/100),"-")</f>
        <v>8.1375000000000011</v>
      </c>
      <c r="D47" s="24" t="s">
        <v>377</v>
      </c>
      <c r="E47" s="224" t="e" vm="240">
        <v>#VALUE!</v>
      </c>
    </row>
    <row r="48" spans="1:5" ht="32.25" customHeight="1" x14ac:dyDescent="0.25">
      <c r="A48" s="36">
        <v>15970000</v>
      </c>
      <c r="B48" s="273" t="s">
        <v>1346</v>
      </c>
      <c r="C48" s="212">
        <f>IFERROR(_xlfn.XLOOKUP(A48,'[2]ASFALTOVÉ PÁSY '!$C$7:$C$57,'[2]ASFALTOVÉ PÁSY '!$G$7:$G$57)*(1+$K$2/100),"-")</f>
        <v>4.8999999999999995</v>
      </c>
      <c r="D48" s="24" t="s">
        <v>377</v>
      </c>
      <c r="E48" s="224" t="e" vm="241">
        <v>#VALUE!</v>
      </c>
    </row>
    <row r="49" spans="1:5" ht="29.25" customHeight="1" x14ac:dyDescent="0.25">
      <c r="A49" s="36">
        <v>13270000</v>
      </c>
      <c r="B49" s="273" t="s">
        <v>1347</v>
      </c>
      <c r="C49" s="212">
        <f>IFERROR(_xlfn.XLOOKUP(A49,'[2]ASFALTOVÉ PÁSY '!$C$7:$C$57,'[2]ASFALTOVÉ PÁSY '!$G$7:$G$57)*(1+$K$2/100),"-")</f>
        <v>9.7999999999999989</v>
      </c>
      <c r="D49" s="24" t="s">
        <v>377</v>
      </c>
      <c r="E49" s="224" t="e" vm="242">
        <v>#VALUE!</v>
      </c>
    </row>
    <row r="50" spans="1:5" ht="29.25" customHeight="1" x14ac:dyDescent="0.25">
      <c r="A50" s="36">
        <v>13280000</v>
      </c>
      <c r="B50" s="273" t="s">
        <v>1348</v>
      </c>
      <c r="C50" s="212">
        <f>IFERROR(_xlfn.XLOOKUP(A50,'[2]ASFALTOVÉ PÁSY '!$C$7:$C$57,'[2]ASFALTOVÉ PÁSY '!$G$7:$G$57)*(1+$K$2/100),"-")</f>
        <v>6.5449999999999999</v>
      </c>
      <c r="D50" s="24" t="s">
        <v>377</v>
      </c>
      <c r="E50" s="471" t="e" vm="243">
        <v>#VALUE!</v>
      </c>
    </row>
    <row r="51" spans="1:5" ht="29.25" customHeight="1" thickBot="1" x14ac:dyDescent="0.3">
      <c r="A51" s="36">
        <v>13280008</v>
      </c>
      <c r="B51" s="279" t="s">
        <v>1349</v>
      </c>
      <c r="C51" s="219">
        <f>IFERROR(_xlfn.XLOOKUP(A51,'[2]ASFALTOVÉ PÁSY '!$C$7:$C$57,'[2]ASFALTOVÉ PÁSY '!$G$7:$G$57)*(1+$K$2/100),"-")</f>
        <v>7.1400000000000006</v>
      </c>
      <c r="D51" s="77" t="s">
        <v>377</v>
      </c>
      <c r="E51" s="472"/>
    </row>
    <row r="52" spans="1:5" ht="27" customHeight="1" thickBot="1" x14ac:dyDescent="0.3">
      <c r="A52" s="36"/>
      <c r="B52" s="420" t="s">
        <v>291</v>
      </c>
      <c r="C52" s="421"/>
      <c r="D52" s="421"/>
      <c r="E52" s="422"/>
    </row>
    <row r="53" spans="1:5" ht="30.75" customHeight="1" thickBot="1" x14ac:dyDescent="0.3">
      <c r="A53" s="36"/>
      <c r="B53" s="39" t="s">
        <v>288</v>
      </c>
      <c r="C53" s="39" t="s">
        <v>248</v>
      </c>
      <c r="D53" s="38" t="s">
        <v>3</v>
      </c>
      <c r="E53" s="38" t="s">
        <v>1</v>
      </c>
    </row>
    <row r="54" spans="1:5" ht="24" customHeight="1" x14ac:dyDescent="0.25">
      <c r="A54" s="36">
        <v>14130000</v>
      </c>
      <c r="B54" s="73" t="s">
        <v>1350</v>
      </c>
      <c r="C54" s="212">
        <f>IFERROR(_xlfn.XLOOKUP(A54,'[2]ASFALTOVÉ PÁSY '!$C$7:$C$57,'[2]ASFALTOVÉ PÁSY '!$G$7:$G$57)*(1+$K$2/100),"-")</f>
        <v>3.7800000000000002</v>
      </c>
      <c r="D54" s="74" t="s">
        <v>377</v>
      </c>
      <c r="E54" s="276"/>
    </row>
    <row r="55" spans="1:5" ht="24" customHeight="1" x14ac:dyDescent="0.25">
      <c r="A55" s="36">
        <v>13310000</v>
      </c>
      <c r="B55" s="75" t="s">
        <v>1351</v>
      </c>
      <c r="C55" s="212">
        <f>IFERROR(_xlfn.XLOOKUP(A55,'[2]ASFALTOVÉ PÁSY '!$C$7:$C$57,'[2]ASFALTOVÉ PÁSY '!$G$7:$G$57)*(1+$K$2/100),"-")</f>
        <v>6.2650000000000006</v>
      </c>
      <c r="D55" s="24" t="s">
        <v>377</v>
      </c>
      <c r="E55" s="281"/>
    </row>
    <row r="56" spans="1:5" ht="24" customHeight="1" thickBot="1" x14ac:dyDescent="0.3">
      <c r="A56" s="36">
        <v>13140000</v>
      </c>
      <c r="B56" s="76" t="s">
        <v>1352</v>
      </c>
      <c r="C56" s="219">
        <f>IFERROR(_xlfn.XLOOKUP(A56,'[2]ASFALTOVÉ PÁSY '!$C$7:$C$57,'[2]ASFALTOVÉ PÁSY '!$G$7:$G$57)*(1+$K$2/100),"-")</f>
        <v>6.6675000000000004</v>
      </c>
      <c r="D56" s="77" t="s">
        <v>377</v>
      </c>
      <c r="E56" s="283"/>
    </row>
    <row r="57" spans="1:5" ht="27.75" customHeight="1" thickBot="1" x14ac:dyDescent="0.3">
      <c r="A57" s="36"/>
      <c r="B57" s="453" t="s">
        <v>292</v>
      </c>
      <c r="C57" s="454"/>
      <c r="D57" s="454"/>
      <c r="E57" s="455"/>
    </row>
    <row r="58" spans="1:5" ht="28.5" customHeight="1" thickBot="1" x14ac:dyDescent="0.3">
      <c r="A58" s="36"/>
      <c r="B58" s="81" t="s">
        <v>288</v>
      </c>
      <c r="C58" s="38" t="s">
        <v>248</v>
      </c>
      <c r="D58" s="38" t="s">
        <v>3</v>
      </c>
      <c r="E58" s="38" t="s">
        <v>1</v>
      </c>
    </row>
    <row r="59" spans="1:5" ht="37.5" customHeight="1" x14ac:dyDescent="0.25">
      <c r="A59" s="36">
        <v>75040015</v>
      </c>
      <c r="B59" s="73" t="s">
        <v>1353</v>
      </c>
      <c r="C59" s="212">
        <f>IFERROR(_xlfn.XLOOKUP(A59,'[2]ASFALTOVÉ PÁSY '!$C$7:$C$57,'[2]ASFALTOVÉ PÁSY '!$G$7:$G$57)*(1+$K$2/100),"-")</f>
        <v>122.32500000000002</v>
      </c>
      <c r="D59" s="74" t="s">
        <v>442</v>
      </c>
      <c r="E59" s="223" t="e" vm="244">
        <v>#VALUE!</v>
      </c>
    </row>
    <row r="60" spans="1:5" ht="30.75" customHeight="1" thickBot="1" x14ac:dyDescent="0.3">
      <c r="A60" s="36">
        <v>75360000</v>
      </c>
      <c r="B60" s="285" t="s">
        <v>1354</v>
      </c>
      <c r="C60" s="219">
        <f>IFERROR(_xlfn.XLOOKUP(A60,'[2]ASFALTOVÉ PÁSY '!$C$7:$C$57,'[2]ASFALTOVÉ PÁSY '!$G$7:$G$57)*(1+$K$2/100),"-")</f>
        <v>11.795</v>
      </c>
      <c r="D60" s="77" t="s">
        <v>1795</v>
      </c>
      <c r="E60" s="220" t="e" vm="245">
        <v>#VALUE!</v>
      </c>
    </row>
    <row r="61" spans="1:5" ht="53.25" customHeight="1" x14ac:dyDescent="0.25">
      <c r="A61" s="89"/>
    </row>
    <row r="62" spans="1:5" ht="27" customHeight="1" x14ac:dyDescent="0.25">
      <c r="A62" s="1"/>
    </row>
    <row r="63" spans="1:5" ht="34.5" customHeight="1" x14ac:dyDescent="0.25">
      <c r="A63" s="1"/>
    </row>
    <row r="64" spans="1:5" ht="41.25" customHeight="1" x14ac:dyDescent="0.25">
      <c r="A64" s="1"/>
    </row>
    <row r="65" spans="1:13" ht="41.25" customHeight="1" x14ac:dyDescent="0.25">
      <c r="A65" s="1"/>
    </row>
    <row r="66" spans="1:13" ht="41.25" customHeight="1" x14ac:dyDescent="0.25"/>
    <row r="67" spans="1:13" ht="41.25" customHeight="1" x14ac:dyDescent="0.25"/>
    <row r="68" spans="1:13" ht="41.25" customHeight="1" x14ac:dyDescent="0.25"/>
    <row r="69" spans="1:13" ht="30" customHeight="1" x14ac:dyDescent="0.25"/>
    <row r="70" spans="1:13" ht="30" customHeight="1" x14ac:dyDescent="0.25"/>
    <row r="71" spans="1:13" ht="30" customHeight="1" x14ac:dyDescent="0.25"/>
    <row r="72" spans="1:13" ht="30" customHeight="1" x14ac:dyDescent="0.25"/>
    <row r="73" spans="1:13" ht="30" customHeight="1" x14ac:dyDescent="0.25"/>
    <row r="74" spans="1:13" ht="30" customHeight="1" x14ac:dyDescent="0.25"/>
    <row r="75" spans="1:13" ht="57.75" customHeight="1" x14ac:dyDescent="0.25"/>
    <row r="76" spans="1:13" ht="57.75" customHeight="1" x14ac:dyDescent="0.25"/>
    <row r="77" spans="1:13" ht="57.75" customHeight="1" x14ac:dyDescent="0.25"/>
    <row r="78" spans="1:13" ht="57.75" customHeight="1" x14ac:dyDescent="0.25"/>
    <row r="79" spans="1:13" ht="57.75" customHeight="1" x14ac:dyDescent="0.25"/>
    <row r="80" spans="1:13" s="29" customFormat="1" ht="57.75" customHeight="1" x14ac:dyDescent="0.25"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</row>
    <row r="81" spans="2:13" s="29" customFormat="1" ht="57.75" customHeight="1" x14ac:dyDescent="0.25"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</row>
    <row r="82" spans="2:13" s="29" customFormat="1" ht="57.75" customHeight="1" x14ac:dyDescent="0.25"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</row>
    <row r="85" spans="2:13" ht="45.75" customHeight="1" x14ac:dyDescent="0.25"/>
    <row r="86" spans="2:13" ht="45.75" customHeight="1" x14ac:dyDescent="0.25"/>
    <row r="87" spans="2:13" ht="45.75" customHeight="1" x14ac:dyDescent="0.25"/>
    <row r="88" spans="2:13" ht="45.75" customHeight="1" x14ac:dyDescent="0.25"/>
    <row r="89" spans="2:13" ht="45.75" customHeight="1" x14ac:dyDescent="0.25"/>
    <row r="90" spans="2:13" ht="45.75" customHeight="1" x14ac:dyDescent="0.25"/>
    <row r="91" spans="2:13" ht="45.75" customHeight="1" x14ac:dyDescent="0.25"/>
    <row r="92" spans="2:13" ht="45.75" customHeight="1" x14ac:dyDescent="0.25"/>
    <row r="93" spans="2:13" ht="45.75" customHeight="1" x14ac:dyDescent="0.25"/>
    <row r="94" spans="2:13" ht="45.75" customHeight="1" x14ac:dyDescent="0.25"/>
    <row r="95" spans="2:13" ht="45.75" customHeight="1" x14ac:dyDescent="0.25"/>
    <row r="96" spans="2:13" ht="45.75" customHeight="1" x14ac:dyDescent="0.25"/>
    <row r="97" ht="45.75" customHeight="1" x14ac:dyDescent="0.25"/>
    <row r="98" ht="45.75" customHeight="1" x14ac:dyDescent="0.25"/>
    <row r="99" ht="45.75" customHeight="1" x14ac:dyDescent="0.25"/>
    <row r="100" ht="45.75" customHeight="1" x14ac:dyDescent="0.25"/>
    <row r="101" ht="45.75" customHeight="1" x14ac:dyDescent="0.25"/>
    <row r="102" ht="45.75" customHeight="1" x14ac:dyDescent="0.25"/>
    <row r="103" ht="45.75" customHeight="1" x14ac:dyDescent="0.25"/>
    <row r="104" ht="45.75" customHeight="1" x14ac:dyDescent="0.25"/>
    <row r="105" ht="45.75" customHeight="1" x14ac:dyDescent="0.25"/>
    <row r="106" ht="45.75" customHeight="1" x14ac:dyDescent="0.25"/>
    <row r="107" ht="45.75" customHeight="1" x14ac:dyDescent="0.25"/>
    <row r="108" ht="45.75" customHeight="1" x14ac:dyDescent="0.25"/>
    <row r="109" ht="45.75" customHeight="1" x14ac:dyDescent="0.25"/>
    <row r="110" ht="45.75" customHeight="1" x14ac:dyDescent="0.25"/>
  </sheetData>
  <sheetProtection selectLockedCells="1"/>
  <mergeCells count="11">
    <mergeCell ref="B7:E7"/>
    <mergeCell ref="B29:E29"/>
    <mergeCell ref="B52:E52"/>
    <mergeCell ref="B57:E57"/>
    <mergeCell ref="B40:E40"/>
    <mergeCell ref="E50:E51"/>
    <mergeCell ref="E20:E21"/>
    <mergeCell ref="E16:E19"/>
    <mergeCell ref="E22:E23"/>
    <mergeCell ref="E9:E10"/>
    <mergeCell ref="E11:E12"/>
  </mergeCells>
  <phoneticPr fontId="1" type="noConversion"/>
  <dataValidations count="1">
    <dataValidation type="list" allowBlank="1" showInputMessage="1" showErrorMessage="1" sqref="C2" xr:uid="{3C911DEA-D9EB-428A-A464-83B490AAD781}">
      <formula1>obchodaci</formula1>
    </dataValidation>
  </dataValidations>
  <hyperlinks>
    <hyperlink ref="B4" r:id="rId1" xr:uid="{12392006-02C3-47EF-84F4-B44B6C72B4B5}"/>
    <hyperlink ref="C4" r:id="rId2" xr:uid="{171FF364-0A9A-418B-8B80-535AC62838CF}"/>
  </hyperlinks>
  <pageMargins left="0.25" right="0.25" top="0.75" bottom="0.75" header="0.3" footer="0.3"/>
  <pageSetup paperSize="9" orientation="portrait" r:id="rId3"/>
  <drawing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41748D-D34C-4F06-8FAB-896DB9893DDA}">
  <sheetPr codeName="H12">
    <tabColor rgb="FFFFC000"/>
  </sheetPr>
  <dimension ref="A1:K125"/>
  <sheetViews>
    <sheetView topLeftCell="B1" zoomScale="85" zoomScaleNormal="85" workbookViewId="0">
      <pane ySplit="5" topLeftCell="A36" activePane="bottomLeft" state="frozen"/>
      <selection pane="bottomLeft" activeCell="C2" sqref="C2"/>
    </sheetView>
  </sheetViews>
  <sheetFormatPr defaultRowHeight="15" x14ac:dyDescent="0.25"/>
  <cols>
    <col min="1" max="1" width="7.140625" style="29" hidden="1" customWidth="1"/>
    <col min="2" max="2" width="45.85546875" style="1" customWidth="1"/>
    <col min="3" max="3" width="19.140625" style="1" customWidth="1"/>
    <col min="4" max="4" width="9.28515625" style="1" customWidth="1"/>
    <col min="5" max="5" width="20.7109375" style="1" customWidth="1"/>
    <col min="6" max="10" width="11.42578125" style="1" customWidth="1"/>
    <col min="11" max="11" width="19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" t="e" vm="219">
        <v>#VALUE!</v>
      </c>
      <c r="K1" s="357" t="s">
        <v>1794</v>
      </c>
    </row>
    <row r="2" spans="1:11" ht="34.5" customHeight="1" x14ac:dyDescent="0.25">
      <c r="B2" s="166" t="s">
        <v>951</v>
      </c>
      <c r="C2" s="359" t="str">
        <f>'Lakoplastovaný odkvapový systém'!C2</f>
        <v>Ján Sipko +421911421858</v>
      </c>
      <c r="K2" s="358">
        <v>75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x14ac:dyDescent="0.25">
      <c r="B5" s="1" t="s">
        <v>937</v>
      </c>
    </row>
    <row r="6" spans="1:11" ht="15.75" thickBot="1" x14ac:dyDescent="0.3"/>
    <row r="7" spans="1:11" ht="24" customHeight="1" thickBot="1" x14ac:dyDescent="0.3">
      <c r="B7" s="420" t="s">
        <v>293</v>
      </c>
      <c r="C7" s="421"/>
      <c r="D7" s="421"/>
      <c r="E7" s="422"/>
    </row>
    <row r="8" spans="1:11" ht="42.75" customHeight="1" thickBot="1" x14ac:dyDescent="0.3">
      <c r="A8" s="30" t="s">
        <v>60</v>
      </c>
      <c r="B8" s="39" t="s">
        <v>288</v>
      </c>
      <c r="C8" s="284" t="s">
        <v>948</v>
      </c>
      <c r="D8" s="38" t="s">
        <v>3</v>
      </c>
      <c r="E8" s="39" t="s">
        <v>1</v>
      </c>
    </row>
    <row r="9" spans="1:11" ht="27" customHeight="1" x14ac:dyDescent="0.25">
      <c r="A9" s="36">
        <v>61150000</v>
      </c>
      <c r="B9" s="286" t="s">
        <v>1357</v>
      </c>
      <c r="C9" s="280">
        <f>IFERROR(_xlfn.XLOOKUP(A9,'[2]PVC TPO FÓLIE'!$C$7:$C$66,'[2]PVC TPO FÓLIE'!$D$7:$D$66)*(1+$K$2/100),"-")</f>
        <v>9.24</v>
      </c>
      <c r="D9" s="74" t="s">
        <v>377</v>
      </c>
      <c r="E9" s="473" t="e" vm="246">
        <v>#VALUE!</v>
      </c>
    </row>
    <row r="10" spans="1:11" ht="27" customHeight="1" x14ac:dyDescent="0.25">
      <c r="A10" s="36">
        <v>61180000</v>
      </c>
      <c r="B10" s="270" t="s">
        <v>1358</v>
      </c>
      <c r="C10" s="128">
        <f>IFERROR(_xlfn.XLOOKUP(A10,'[2]PVC TPO FÓLIE'!$C$7:$C$66,'[2]PVC TPO FÓLIE'!$D$7:$D$66)*(1+$K$2/100),"-")</f>
        <v>10.885</v>
      </c>
      <c r="D10" s="24" t="s">
        <v>377</v>
      </c>
      <c r="E10" s="474"/>
    </row>
    <row r="11" spans="1:11" ht="27" customHeight="1" x14ac:dyDescent="0.25">
      <c r="A11" s="36">
        <v>61200000</v>
      </c>
      <c r="B11" s="270" t="s">
        <v>1359</v>
      </c>
      <c r="C11" s="128">
        <f>IFERROR(_xlfn.XLOOKUP(A11,'[2]PVC TPO FÓLIE'!$C$7:$C$66,'[2]PVC TPO FÓLIE'!$D$7:$D$66)*(1+$K$2/100),"-")</f>
        <v>12.6875</v>
      </c>
      <c r="D11" s="24" t="s">
        <v>377</v>
      </c>
      <c r="E11" s="474"/>
    </row>
    <row r="12" spans="1:11" ht="27" customHeight="1" x14ac:dyDescent="0.25">
      <c r="A12" s="36">
        <v>61154000</v>
      </c>
      <c r="B12" s="270" t="s">
        <v>1360</v>
      </c>
      <c r="C12" s="129">
        <f>IFERROR(_xlfn.XLOOKUP(A12,'[2]PVC TPO FÓLIE'!$C$7:$C$66,'[2]PVC TPO FÓLIE'!$D$7:$D$66)*(1+$K$2/100),"-")</f>
        <v>9.9050000000000011</v>
      </c>
      <c r="D12" s="24" t="s">
        <v>377</v>
      </c>
      <c r="E12" s="474"/>
    </row>
    <row r="13" spans="1:11" ht="27" customHeight="1" x14ac:dyDescent="0.25">
      <c r="A13" s="36">
        <v>61184000</v>
      </c>
      <c r="B13" s="270" t="s">
        <v>1361</v>
      </c>
      <c r="C13" s="129">
        <f>IFERROR(_xlfn.XLOOKUP(A13,'[2]PVC TPO FÓLIE'!$C$7:$C$66,'[2]PVC TPO FÓLIE'!$D$7:$D$66)*(1+$K$2/100),"-")</f>
        <v>11.62</v>
      </c>
      <c r="D13" s="24" t="s">
        <v>377</v>
      </c>
      <c r="E13" s="474"/>
    </row>
    <row r="14" spans="1:11" ht="27" customHeight="1" x14ac:dyDescent="0.25">
      <c r="A14" s="36">
        <v>61204000</v>
      </c>
      <c r="B14" s="270" t="s">
        <v>1362</v>
      </c>
      <c r="C14" s="129">
        <f>IFERROR(_xlfn.XLOOKUP(A14,'[2]PVC TPO FÓLIE'!$C$7:$C$66,'[2]PVC TPO FÓLIE'!$D$7:$D$66)*(1+$K$2/100),"-")</f>
        <v>13.475</v>
      </c>
      <c r="D14" s="24" t="s">
        <v>377</v>
      </c>
      <c r="E14" s="474"/>
    </row>
    <row r="15" spans="1:11" ht="27" customHeight="1" x14ac:dyDescent="0.25">
      <c r="A15" s="36">
        <v>63150000</v>
      </c>
      <c r="B15" s="270" t="s">
        <v>1363</v>
      </c>
      <c r="C15" s="128">
        <f>IFERROR(_xlfn.XLOOKUP(A15,'[2]PVC TPO FÓLIE'!$C$7:$C$66,'[2]PVC TPO FÓLIE'!$D$7:$D$66)*(1+$K$2/100),"-")</f>
        <v>9.0474999999999994</v>
      </c>
      <c r="D15" s="24" t="s">
        <v>377</v>
      </c>
      <c r="E15" s="474" t="e" vm="247">
        <v>#VALUE!</v>
      </c>
    </row>
    <row r="16" spans="1:11" ht="27" customHeight="1" x14ac:dyDescent="0.25">
      <c r="A16" s="36">
        <v>63180000</v>
      </c>
      <c r="B16" s="270" t="s">
        <v>1364</v>
      </c>
      <c r="C16" s="128">
        <f>IFERROR(_xlfn.XLOOKUP(A16,'[2]PVC TPO FÓLIE'!$C$7:$C$66,'[2]PVC TPO FÓLIE'!$D$7:$D$66)*(1+$K$2/100),"-")</f>
        <v>10.727499999999999</v>
      </c>
      <c r="D16" s="24" t="s">
        <v>377</v>
      </c>
      <c r="E16" s="474"/>
    </row>
    <row r="17" spans="1:5" ht="27" customHeight="1" x14ac:dyDescent="0.25">
      <c r="A17" s="36">
        <v>63200000</v>
      </c>
      <c r="B17" s="270" t="s">
        <v>1365</v>
      </c>
      <c r="C17" s="128">
        <f>IFERROR(_xlfn.XLOOKUP(A17,'[2]PVC TPO FÓLIE'!$C$7:$C$66,'[2]PVC TPO FÓLIE'!$D$7:$D$66)*(1+$K$2/100),"-")</f>
        <v>12.494999999999999</v>
      </c>
      <c r="D17" s="24" t="s">
        <v>377</v>
      </c>
      <c r="E17" s="474"/>
    </row>
    <row r="18" spans="1:5" ht="35.25" customHeight="1" x14ac:dyDescent="0.25">
      <c r="A18" s="36">
        <v>62150000</v>
      </c>
      <c r="B18" s="270" t="s">
        <v>1407</v>
      </c>
      <c r="C18" s="128">
        <f>IFERROR(_xlfn.XLOOKUP(A18,'[2]PVC TPO FÓLIE'!$C$7:$C$66,'[2]PVC TPO FÓLIE'!$D$7:$D$66)*(1+$K$2/100),"-")</f>
        <v>14.105</v>
      </c>
      <c r="D18" s="24" t="s">
        <v>377</v>
      </c>
      <c r="E18" s="224" t="e" vm="248">
        <v>#VALUE!</v>
      </c>
    </row>
    <row r="19" spans="1:5" ht="27" customHeight="1" x14ac:dyDescent="0.25">
      <c r="A19" s="36">
        <v>61010150</v>
      </c>
      <c r="B19" s="270" t="s">
        <v>1366</v>
      </c>
      <c r="C19" s="128">
        <f>IFERROR(_xlfn.XLOOKUP(A19,'[2]PVC TPO FÓLIE'!$C$7:$C$66,'[2]PVC TPO FÓLIE'!$D$7:$D$66)*(1+$K$2/100),"-")</f>
        <v>15.575000000000001</v>
      </c>
      <c r="D19" s="24" t="s">
        <v>377</v>
      </c>
      <c r="E19" s="465" t="e" vm="249">
        <v>#VALUE!</v>
      </c>
    </row>
    <row r="20" spans="1:5" ht="27" customHeight="1" x14ac:dyDescent="0.25">
      <c r="A20" s="36">
        <v>61014150</v>
      </c>
      <c r="B20" s="270" t="s">
        <v>1367</v>
      </c>
      <c r="C20" s="128">
        <f>IFERROR(_xlfn.XLOOKUP(A20,'[2]PVC TPO FÓLIE'!$C$7:$C$66,'[2]PVC TPO FÓLIE'!$D$7:$D$66)*(1+$K$2/100),"-")</f>
        <v>15.575000000000001</v>
      </c>
      <c r="D20" s="24" t="s">
        <v>377</v>
      </c>
      <c r="E20" s="465"/>
    </row>
    <row r="21" spans="1:5" ht="33" customHeight="1" x14ac:dyDescent="0.25">
      <c r="A21" s="36">
        <v>60100012</v>
      </c>
      <c r="B21" s="270" t="s">
        <v>1368</v>
      </c>
      <c r="C21" s="128">
        <f>IFERROR(_xlfn.XLOOKUP(A21,'[2]PVC TPO FÓLIE'!$C$7:$C$66,'[2]PVC TPO FÓLIE'!$D$7:$D$66)*(1+$K$2/100),"-")</f>
        <v>26.11</v>
      </c>
      <c r="D21" s="24" t="s">
        <v>377</v>
      </c>
      <c r="E21" s="475" t="e" vm="250">
        <v>#VALUE!</v>
      </c>
    </row>
    <row r="22" spans="1:5" ht="27" customHeight="1" x14ac:dyDescent="0.25">
      <c r="A22" s="36">
        <v>60100019</v>
      </c>
      <c r="B22" s="270" t="s">
        <v>1369</v>
      </c>
      <c r="C22" s="128">
        <f>IFERROR(_xlfn.XLOOKUP(A22,'[2]PVC TPO FÓLIE'!$C$7:$C$66,'[2]PVC TPO FÓLIE'!$D$7:$D$66)*(1+$K$2/100),"-")</f>
        <v>27.650000000000002</v>
      </c>
      <c r="D22" s="24" t="s">
        <v>377</v>
      </c>
      <c r="E22" s="475"/>
    </row>
    <row r="23" spans="1:5" ht="27" customHeight="1" x14ac:dyDescent="0.25">
      <c r="A23" s="36">
        <v>60010000</v>
      </c>
      <c r="B23" s="270" t="s">
        <v>1370</v>
      </c>
      <c r="C23" s="128">
        <f>IFERROR(_xlfn.XLOOKUP(A23,'[2]PVC TPO FÓLIE'!$C$7:$C$66,'[2]PVC TPO FÓLIE'!$D$7:$D$66)*(1+$K$2/100),"-")</f>
        <v>1.9949999999999999</v>
      </c>
      <c r="D23" s="24" t="s">
        <v>4</v>
      </c>
      <c r="E23" s="474" t="e" vm="251">
        <v>#VALUE!</v>
      </c>
    </row>
    <row r="24" spans="1:5" ht="27" customHeight="1" x14ac:dyDescent="0.25">
      <c r="A24" s="36">
        <v>60014000</v>
      </c>
      <c r="B24" s="270" t="s">
        <v>1373</v>
      </c>
      <c r="C24" s="128">
        <f>IFERROR(_xlfn.XLOOKUP(A24,'[2]PVC TPO FÓLIE'!$C$7:$C$66,'[2]PVC TPO FÓLIE'!$D$7:$D$66)*(1+$K$2/100),"-")</f>
        <v>1.9949999999999999</v>
      </c>
      <c r="D24" s="24" t="s">
        <v>4</v>
      </c>
      <c r="E24" s="474"/>
    </row>
    <row r="25" spans="1:5" ht="27" customHeight="1" x14ac:dyDescent="0.25">
      <c r="A25" s="36">
        <v>60020000</v>
      </c>
      <c r="B25" s="270" t="s">
        <v>1371</v>
      </c>
      <c r="C25" s="128">
        <f>IFERROR(_xlfn.XLOOKUP(A25,'[2]PVC TPO FÓLIE'!$C$7:$C$66,'[2]PVC TPO FÓLIE'!$D$7:$D$66)*(1+$K$2/100),"-")</f>
        <v>2.17</v>
      </c>
      <c r="D25" s="24" t="s">
        <v>4</v>
      </c>
      <c r="E25" s="474" t="e" vm="252">
        <v>#VALUE!</v>
      </c>
    </row>
    <row r="26" spans="1:5" ht="27" customHeight="1" x14ac:dyDescent="0.25">
      <c r="A26" s="36">
        <v>60024000</v>
      </c>
      <c r="B26" s="270" t="s">
        <v>1374</v>
      </c>
      <c r="C26" s="128">
        <f>IFERROR(_xlfn.XLOOKUP(A26,'[2]PVC TPO FÓLIE'!$C$7:$C$66,'[2]PVC TPO FÓLIE'!$D$7:$D$66)*(1+$K$2/100),"-")</f>
        <v>2.17</v>
      </c>
      <c r="D26" s="24" t="s">
        <v>4</v>
      </c>
      <c r="E26" s="474"/>
    </row>
    <row r="27" spans="1:5" ht="27" customHeight="1" x14ac:dyDescent="0.25">
      <c r="A27" s="36">
        <v>60010001</v>
      </c>
      <c r="B27" s="270" t="s">
        <v>1372</v>
      </c>
      <c r="C27" s="128">
        <f>IFERROR(_xlfn.XLOOKUP(A27,'[2]PVC TPO FÓLIE'!$C$7:$C$66,'[2]PVC TPO FÓLIE'!$D$7:$D$66)*(1+$K$2/100),"-")</f>
        <v>2.7124999999999999</v>
      </c>
      <c r="D27" s="24" t="s">
        <v>4</v>
      </c>
      <c r="E27" s="465" t="e" vm="253">
        <v>#VALUE!</v>
      </c>
    </row>
    <row r="28" spans="1:5" ht="27" customHeight="1" x14ac:dyDescent="0.25">
      <c r="A28" s="36">
        <v>60014001</v>
      </c>
      <c r="B28" s="270" t="s">
        <v>1375</v>
      </c>
      <c r="C28" s="128">
        <f>IFERROR(_xlfn.XLOOKUP(A28,'[2]PVC TPO FÓLIE'!$C$7:$C$66,'[2]PVC TPO FÓLIE'!$D$7:$D$66)*(1+$K$2/100),"-")</f>
        <v>2.7124999999999999</v>
      </c>
      <c r="D28" s="24" t="s">
        <v>4</v>
      </c>
      <c r="E28" s="465"/>
    </row>
    <row r="29" spans="1:5" ht="27" customHeight="1" x14ac:dyDescent="0.25">
      <c r="A29" s="36">
        <v>60500005</v>
      </c>
      <c r="B29" s="270" t="s">
        <v>1376</v>
      </c>
      <c r="C29" s="128">
        <f>IFERROR(_xlfn.XLOOKUP(A29,'[2]PVC TPO FÓLIE'!$C$7:$C$66,'[2]PVC TPO FÓLIE'!$D$7:$D$66)*(1+$K$2/100),"-")</f>
        <v>8.0150000000000006</v>
      </c>
      <c r="D29" s="24" t="s">
        <v>294</v>
      </c>
      <c r="E29" s="477" t="e" vm="254">
        <v>#VALUE!</v>
      </c>
    </row>
    <row r="30" spans="1:5" ht="27" customHeight="1" x14ac:dyDescent="0.25">
      <c r="A30" s="36">
        <v>60500001</v>
      </c>
      <c r="B30" s="270" t="s">
        <v>1377</v>
      </c>
      <c r="C30" s="128">
        <f>IFERROR(_xlfn.XLOOKUP(A30,'[2]PVC TPO FÓLIE'!$C$7:$C$66,'[2]PVC TPO FÓLIE'!$D$7:$D$66)*(1+$K$2/100),"-")</f>
        <v>15.049999999999999</v>
      </c>
      <c r="D30" s="24" t="s">
        <v>294</v>
      </c>
      <c r="E30" s="478"/>
    </row>
    <row r="31" spans="1:5" ht="32.25" customHeight="1" x14ac:dyDescent="0.25">
      <c r="A31" s="36">
        <v>60560001</v>
      </c>
      <c r="B31" s="270" t="s">
        <v>1378</v>
      </c>
      <c r="C31" s="128">
        <f>IFERROR(_xlfn.XLOOKUP(A31,'[2]PVC TPO FÓLIE'!$C$7:$C$66,'[2]PVC TPO FÓLIE'!$D$7:$D$66)*(1+$K$2/100),"-")</f>
        <v>22.504999999999999</v>
      </c>
      <c r="D31" s="24" t="s">
        <v>294</v>
      </c>
      <c r="E31" s="281"/>
    </row>
    <row r="32" spans="1:5" ht="33" customHeight="1" x14ac:dyDescent="0.25">
      <c r="A32" s="36">
        <v>69001310</v>
      </c>
      <c r="B32" s="270" t="s">
        <v>444</v>
      </c>
      <c r="C32" s="128">
        <f>IFERROR(_xlfn.XLOOKUP(A32,'[2]PVC TPO FÓLIE'!$C$7:$C$66,'[2]PVC TPO FÓLIE'!$D$7:$D$66)*(1+$K$2/100),"-")</f>
        <v>1.9600000000000002</v>
      </c>
      <c r="D32" s="24" t="s">
        <v>377</v>
      </c>
      <c r="E32" s="281" t="e" vm="255">
        <v>#VALUE!</v>
      </c>
    </row>
    <row r="33" spans="1:5" ht="27" customHeight="1" thickBot="1" x14ac:dyDescent="0.3">
      <c r="A33" s="36">
        <v>60980000</v>
      </c>
      <c r="B33" s="287" t="s">
        <v>445</v>
      </c>
      <c r="C33" s="288">
        <f>IFERROR(_xlfn.XLOOKUP(A33,'[2]PVC TPO FÓLIE'!$C$7:$C$66,'[2]PVC TPO FÓLIE'!$D$7:$D$66)*(1+$K$2/100),"-")</f>
        <v>1.085</v>
      </c>
      <c r="D33" s="77" t="s">
        <v>377</v>
      </c>
      <c r="E33" s="283"/>
    </row>
    <row r="34" spans="1:5" ht="21.75" customHeight="1" thickBot="1" x14ac:dyDescent="0.3">
      <c r="A34" s="36"/>
      <c r="B34" s="453" t="s">
        <v>295</v>
      </c>
      <c r="C34" s="454"/>
      <c r="D34" s="454"/>
      <c r="E34" s="455"/>
    </row>
    <row r="35" spans="1:5" ht="21.75" customHeight="1" thickBot="1" x14ac:dyDescent="0.3">
      <c r="A35" s="36"/>
      <c r="B35" s="39" t="s">
        <v>288</v>
      </c>
      <c r="C35" s="38" t="s">
        <v>248</v>
      </c>
      <c r="D35" s="38" t="s">
        <v>3</v>
      </c>
      <c r="E35" s="39" t="s">
        <v>1</v>
      </c>
    </row>
    <row r="36" spans="1:5" ht="36" customHeight="1" x14ac:dyDescent="0.25">
      <c r="A36" s="36">
        <v>67158200</v>
      </c>
      <c r="B36" s="272" t="s">
        <v>1379</v>
      </c>
      <c r="C36" s="128">
        <f>IFERROR(_xlfn.XLOOKUP(A36,'[2]PVC TPO FÓLIE'!$C$7:$C$66,'[2]PVC TPO FÓLIE'!$D$7:$D$66)*(1+$K$2/100),"-")</f>
        <v>10.115</v>
      </c>
      <c r="D36" s="74" t="s">
        <v>377</v>
      </c>
      <c r="E36" s="473" t="e" vm="256">
        <v>#VALUE!</v>
      </c>
    </row>
    <row r="37" spans="1:5" ht="36" customHeight="1" x14ac:dyDescent="0.25">
      <c r="A37" s="36">
        <v>67188200</v>
      </c>
      <c r="B37" s="273" t="s">
        <v>1380</v>
      </c>
      <c r="C37" s="90">
        <f>IFERROR(_xlfn.XLOOKUP(A37,'[2]PVC TPO FÓLIE'!$C$7:$C$66,'[2]PVC TPO FÓLIE'!$D$7:$D$66)*(1+$K$2/100),"-")</f>
        <v>11.549999999999999</v>
      </c>
      <c r="D37" s="24" t="s">
        <v>377</v>
      </c>
      <c r="E37" s="474"/>
    </row>
    <row r="38" spans="1:5" ht="36" customHeight="1" x14ac:dyDescent="0.25">
      <c r="A38" s="36">
        <v>67208200</v>
      </c>
      <c r="B38" s="273" t="s">
        <v>1381</v>
      </c>
      <c r="C38" s="90">
        <f>IFERROR(_xlfn.XLOOKUP(A38,'[2]PVC TPO FÓLIE'!$C$7:$C$66,'[2]PVC TPO FÓLIE'!$D$7:$D$66)*(1+$K$2/100),"-")</f>
        <v>12.6</v>
      </c>
      <c r="D38" s="24" t="s">
        <v>377</v>
      </c>
      <c r="E38" s="474"/>
    </row>
    <row r="39" spans="1:5" ht="36" customHeight="1" x14ac:dyDescent="0.25">
      <c r="A39" s="36">
        <v>66150150</v>
      </c>
      <c r="B39" s="273" t="s">
        <v>1382</v>
      </c>
      <c r="C39" s="90">
        <f>IFERROR(_xlfn.XLOOKUP(A39,'[2]PVC TPO FÓLIE'!$C$7:$C$66,'[2]PVC TPO FÓLIE'!$D$7:$D$66)*(1+$K$2/100),"-")</f>
        <v>11.627700000000001</v>
      </c>
      <c r="D39" s="24" t="s">
        <v>377</v>
      </c>
      <c r="E39" s="474" t="e" vm="257">
        <v>#VALUE!</v>
      </c>
    </row>
    <row r="40" spans="1:5" ht="36" customHeight="1" x14ac:dyDescent="0.25">
      <c r="A40" s="36">
        <v>66151150</v>
      </c>
      <c r="B40" s="273" t="s">
        <v>1383</v>
      </c>
      <c r="C40" s="90">
        <f>IFERROR(_xlfn.XLOOKUP(A40,'[2]PVC TPO FÓLIE'!$C$7:$C$66,'[2]PVC TPO FÓLIE'!$D$7:$D$66)*(1+$K$2/100),"-")</f>
        <v>11.627700000000001</v>
      </c>
      <c r="D40" s="24" t="s">
        <v>377</v>
      </c>
      <c r="E40" s="474"/>
    </row>
    <row r="41" spans="1:5" ht="36" customHeight="1" x14ac:dyDescent="0.25">
      <c r="A41" s="36">
        <v>66180150</v>
      </c>
      <c r="B41" s="273" t="s">
        <v>1384</v>
      </c>
      <c r="C41" s="90">
        <f>IFERROR(_xlfn.XLOOKUP(A41,'[2]PVC TPO FÓLIE'!$C$7:$C$66,'[2]PVC TPO FÓLIE'!$D$7:$D$66)*(1+$K$2/100),"-")</f>
        <v>13.46275</v>
      </c>
      <c r="D41" s="24" t="s">
        <v>377</v>
      </c>
      <c r="E41" s="474"/>
    </row>
    <row r="42" spans="1:5" ht="36" customHeight="1" x14ac:dyDescent="0.25">
      <c r="A42" s="36">
        <v>66181150</v>
      </c>
      <c r="B42" s="273" t="s">
        <v>1385</v>
      </c>
      <c r="C42" s="90">
        <f>IFERROR(_xlfn.XLOOKUP(A42,'[2]PVC TPO FÓLIE'!$C$7:$C$66,'[2]PVC TPO FÓLIE'!$D$7:$D$66)*(1+$K$2/100),"-")</f>
        <v>13.46275</v>
      </c>
      <c r="D42" s="24" t="s">
        <v>377</v>
      </c>
      <c r="E42" s="474"/>
    </row>
    <row r="43" spans="1:5" ht="36" customHeight="1" x14ac:dyDescent="0.25">
      <c r="A43" s="36">
        <v>66200150</v>
      </c>
      <c r="B43" s="273" t="s">
        <v>1386</v>
      </c>
      <c r="C43" s="90">
        <f>IFERROR(_xlfn.XLOOKUP(A43,'[2]PVC TPO FÓLIE'!$C$7:$C$66,'[2]PVC TPO FÓLIE'!$D$7:$D$66)*(1+$K$2/100),"-")</f>
        <v>14.817600000000001</v>
      </c>
      <c r="D43" s="24" t="s">
        <v>377</v>
      </c>
      <c r="E43" s="474"/>
    </row>
    <row r="44" spans="1:5" ht="36" customHeight="1" x14ac:dyDescent="0.25">
      <c r="A44" s="36">
        <v>66201150</v>
      </c>
      <c r="B44" s="273" t="s">
        <v>1387</v>
      </c>
      <c r="C44" s="90">
        <f>IFERROR(_xlfn.XLOOKUP(A44,'[2]PVC TPO FÓLIE'!$C$7:$C$66,'[2]PVC TPO FÓLIE'!$D$7:$D$66)*(1+$K$2/100),"-")</f>
        <v>14.817600000000001</v>
      </c>
      <c r="D44" s="24" t="s">
        <v>377</v>
      </c>
      <c r="E44" s="474"/>
    </row>
    <row r="45" spans="1:5" ht="36" customHeight="1" x14ac:dyDescent="0.25">
      <c r="A45" s="36">
        <v>66010150</v>
      </c>
      <c r="B45" s="273" t="s">
        <v>1388</v>
      </c>
      <c r="C45" s="90">
        <f>IFERROR(_xlfn.XLOOKUP(A45,'[2]PVC TPO FÓLIE'!$C$7:$C$66,'[2]PVC TPO FÓLIE'!$D$7:$D$66)*(1+$K$2/100),"-")</f>
        <v>14.105</v>
      </c>
      <c r="D45" s="24" t="s">
        <v>377</v>
      </c>
      <c r="E45" s="474" t="e" vm="258">
        <v>#VALUE!</v>
      </c>
    </row>
    <row r="46" spans="1:5" ht="36" customHeight="1" x14ac:dyDescent="0.25">
      <c r="A46" s="36">
        <v>66011150</v>
      </c>
      <c r="B46" s="273" t="s">
        <v>1389</v>
      </c>
      <c r="C46" s="90">
        <f>IFERROR(_xlfn.XLOOKUP(A46,'[2]PVC TPO FÓLIE'!$C$7:$C$66,'[2]PVC TPO FÓLIE'!$D$7:$D$66)*(1+$K$2/100),"-")</f>
        <v>14.105</v>
      </c>
      <c r="D46" s="24" t="s">
        <v>377</v>
      </c>
      <c r="E46" s="474"/>
    </row>
    <row r="47" spans="1:5" ht="36" customHeight="1" x14ac:dyDescent="0.25">
      <c r="A47" s="36">
        <v>66014150</v>
      </c>
      <c r="B47" s="273" t="s">
        <v>1390</v>
      </c>
      <c r="C47" s="90">
        <f>IFERROR(_xlfn.XLOOKUP(A47,'[2]PVC TPO FÓLIE'!$C$7:$C$66,'[2]PVC TPO FÓLIE'!$D$7:$D$66)*(1+$K$2/100),"-")</f>
        <v>14.105</v>
      </c>
      <c r="D47" s="24" t="s">
        <v>377</v>
      </c>
      <c r="E47" s="474"/>
    </row>
    <row r="48" spans="1:5" ht="36" customHeight="1" x14ac:dyDescent="0.25">
      <c r="A48" s="36">
        <v>68150150</v>
      </c>
      <c r="B48" s="273" t="s">
        <v>1391</v>
      </c>
      <c r="C48" s="90">
        <f>IFERROR(_xlfn.XLOOKUP(A48,'[2]PVC TPO FÓLIE'!$C$7:$C$66,'[2]PVC TPO FÓLIE'!$D$7:$D$66)*(1+$K$2/100),"-")</f>
        <v>10.15</v>
      </c>
      <c r="D48" s="24" t="s">
        <v>377</v>
      </c>
      <c r="E48" s="474" t="e" vm="259">
        <v>#VALUE!</v>
      </c>
    </row>
    <row r="49" spans="1:10" ht="36" customHeight="1" x14ac:dyDescent="0.25">
      <c r="A49" s="36">
        <v>68180150</v>
      </c>
      <c r="B49" s="273" t="s">
        <v>1392</v>
      </c>
      <c r="C49" s="90">
        <f>IFERROR(_xlfn.XLOOKUP(A49,'[2]PVC TPO FÓLIE'!$C$7:$C$66,'[2]PVC TPO FÓLIE'!$D$7:$D$66)*(1+$K$2/100),"-")</f>
        <v>11.69</v>
      </c>
      <c r="D49" s="24" t="s">
        <v>377</v>
      </c>
      <c r="E49" s="474"/>
      <c r="H49"/>
      <c r="I49"/>
      <c r="J49"/>
    </row>
    <row r="50" spans="1:10" ht="36" customHeight="1" x14ac:dyDescent="0.25">
      <c r="A50" s="36">
        <v>68200150</v>
      </c>
      <c r="B50" s="273" t="s">
        <v>1393</v>
      </c>
      <c r="C50" s="90">
        <f>IFERROR(_xlfn.XLOOKUP(A50,'[2]PVC TPO FÓLIE'!$C$7:$C$66,'[2]PVC TPO FÓLIE'!$D$7:$D$66)*(1+$K$2/100),"-")</f>
        <v>12.775</v>
      </c>
      <c r="D50" s="24" t="s">
        <v>377</v>
      </c>
      <c r="E50" s="474"/>
      <c r="H50"/>
      <c r="I50"/>
      <c r="J50"/>
    </row>
    <row r="51" spans="1:10" ht="41.25" customHeight="1" x14ac:dyDescent="0.25">
      <c r="A51" s="36">
        <v>65100016</v>
      </c>
      <c r="B51" s="273" t="s">
        <v>1394</v>
      </c>
      <c r="C51" s="90">
        <f>IFERROR(_xlfn.XLOOKUP(A51,'[2]PVC TPO FÓLIE'!$C$7:$C$66,'[2]PVC TPO FÓLIE'!$D$7:$D$66)*(1+$K$2/100),"-")</f>
        <v>29.574999999999996</v>
      </c>
      <c r="D51" s="24" t="s">
        <v>377</v>
      </c>
      <c r="E51" s="474" t="e" vm="260">
        <v>#VALUE!</v>
      </c>
      <c r="H51"/>
      <c r="I51"/>
      <c r="J51"/>
    </row>
    <row r="52" spans="1:10" ht="36" customHeight="1" x14ac:dyDescent="0.25">
      <c r="A52" s="36">
        <v>65300014</v>
      </c>
      <c r="B52" s="273" t="s">
        <v>1395</v>
      </c>
      <c r="C52" s="90">
        <f>IFERROR(_xlfn.XLOOKUP(A52,'[2]PVC TPO FÓLIE'!$C$7:$C$66,'[2]PVC TPO FÓLIE'!$D$7:$D$66)*(1+$K$2/100),"-")</f>
        <v>29.574999999999996</v>
      </c>
      <c r="D52" s="24" t="s">
        <v>377</v>
      </c>
      <c r="E52" s="474"/>
      <c r="H52"/>
      <c r="I52"/>
      <c r="J52"/>
    </row>
    <row r="53" spans="1:10" ht="36" customHeight="1" x14ac:dyDescent="0.25">
      <c r="A53" s="36">
        <v>65100014</v>
      </c>
      <c r="B53" s="273" t="s">
        <v>1396</v>
      </c>
      <c r="C53" s="90">
        <f>IFERROR(_xlfn.XLOOKUP(A53,'[2]PVC TPO FÓLIE'!$C$7:$C$66,'[2]PVC TPO FÓLIE'!$D$7:$D$66)*(1+$K$2/100),"-")</f>
        <v>30.169999999999998</v>
      </c>
      <c r="D53" s="24" t="s">
        <v>377</v>
      </c>
      <c r="E53" s="474"/>
      <c r="H53"/>
      <c r="I53"/>
      <c r="J53"/>
    </row>
    <row r="54" spans="1:10" ht="36" customHeight="1" x14ac:dyDescent="0.25">
      <c r="A54" s="36">
        <v>65010000</v>
      </c>
      <c r="B54" s="273" t="s">
        <v>1397</v>
      </c>
      <c r="C54" s="90">
        <f>IFERROR(_xlfn.XLOOKUP(A54,'[2]PVC TPO FÓLIE'!$C$7:$C$66,'[2]PVC TPO FÓLIE'!$D$7:$D$66)*(1+$K$2/100),"-")</f>
        <v>4.34</v>
      </c>
      <c r="D54" s="24" t="s">
        <v>4</v>
      </c>
      <c r="E54" s="465" t="e" vm="261">
        <v>#VALUE!</v>
      </c>
      <c r="H54"/>
      <c r="I54"/>
      <c r="J54"/>
    </row>
    <row r="55" spans="1:10" ht="36" customHeight="1" x14ac:dyDescent="0.25">
      <c r="A55" s="36">
        <v>65010003</v>
      </c>
      <c r="B55" s="273" t="s">
        <v>1398</v>
      </c>
      <c r="C55" s="90">
        <f>IFERROR(_xlfn.XLOOKUP(A55,'[2]PVC TPO FÓLIE'!$C$7:$C$66,'[2]PVC TPO FÓLIE'!$D$7:$D$66)*(1+$K$2/100),"-")</f>
        <v>4.34</v>
      </c>
      <c r="D55" s="24" t="s">
        <v>4</v>
      </c>
      <c r="E55" s="465"/>
      <c r="H55"/>
      <c r="I55"/>
      <c r="J55"/>
    </row>
    <row r="56" spans="1:10" ht="36" customHeight="1" x14ac:dyDescent="0.25">
      <c r="A56" s="36">
        <v>65010005</v>
      </c>
      <c r="B56" s="273" t="s">
        <v>1399</v>
      </c>
      <c r="C56" s="90">
        <f>IFERROR(_xlfn.XLOOKUP(A56,'[2]PVC TPO FÓLIE'!$C$7:$C$66,'[2]PVC TPO FÓLIE'!$D$7:$D$66)*(1+$K$2/100),"-")</f>
        <v>5.1449999999999996</v>
      </c>
      <c r="D56" s="24" t="s">
        <v>4</v>
      </c>
      <c r="E56" s="465"/>
      <c r="H56"/>
      <c r="I56"/>
      <c r="J56"/>
    </row>
    <row r="57" spans="1:10" ht="36" customHeight="1" x14ac:dyDescent="0.25">
      <c r="A57" s="36">
        <v>65020000</v>
      </c>
      <c r="B57" s="273" t="s">
        <v>1400</v>
      </c>
      <c r="C57" s="90">
        <f>IFERROR(_xlfn.XLOOKUP(A57,'[2]PVC TPO FÓLIE'!$C$7:$C$66,'[2]PVC TPO FÓLIE'!$D$7:$D$66)*(1+$K$2/100),"-")</f>
        <v>5.0750000000000002</v>
      </c>
      <c r="D57" s="24" t="s">
        <v>4</v>
      </c>
      <c r="E57" s="474" t="e" vm="262">
        <v>#VALUE!</v>
      </c>
      <c r="H57"/>
      <c r="I57"/>
      <c r="J57"/>
    </row>
    <row r="58" spans="1:10" ht="36" customHeight="1" x14ac:dyDescent="0.25">
      <c r="A58" s="36">
        <v>65020003</v>
      </c>
      <c r="B58" s="273" t="s">
        <v>1401</v>
      </c>
      <c r="C58" s="90">
        <f>IFERROR(_xlfn.XLOOKUP(A58,'[2]PVC TPO FÓLIE'!$C$7:$C$66,'[2]PVC TPO FÓLIE'!$D$7:$D$66)*(1+$K$2/100),"-")</f>
        <v>5.0750000000000002</v>
      </c>
      <c r="D58" s="24" t="s">
        <v>4</v>
      </c>
      <c r="E58" s="474"/>
    </row>
    <row r="59" spans="1:10" ht="36" customHeight="1" x14ac:dyDescent="0.25">
      <c r="A59" s="36">
        <v>65020005</v>
      </c>
      <c r="B59" s="273" t="s">
        <v>1402</v>
      </c>
      <c r="C59" s="90">
        <f>IFERROR(_xlfn.XLOOKUP(A59,'[2]PVC TPO FÓLIE'!$C$7:$C$66,'[2]PVC TPO FÓLIE'!$D$7:$D$66)*(1+$K$2/100),"-")</f>
        <v>5.2149999999999999</v>
      </c>
      <c r="D59" s="24" t="s">
        <v>4</v>
      </c>
      <c r="E59" s="474"/>
    </row>
    <row r="60" spans="1:10" ht="36" customHeight="1" x14ac:dyDescent="0.25">
      <c r="A60" s="36">
        <v>65021000</v>
      </c>
      <c r="B60" s="273" t="s">
        <v>1403</v>
      </c>
      <c r="C60" s="90">
        <f>IFERROR(_xlfn.XLOOKUP(A60,'[2]PVC TPO FÓLIE'!$C$7:$C$66,'[2]PVC TPO FÓLIE'!$D$7:$D$66)*(1+$K$2/100),"-")</f>
        <v>3.01</v>
      </c>
      <c r="D60" s="24" t="s">
        <v>4</v>
      </c>
      <c r="E60" s="474" t="e" vm="263">
        <v>#VALUE!</v>
      </c>
    </row>
    <row r="61" spans="1:10" ht="36" customHeight="1" x14ac:dyDescent="0.25">
      <c r="A61" s="36">
        <v>65021003</v>
      </c>
      <c r="B61" s="273" t="s">
        <v>1404</v>
      </c>
      <c r="C61" s="90">
        <f>IFERROR(_xlfn.XLOOKUP(A61,'[2]PVC TPO FÓLIE'!$C$7:$C$66,'[2]PVC TPO FÓLIE'!$D$7:$D$66)*(1+$K$2/100),"-")</f>
        <v>3.01</v>
      </c>
      <c r="D61" s="24" t="s">
        <v>4</v>
      </c>
      <c r="E61" s="474"/>
    </row>
    <row r="62" spans="1:10" ht="36" customHeight="1" x14ac:dyDescent="0.25">
      <c r="A62" s="36">
        <v>65500007</v>
      </c>
      <c r="B62" s="273" t="s">
        <v>1405</v>
      </c>
      <c r="C62" s="90">
        <f>IFERROR(_xlfn.XLOOKUP(A62,'[2]PVC TPO FÓLIE'!$C$7:$C$66,'[2]PVC TPO FÓLIE'!$D$7:$D$66)*(1+$K$2/100),"-")</f>
        <v>13.825000000000001</v>
      </c>
      <c r="D62" s="24" t="s">
        <v>294</v>
      </c>
      <c r="E62" s="474" t="e" vm="264">
        <v>#VALUE!</v>
      </c>
    </row>
    <row r="63" spans="1:10" ht="36" customHeight="1" thickBot="1" x14ac:dyDescent="0.3">
      <c r="A63" s="36">
        <v>65510000</v>
      </c>
      <c r="B63" s="279" t="s">
        <v>1406</v>
      </c>
      <c r="C63" s="289">
        <f>IFERROR(_xlfn.XLOOKUP(A63,'[2]PVC TPO FÓLIE'!$C$7:$C$66,'[2]PVC TPO FÓLIE'!$D$7:$D$66)*(1+$K$2/100),"-")</f>
        <v>77.314999999999998</v>
      </c>
      <c r="D63" s="77" t="s">
        <v>442</v>
      </c>
      <c r="E63" s="476"/>
    </row>
    <row r="64" spans="1:10" ht="21" customHeight="1" x14ac:dyDescent="0.25">
      <c r="A64" s="1"/>
    </row>
    <row r="65" spans="1:1" ht="21" customHeight="1" x14ac:dyDescent="0.25">
      <c r="A65" s="1"/>
    </row>
    <row r="66" spans="1:1" ht="21" customHeight="1" x14ac:dyDescent="0.25">
      <c r="A66" s="1"/>
    </row>
    <row r="67" spans="1:1" ht="27" customHeight="1" x14ac:dyDescent="0.25">
      <c r="A67" s="1"/>
    </row>
    <row r="68" spans="1:1" ht="30.75" customHeight="1" x14ac:dyDescent="0.25">
      <c r="A68" s="1"/>
    </row>
    <row r="69" spans="1:1" ht="24" customHeight="1" x14ac:dyDescent="0.25">
      <c r="A69" s="1"/>
    </row>
    <row r="70" spans="1:1" ht="24" customHeight="1" x14ac:dyDescent="0.25">
      <c r="A70" s="1"/>
    </row>
    <row r="71" spans="1:1" ht="24" customHeight="1" x14ac:dyDescent="0.25">
      <c r="A71" s="1"/>
    </row>
    <row r="72" spans="1:1" ht="27.75" customHeight="1" x14ac:dyDescent="0.25">
      <c r="A72" s="1"/>
    </row>
    <row r="73" spans="1:1" ht="28.5" customHeight="1" x14ac:dyDescent="0.25">
      <c r="A73" s="1"/>
    </row>
    <row r="74" spans="1:1" ht="21.75" customHeight="1" x14ac:dyDescent="0.25">
      <c r="A74" s="1"/>
    </row>
    <row r="75" spans="1:1" ht="21.75" customHeight="1" x14ac:dyDescent="0.25">
      <c r="A75" s="1"/>
    </row>
    <row r="76" spans="1:1" ht="53.25" customHeight="1" x14ac:dyDescent="0.25">
      <c r="A76" s="1"/>
    </row>
    <row r="77" spans="1:1" ht="27" customHeight="1" x14ac:dyDescent="0.25">
      <c r="A77" s="1"/>
    </row>
    <row r="78" spans="1:1" ht="34.5" customHeight="1" x14ac:dyDescent="0.25">
      <c r="A78" s="1"/>
    </row>
    <row r="79" spans="1:1" ht="41.25" customHeight="1" x14ac:dyDescent="0.25">
      <c r="A79" s="1"/>
    </row>
    <row r="80" spans="1:1" ht="41.25" customHeight="1" x14ac:dyDescent="0.25">
      <c r="A80" s="1"/>
    </row>
    <row r="81" spans="2:11" ht="41.25" customHeight="1" x14ac:dyDescent="0.25"/>
    <row r="82" spans="2:11" ht="41.25" customHeight="1" x14ac:dyDescent="0.25"/>
    <row r="83" spans="2:11" ht="41.25" customHeight="1" x14ac:dyDescent="0.25"/>
    <row r="84" spans="2:11" ht="30" customHeight="1" x14ac:dyDescent="0.25"/>
    <row r="85" spans="2:11" ht="30" customHeight="1" x14ac:dyDescent="0.25"/>
    <row r="86" spans="2:11" ht="30" customHeight="1" x14ac:dyDescent="0.25"/>
    <row r="87" spans="2:11" ht="30" customHeight="1" x14ac:dyDescent="0.25"/>
    <row r="88" spans="2:11" ht="30" customHeight="1" x14ac:dyDescent="0.25"/>
    <row r="89" spans="2:11" ht="30" customHeight="1" x14ac:dyDescent="0.25"/>
    <row r="90" spans="2:11" ht="57.75" customHeight="1" x14ac:dyDescent="0.25"/>
    <row r="91" spans="2:11" ht="57.75" customHeight="1" x14ac:dyDescent="0.25"/>
    <row r="92" spans="2:11" ht="57.75" customHeight="1" x14ac:dyDescent="0.25"/>
    <row r="93" spans="2:11" ht="57.75" customHeight="1" x14ac:dyDescent="0.25"/>
    <row r="94" spans="2:11" ht="57.75" customHeight="1" x14ac:dyDescent="0.25"/>
    <row r="95" spans="2:11" s="29" customFormat="1" ht="57.75" customHeight="1" x14ac:dyDescent="0.25">
      <c r="B95" s="1"/>
      <c r="C95" s="1"/>
      <c r="D95" s="1"/>
      <c r="E95" s="1"/>
      <c r="F95" s="1"/>
      <c r="G95" s="1"/>
      <c r="H95" s="1"/>
      <c r="I95" s="1"/>
      <c r="J95" s="1"/>
      <c r="K95" s="1"/>
    </row>
    <row r="96" spans="2:11" s="29" customFormat="1" ht="57.75" customHeight="1" x14ac:dyDescent="0.25">
      <c r="B96" s="1"/>
      <c r="C96" s="1"/>
      <c r="D96" s="1"/>
      <c r="E96" s="1"/>
      <c r="F96" s="1"/>
      <c r="G96" s="1"/>
      <c r="H96" s="1"/>
      <c r="I96" s="1"/>
      <c r="J96" s="1"/>
      <c r="K96" s="1"/>
    </row>
    <row r="97" spans="2:11" s="29" customFormat="1" ht="57.75" customHeight="1" x14ac:dyDescent="0.25">
      <c r="B97" s="1"/>
      <c r="C97" s="1"/>
      <c r="D97" s="1"/>
      <c r="E97" s="1"/>
      <c r="F97" s="1"/>
      <c r="G97" s="1"/>
      <c r="H97" s="1"/>
      <c r="I97" s="1"/>
      <c r="J97" s="1"/>
      <c r="K97" s="1"/>
    </row>
    <row r="100" spans="2:11" ht="45.75" customHeight="1" x14ac:dyDescent="0.25"/>
    <row r="101" spans="2:11" ht="45.75" customHeight="1" x14ac:dyDescent="0.25"/>
    <row r="102" spans="2:11" ht="45.75" customHeight="1" x14ac:dyDescent="0.25"/>
    <row r="103" spans="2:11" ht="45.75" customHeight="1" x14ac:dyDescent="0.25"/>
    <row r="104" spans="2:11" ht="45.75" customHeight="1" x14ac:dyDescent="0.25"/>
    <row r="105" spans="2:11" ht="45.75" customHeight="1" x14ac:dyDescent="0.25"/>
    <row r="106" spans="2:11" ht="45.75" customHeight="1" x14ac:dyDescent="0.25"/>
    <row r="107" spans="2:11" ht="45.75" customHeight="1" x14ac:dyDescent="0.25"/>
    <row r="108" spans="2:11" ht="45.75" customHeight="1" x14ac:dyDescent="0.25"/>
    <row r="109" spans="2:11" ht="45.75" customHeight="1" x14ac:dyDescent="0.25"/>
    <row r="110" spans="2:11" ht="45.75" customHeight="1" x14ac:dyDescent="0.25"/>
    <row r="111" spans="2:11" ht="45.75" customHeight="1" x14ac:dyDescent="0.25"/>
    <row r="112" spans="2:11" ht="45.75" customHeight="1" x14ac:dyDescent="0.25"/>
    <row r="113" ht="45.75" customHeight="1" x14ac:dyDescent="0.25"/>
    <row r="114" ht="45.75" customHeight="1" x14ac:dyDescent="0.25"/>
    <row r="115" ht="45.75" customHeight="1" x14ac:dyDescent="0.25"/>
    <row r="116" ht="45.75" customHeight="1" x14ac:dyDescent="0.25"/>
    <row r="117" ht="45.75" customHeight="1" x14ac:dyDescent="0.25"/>
    <row r="118" ht="45.75" customHeight="1" x14ac:dyDescent="0.25"/>
    <row r="119" ht="45.75" customHeight="1" x14ac:dyDescent="0.25"/>
    <row r="120" ht="45.75" customHeight="1" x14ac:dyDescent="0.25"/>
    <row r="121" ht="45.75" customHeight="1" x14ac:dyDescent="0.25"/>
    <row r="122" ht="45.75" customHeight="1" x14ac:dyDescent="0.25"/>
    <row r="123" ht="45.75" customHeight="1" x14ac:dyDescent="0.25"/>
    <row r="124" ht="45.75" customHeight="1" x14ac:dyDescent="0.25"/>
    <row r="125" ht="45.75" customHeight="1" x14ac:dyDescent="0.25"/>
  </sheetData>
  <sheetProtection selectLockedCells="1"/>
  <mergeCells count="19">
    <mergeCell ref="E60:E61"/>
    <mergeCell ref="E21:E22"/>
    <mergeCell ref="E62:E63"/>
    <mergeCell ref="E51:E53"/>
    <mergeCell ref="E36:E38"/>
    <mergeCell ref="E29:E30"/>
    <mergeCell ref="E39:E44"/>
    <mergeCell ref="E45:E47"/>
    <mergeCell ref="E48:E50"/>
    <mergeCell ref="E54:E56"/>
    <mergeCell ref="E57:E59"/>
    <mergeCell ref="B7:E7"/>
    <mergeCell ref="B34:E34"/>
    <mergeCell ref="E9:E14"/>
    <mergeCell ref="E15:E17"/>
    <mergeCell ref="E19:E20"/>
    <mergeCell ref="E23:E24"/>
    <mergeCell ref="E25:E26"/>
    <mergeCell ref="E27:E28"/>
  </mergeCells>
  <phoneticPr fontId="1" type="noConversion"/>
  <dataValidations count="1">
    <dataValidation type="list" allowBlank="1" showInputMessage="1" showErrorMessage="1" sqref="C2" xr:uid="{4EF6F9D6-DB38-4539-BA21-7B30E051F271}">
      <formula1>obchodaci</formula1>
    </dataValidation>
  </dataValidations>
  <hyperlinks>
    <hyperlink ref="B4" r:id="rId1" xr:uid="{24A02BE6-31A2-4031-BB52-F3D2F4964551}"/>
    <hyperlink ref="C4" r:id="rId2" xr:uid="{99C3AFF8-FF34-4848-85F6-0C32C3964281}"/>
  </hyperlinks>
  <pageMargins left="0.25" right="0.25" top="0.75" bottom="0.75" header="0.3" footer="0.3"/>
  <pageSetup paperSize="9" orientation="portrait" r:id="rId3"/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E46135-C55D-4068-BC9A-AEAEEED3908A}">
  <sheetPr codeName="H13">
    <tabColor rgb="FFFFC000"/>
  </sheetPr>
  <dimension ref="A1:K109"/>
  <sheetViews>
    <sheetView topLeftCell="B1" zoomScale="85" zoomScaleNormal="85" workbookViewId="0">
      <pane ySplit="7" topLeftCell="A54" activePane="bottomLeft" state="frozen"/>
      <selection activeCell="B1" sqref="B1"/>
      <selection pane="bottomLeft" activeCell="C2" sqref="C2"/>
    </sheetView>
  </sheetViews>
  <sheetFormatPr defaultRowHeight="15" x14ac:dyDescent="0.25"/>
  <cols>
    <col min="1" max="1" width="4.85546875" style="29" hidden="1" customWidth="1"/>
    <col min="2" max="2" width="42.140625" style="1" customWidth="1"/>
    <col min="3" max="3" width="20.42578125" style="1" customWidth="1"/>
    <col min="4" max="4" width="11.28515625" style="1" customWidth="1"/>
    <col min="5" max="5" width="22.28515625" style="1" customWidth="1"/>
    <col min="6" max="9" width="11.42578125" style="1" customWidth="1"/>
    <col min="10" max="10" width="14.140625" style="1" customWidth="1"/>
    <col min="11" max="11" width="15.42578125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" t="e" vm="219">
        <v>#VALUE!</v>
      </c>
      <c r="K1" s="357" t="s">
        <v>1794</v>
      </c>
    </row>
    <row r="2" spans="1:11" ht="41.25" customHeight="1" x14ac:dyDescent="0.25">
      <c r="B2" s="166" t="s">
        <v>951</v>
      </c>
      <c r="C2" s="359" t="str">
        <f>'Lakoplastovaný odkvapový systém'!C2</f>
        <v>Ján Sipko +421911421858</v>
      </c>
      <c r="K2" s="358">
        <v>75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x14ac:dyDescent="0.25">
      <c r="B5" s="1" t="s">
        <v>937</v>
      </c>
    </row>
    <row r="6" spans="1:11" ht="15.75" thickBot="1" x14ac:dyDescent="0.3"/>
    <row r="7" spans="1:11" ht="24" customHeight="1" thickBot="1" x14ac:dyDescent="0.3">
      <c r="B7" s="11" t="s">
        <v>288</v>
      </c>
      <c r="C7" s="12" t="s">
        <v>248</v>
      </c>
      <c r="D7" s="12" t="s">
        <v>3</v>
      </c>
      <c r="E7" s="11" t="s">
        <v>1</v>
      </c>
    </row>
    <row r="8" spans="1:11" ht="21.75" customHeight="1" thickBot="1" x14ac:dyDescent="0.3">
      <c r="A8" s="30" t="s">
        <v>60</v>
      </c>
      <c r="B8" s="420" t="s">
        <v>296</v>
      </c>
      <c r="C8" s="421"/>
      <c r="D8" s="421"/>
      <c r="E8" s="422"/>
    </row>
    <row r="9" spans="1:11" ht="21.75" customHeight="1" x14ac:dyDescent="0.25">
      <c r="A9" s="36">
        <v>45190060</v>
      </c>
      <c r="B9" s="290" t="s">
        <v>1408</v>
      </c>
      <c r="C9" s="280">
        <f>IFERROR(_xlfn.XLOOKUP(A9,'[2]PIR '!$A$7:$A$60,'[2]PIR '!$F$7:$F$60)*(1+$K$2/100),"-")</f>
        <v>16.1525</v>
      </c>
      <c r="D9" s="291" t="s">
        <v>377</v>
      </c>
      <c r="E9" s="473" t="e" vm="265">
        <v>#VALUE!</v>
      </c>
    </row>
    <row r="10" spans="1:11" ht="21.75" customHeight="1" x14ac:dyDescent="0.25">
      <c r="A10" s="36">
        <v>45190080</v>
      </c>
      <c r="B10" s="292" t="s">
        <v>1409</v>
      </c>
      <c r="C10" s="91">
        <f>IFERROR(_xlfn.XLOOKUP(A10,'[2]PIR '!$A$7:$A$60,'[2]PIR '!$F$7:$F$60)*(1+$K$2/100),"-")</f>
        <v>19.425000000000001</v>
      </c>
      <c r="D10" s="92" t="s">
        <v>377</v>
      </c>
      <c r="E10" s="474"/>
    </row>
    <row r="11" spans="1:11" ht="21.75" customHeight="1" x14ac:dyDescent="0.25">
      <c r="A11" s="36">
        <v>45190100</v>
      </c>
      <c r="B11" s="292" t="s">
        <v>1410</v>
      </c>
      <c r="C11" s="91">
        <f>IFERROR(_xlfn.XLOOKUP(A11,'[2]PIR '!$A$7:$A$60,'[2]PIR '!$F$7:$F$60)*(1+$K$2/100),"-")</f>
        <v>22.990968000000009</v>
      </c>
      <c r="D11" s="92" t="s">
        <v>377</v>
      </c>
      <c r="E11" s="474"/>
    </row>
    <row r="12" spans="1:11" ht="21.75" customHeight="1" x14ac:dyDescent="0.25">
      <c r="A12" s="36">
        <v>45190120</v>
      </c>
      <c r="B12" s="292" t="s">
        <v>1411</v>
      </c>
      <c r="C12" s="91">
        <f>IFERROR(_xlfn.XLOOKUP(A12,'[2]PIR '!$A$7:$A$60,'[2]PIR '!$F$7:$F$60)*(1+$K$2/100),"-")</f>
        <v>26.508982500000002</v>
      </c>
      <c r="D12" s="92" t="s">
        <v>377</v>
      </c>
      <c r="E12" s="474"/>
    </row>
    <row r="13" spans="1:11" ht="21.75" customHeight="1" x14ac:dyDescent="0.25">
      <c r="A13" s="36">
        <v>45190140</v>
      </c>
      <c r="B13" s="292" t="s">
        <v>1412</v>
      </c>
      <c r="C13" s="91">
        <f>IFERROR(_xlfn.XLOOKUP(A13,'[2]PIR '!$A$7:$A$60,'[2]PIR '!$F$7:$F$60)*(1+$K$2/100),"-")</f>
        <v>30.472942499999998</v>
      </c>
      <c r="D13" s="92" t="s">
        <v>377</v>
      </c>
      <c r="E13" s="474"/>
    </row>
    <row r="14" spans="1:11" ht="21.75" customHeight="1" x14ac:dyDescent="0.25">
      <c r="A14" s="36">
        <v>45190160</v>
      </c>
      <c r="B14" s="292" t="s">
        <v>1413</v>
      </c>
      <c r="C14" s="91">
        <f>IFERROR(_xlfn.XLOOKUP(A14,'[2]PIR '!$A$7:$A$60,'[2]PIR '!$F$7:$F$60)*(1+$K$2/100),"-")</f>
        <v>34.189155</v>
      </c>
      <c r="D14" s="92" t="s">
        <v>377</v>
      </c>
      <c r="E14" s="474"/>
    </row>
    <row r="15" spans="1:11" ht="21.75" customHeight="1" x14ac:dyDescent="0.25">
      <c r="A15" s="36">
        <v>45190180</v>
      </c>
      <c r="B15" s="292" t="s">
        <v>1414</v>
      </c>
      <c r="C15" s="91">
        <f>IFERROR(_xlfn.XLOOKUP(A15,'[2]PIR '!$A$7:$A$60,'[2]PIR '!$F$7:$F$60)*(1+$K$2/100),"-")</f>
        <v>38.814999999999998</v>
      </c>
      <c r="D15" s="92" t="s">
        <v>377</v>
      </c>
      <c r="E15" s="474"/>
    </row>
    <row r="16" spans="1:11" ht="21.75" customHeight="1" x14ac:dyDescent="0.25">
      <c r="A16" s="36">
        <v>45190200</v>
      </c>
      <c r="B16" s="292" t="s">
        <v>1415</v>
      </c>
      <c r="C16" s="91">
        <f>IFERROR(_xlfn.XLOOKUP(A16,'[2]PIR '!$A$7:$A$60,'[2]PIR '!$F$7:$F$60)*(1+$K$2/100),"-")</f>
        <v>42.36482250000001</v>
      </c>
      <c r="D16" s="92" t="s">
        <v>377</v>
      </c>
      <c r="E16" s="474"/>
    </row>
    <row r="17" spans="1:5" ht="21.75" customHeight="1" x14ac:dyDescent="0.25">
      <c r="A17" s="36">
        <v>45190220</v>
      </c>
      <c r="B17" s="292" t="s">
        <v>1416</v>
      </c>
      <c r="C17" s="91">
        <f>IFERROR(_xlfn.XLOOKUP(A17,'[2]PIR '!$A$7:$A$60,'[2]PIR '!$F$7:$F$60)*(1+$K$2/100),"-")</f>
        <v>46.130584500000005</v>
      </c>
      <c r="D17" s="92" t="s">
        <v>377</v>
      </c>
      <c r="E17" s="474"/>
    </row>
    <row r="18" spans="1:5" ht="21.75" customHeight="1" thickBot="1" x14ac:dyDescent="0.3">
      <c r="A18" s="36">
        <v>45190240</v>
      </c>
      <c r="B18" s="293" t="s">
        <v>1417</v>
      </c>
      <c r="C18" s="294">
        <f>IFERROR(_xlfn.XLOOKUP(A18,'[2]PIR '!$A$7:$A$60,'[2]PIR '!$F$7:$F$60)*(1+$K$2/100),"-")</f>
        <v>50.3125</v>
      </c>
      <c r="D18" s="295" t="s">
        <v>377</v>
      </c>
      <c r="E18" s="476"/>
    </row>
    <row r="19" spans="1:5" ht="21.75" customHeight="1" thickBot="1" x14ac:dyDescent="0.3">
      <c r="A19" s="36"/>
      <c r="B19" s="420" t="s">
        <v>298</v>
      </c>
      <c r="C19" s="421"/>
      <c r="D19" s="421"/>
      <c r="E19" s="422"/>
    </row>
    <row r="20" spans="1:5" ht="24.75" customHeight="1" x14ac:dyDescent="0.25">
      <c r="A20" s="36">
        <v>48000020</v>
      </c>
      <c r="B20" s="290" t="s">
        <v>1418</v>
      </c>
      <c r="C20" s="91">
        <f>IFERROR(_xlfn.XLOOKUP(A20,'[2]PIR '!$A$7:$A$60,'[2]PIR '!$F$7:$F$60)*(1+$K$2/100),"-")</f>
        <v>8.68</v>
      </c>
      <c r="D20" s="291" t="s">
        <v>377</v>
      </c>
      <c r="E20" s="479" t="e" vm="266">
        <v>#VALUE!</v>
      </c>
    </row>
    <row r="21" spans="1:5" ht="24.75" customHeight="1" x14ac:dyDescent="0.25">
      <c r="A21" s="36">
        <v>48000030</v>
      </c>
      <c r="B21" s="292" t="s">
        <v>1419</v>
      </c>
      <c r="C21" s="91">
        <f>IFERROR(_xlfn.XLOOKUP(A21,'[2]PIR '!$A$7:$A$60,'[2]PIR '!$F$7:$F$60)*(1+$K$2/100),"-")</f>
        <v>10.604999999999999</v>
      </c>
      <c r="D21" s="92" t="s">
        <v>377</v>
      </c>
      <c r="E21" s="480"/>
    </row>
    <row r="22" spans="1:5" ht="24.75" customHeight="1" x14ac:dyDescent="0.25">
      <c r="A22" s="36">
        <v>48000040</v>
      </c>
      <c r="B22" s="292" t="s">
        <v>1420</v>
      </c>
      <c r="C22" s="91">
        <f>IFERROR(_xlfn.XLOOKUP(A22,'[2]PIR '!$A$7:$A$60,'[2]PIR '!$F$7:$F$60)*(1+$K$2/100),"-")</f>
        <v>12.3123</v>
      </c>
      <c r="D22" s="92" t="s">
        <v>377</v>
      </c>
      <c r="E22" s="480"/>
    </row>
    <row r="23" spans="1:5" ht="24.75" customHeight="1" x14ac:dyDescent="0.25">
      <c r="A23" s="36">
        <v>48000050</v>
      </c>
      <c r="B23" s="292" t="s">
        <v>1421</v>
      </c>
      <c r="C23" s="91">
        <f>IFERROR(_xlfn.XLOOKUP(A23,'[2]PIR '!$A$7:$A$60,'[2]PIR '!$F$7:$F$60)*(1+$K$2/100),"-")</f>
        <v>14.064050000000003</v>
      </c>
      <c r="D23" s="92" t="s">
        <v>377</v>
      </c>
      <c r="E23" s="480"/>
    </row>
    <row r="24" spans="1:5" ht="24.75" customHeight="1" x14ac:dyDescent="0.25">
      <c r="A24" s="36">
        <v>48000060</v>
      </c>
      <c r="B24" s="292" t="s">
        <v>1422</v>
      </c>
      <c r="C24" s="91">
        <f>IFERROR(_xlfn.XLOOKUP(A24,'[2]PIR '!$A$7:$A$60,'[2]PIR '!$F$7:$F$60)*(1+$K$2/100),"-")</f>
        <v>15.515500000000003</v>
      </c>
      <c r="D24" s="92" t="s">
        <v>377</v>
      </c>
      <c r="E24" s="480"/>
    </row>
    <row r="25" spans="1:5" ht="24.75" customHeight="1" x14ac:dyDescent="0.25">
      <c r="A25" s="36">
        <v>48000080</v>
      </c>
      <c r="B25" s="292" t="s">
        <v>1423</v>
      </c>
      <c r="C25" s="91">
        <f>IFERROR(_xlfn.XLOOKUP(A25,'[2]PIR '!$A$7:$A$60,'[2]PIR '!$F$7:$F$60)*(1+$K$2/100),"-")</f>
        <v>18.818800000000003</v>
      </c>
      <c r="D25" s="92" t="s">
        <v>377</v>
      </c>
      <c r="E25" s="480"/>
    </row>
    <row r="26" spans="1:5" ht="24.75" customHeight="1" x14ac:dyDescent="0.25">
      <c r="A26" s="36">
        <v>48000100</v>
      </c>
      <c r="B26" s="292" t="s">
        <v>1424</v>
      </c>
      <c r="C26" s="91">
        <f>IFERROR(_xlfn.XLOOKUP(A26,'[2]PIR '!$A$7:$A$60,'[2]PIR '!$F$7:$F$60)*(1+$K$2/100),"-")</f>
        <v>22.422400000000003</v>
      </c>
      <c r="D26" s="92" t="s">
        <v>377</v>
      </c>
      <c r="E26" s="480"/>
    </row>
    <row r="27" spans="1:5" ht="24.75" customHeight="1" x14ac:dyDescent="0.25">
      <c r="A27" s="36">
        <v>48100040</v>
      </c>
      <c r="B27" s="292" t="s">
        <v>1425</v>
      </c>
      <c r="C27" s="91">
        <f>IFERROR(_xlfn.XLOOKUP(A27,'[2]PIR '!$A$7:$A$60,'[2]PIR '!$F$7:$F$60)*(1+$K$2/100),"-")</f>
        <v>12.494999999999999</v>
      </c>
      <c r="D27" s="92" t="s">
        <v>377</v>
      </c>
      <c r="E27" s="480"/>
    </row>
    <row r="28" spans="1:5" ht="24.75" customHeight="1" x14ac:dyDescent="0.25">
      <c r="A28" s="36">
        <v>48100050</v>
      </c>
      <c r="B28" s="292" t="s">
        <v>1426</v>
      </c>
      <c r="C28" s="91">
        <f>IFERROR(_xlfn.XLOOKUP(A28,'[2]PIR '!$A$7:$A$60,'[2]PIR '!$F$7:$F$60)*(1+$K$2/100),"-")</f>
        <v>14.192499999999999</v>
      </c>
      <c r="D28" s="92" t="s">
        <v>377</v>
      </c>
      <c r="E28" s="480"/>
    </row>
    <row r="29" spans="1:5" ht="24.75" customHeight="1" x14ac:dyDescent="0.25">
      <c r="A29" s="36">
        <v>48100060</v>
      </c>
      <c r="B29" s="292" t="s">
        <v>1427</v>
      </c>
      <c r="C29" s="91">
        <f>IFERROR(_xlfn.XLOOKUP(A29,'[2]PIR '!$A$7:$A$60,'[2]PIR '!$F$7:$F$60)*(1+$K$2/100),"-")</f>
        <v>15.615600000000002</v>
      </c>
      <c r="D29" s="92" t="s">
        <v>377</v>
      </c>
      <c r="E29" s="480"/>
    </row>
    <row r="30" spans="1:5" ht="24.75" customHeight="1" x14ac:dyDescent="0.25">
      <c r="A30" s="36">
        <v>48100080</v>
      </c>
      <c r="B30" s="292" t="s">
        <v>1428</v>
      </c>
      <c r="C30" s="91">
        <f>IFERROR(_xlfn.XLOOKUP(A30,'[2]PIR '!$A$7:$A$60,'[2]PIR '!$F$7:$F$60)*(1+$K$2/100),"-")</f>
        <v>18.968950000000003</v>
      </c>
      <c r="D30" s="92" t="s">
        <v>377</v>
      </c>
      <c r="E30" s="480"/>
    </row>
    <row r="31" spans="1:5" ht="24.75" customHeight="1" x14ac:dyDescent="0.25">
      <c r="A31" s="36">
        <v>48100100</v>
      </c>
      <c r="B31" s="292" t="s">
        <v>1429</v>
      </c>
      <c r="C31" s="91">
        <f>IFERROR(_xlfn.XLOOKUP(A31,'[2]PIR '!$A$7:$A$60,'[2]PIR '!$F$7:$F$60)*(1+$K$2/100),"-")</f>
        <v>22.622600000000006</v>
      </c>
      <c r="D31" s="92" t="s">
        <v>377</v>
      </c>
      <c r="E31" s="480"/>
    </row>
    <row r="32" spans="1:5" ht="24.75" customHeight="1" x14ac:dyDescent="0.25">
      <c r="A32" s="36">
        <v>48100120</v>
      </c>
      <c r="B32" s="292" t="s">
        <v>1430</v>
      </c>
      <c r="C32" s="91">
        <f>IFERROR(_xlfn.XLOOKUP(A32,'[2]PIR '!$A$7:$A$60,'[2]PIR '!$F$7:$F$60)*(1+$K$2/100),"-")</f>
        <v>26.226200000000006</v>
      </c>
      <c r="D32" s="92" t="s">
        <v>377</v>
      </c>
      <c r="E32" s="478"/>
    </row>
    <row r="33" spans="1:5" ht="24.75" customHeight="1" x14ac:dyDescent="0.25">
      <c r="A33" s="36">
        <v>48100140</v>
      </c>
      <c r="B33" s="292" t="s">
        <v>1431</v>
      </c>
      <c r="C33" s="91">
        <f>IFERROR(_xlfn.XLOOKUP(A33,'[2]PIR '!$A$7:$A$60,'[2]PIR '!$F$7:$F$60)*(1+$K$2/100),"-")</f>
        <v>30.330300000000001</v>
      </c>
      <c r="D33" s="92" t="s">
        <v>377</v>
      </c>
      <c r="E33" s="477" t="e" vm="266">
        <v>#VALUE!</v>
      </c>
    </row>
    <row r="34" spans="1:5" ht="24.75" customHeight="1" x14ac:dyDescent="0.25">
      <c r="A34" s="36">
        <v>48100160</v>
      </c>
      <c r="B34" s="292" t="s">
        <v>1432</v>
      </c>
      <c r="C34" s="91">
        <f>IFERROR(_xlfn.XLOOKUP(A34,'[2]PIR '!$A$7:$A$60,'[2]PIR '!$F$7:$F$60)*(1+$K$2/100),"-")</f>
        <v>34.084050000000005</v>
      </c>
      <c r="D34" s="92" t="s">
        <v>377</v>
      </c>
      <c r="E34" s="480"/>
    </row>
    <row r="35" spans="1:5" ht="24.75" customHeight="1" x14ac:dyDescent="0.25">
      <c r="A35" s="36">
        <v>48100180</v>
      </c>
      <c r="B35" s="292" t="s">
        <v>1433</v>
      </c>
      <c r="C35" s="91">
        <f>IFERROR(_xlfn.XLOOKUP(A35,'[2]PIR '!$A$7:$A$60,'[2]PIR '!$F$7:$F$60)*(1+$K$2/100),"-")</f>
        <v>38.675000000000004</v>
      </c>
      <c r="D35" s="92" t="s">
        <v>377</v>
      </c>
      <c r="E35" s="480"/>
    </row>
    <row r="36" spans="1:5" ht="24.75" customHeight="1" x14ac:dyDescent="0.25">
      <c r="A36" s="36">
        <v>48100200</v>
      </c>
      <c r="B36" s="292" t="s">
        <v>1434</v>
      </c>
      <c r="C36" s="91">
        <f>IFERROR(_xlfn.XLOOKUP(A36,'[2]PIR '!$A$7:$A$60,'[2]PIR '!$F$7:$F$60)*(1+$K$2/100),"-")</f>
        <v>42.455000000000005</v>
      </c>
      <c r="D36" s="92" t="s">
        <v>377</v>
      </c>
      <c r="E36" s="480"/>
    </row>
    <row r="37" spans="1:5" ht="24.75" customHeight="1" x14ac:dyDescent="0.25">
      <c r="A37" s="36">
        <v>48100220</v>
      </c>
      <c r="B37" s="292" t="s">
        <v>1435</v>
      </c>
      <c r="C37" s="91">
        <f>IFERROR(_xlfn.XLOOKUP(A37,'[2]PIR '!$A$7:$A$60,'[2]PIR '!$F$7:$F$60)*(1+$K$2/100),"-")</f>
        <v>46.27</v>
      </c>
      <c r="D37" s="92" t="s">
        <v>377</v>
      </c>
      <c r="E37" s="480"/>
    </row>
    <row r="38" spans="1:5" ht="24.75" customHeight="1" thickBot="1" x14ac:dyDescent="0.3">
      <c r="A38" s="36">
        <v>48100240</v>
      </c>
      <c r="B38" s="293" t="s">
        <v>1436</v>
      </c>
      <c r="C38" s="294">
        <f>IFERROR(_xlfn.XLOOKUP(A38,'[2]PIR '!$A$7:$A$60,'[2]PIR '!$F$7:$F$60)*(1+$K$2/100),"-")</f>
        <v>50.435000000000002</v>
      </c>
      <c r="D38" s="295" t="s">
        <v>377</v>
      </c>
      <c r="E38" s="481"/>
    </row>
    <row r="39" spans="1:5" ht="24" customHeight="1" thickBot="1" x14ac:dyDescent="0.3">
      <c r="A39" s="36"/>
      <c r="B39" s="420" t="s">
        <v>299</v>
      </c>
      <c r="C39" s="421"/>
      <c r="D39" s="421"/>
      <c r="E39" s="422"/>
    </row>
    <row r="40" spans="1:5" ht="26.25" customHeight="1" x14ac:dyDescent="0.25">
      <c r="A40" s="36">
        <v>44104060</v>
      </c>
      <c r="B40" s="296" t="s">
        <v>1437</v>
      </c>
      <c r="C40" s="91">
        <f>IFERROR(_xlfn.XLOOKUP(A40,'[2]PIR '!$A$7:$A$60,'[2]PIR '!$F$7:$F$60)*(1+$K$2/100),"-")</f>
        <v>16.344999999999999</v>
      </c>
      <c r="D40" s="291" t="s">
        <v>377</v>
      </c>
      <c r="E40" s="479" t="e" vm="267">
        <v>#VALUE!</v>
      </c>
    </row>
    <row r="41" spans="1:5" ht="26.25" customHeight="1" x14ac:dyDescent="0.25">
      <c r="A41" s="36">
        <v>44104080</v>
      </c>
      <c r="B41" s="297" t="s">
        <v>1438</v>
      </c>
      <c r="C41" s="91">
        <f>IFERROR(_xlfn.XLOOKUP(A41,'[2]PIR '!$A$7:$A$60,'[2]PIR '!$F$7:$F$60)*(1+$K$2/100),"-")</f>
        <v>19.6525</v>
      </c>
      <c r="D41" s="92" t="s">
        <v>377</v>
      </c>
      <c r="E41" s="480"/>
    </row>
    <row r="42" spans="1:5" ht="26.25" customHeight="1" x14ac:dyDescent="0.25">
      <c r="A42" s="36">
        <v>44104100</v>
      </c>
      <c r="B42" s="297" t="s">
        <v>1439</v>
      </c>
      <c r="C42" s="91">
        <f>IFERROR(_xlfn.XLOOKUP(A42,'[2]PIR '!$A$7:$A$60,'[2]PIR '!$F$7:$F$60)*(1+$K$2/100),"-")</f>
        <v>23.273250000000001</v>
      </c>
      <c r="D42" s="92" t="s">
        <v>377</v>
      </c>
      <c r="E42" s="480"/>
    </row>
    <row r="43" spans="1:5" ht="26.25" customHeight="1" x14ac:dyDescent="0.25">
      <c r="A43" s="36">
        <v>44104120</v>
      </c>
      <c r="B43" s="297" t="s">
        <v>1440</v>
      </c>
      <c r="C43" s="91">
        <f>IFERROR(_xlfn.XLOOKUP(A43,'[2]PIR '!$A$7:$A$60,'[2]PIR '!$F$7:$F$60)*(1+$K$2/100),"-")</f>
        <v>26.876850000000005</v>
      </c>
      <c r="D43" s="92" t="s">
        <v>377</v>
      </c>
      <c r="E43" s="480"/>
    </row>
    <row r="44" spans="1:5" ht="26.25" customHeight="1" x14ac:dyDescent="0.25">
      <c r="A44" s="36">
        <v>44104140</v>
      </c>
      <c r="B44" s="297" t="s">
        <v>1441</v>
      </c>
      <c r="C44" s="91">
        <f>IFERROR(_xlfn.XLOOKUP(A44,'[2]PIR '!$A$7:$A$60,'[2]PIR '!$F$7:$F$60)*(1+$K$2/100),"-")</f>
        <v>30.980950000000011</v>
      </c>
      <c r="D44" s="92" t="s">
        <v>377</v>
      </c>
      <c r="E44" s="480"/>
    </row>
    <row r="45" spans="1:5" ht="26.25" customHeight="1" x14ac:dyDescent="0.25">
      <c r="A45" s="36">
        <v>44104160</v>
      </c>
      <c r="B45" s="297" t="s">
        <v>1442</v>
      </c>
      <c r="C45" s="91">
        <f>IFERROR(_xlfn.XLOOKUP(A45,'[2]PIR '!$A$7:$A$60,'[2]PIR '!$F$7:$F$60)*(1+$K$2/100),"-")</f>
        <v>34.734700000000011</v>
      </c>
      <c r="D45" s="92" t="s">
        <v>377</v>
      </c>
      <c r="E45" s="480"/>
    </row>
    <row r="46" spans="1:5" ht="26.25" customHeight="1" x14ac:dyDescent="0.25">
      <c r="A46" s="36">
        <v>44004020</v>
      </c>
      <c r="B46" s="292" t="s">
        <v>1443</v>
      </c>
      <c r="C46" s="91">
        <f>IFERROR(_xlfn.XLOOKUP(A46,'[2]PIR '!$A$7:$A$60,'[2]PIR '!$F$7:$F$60)*(1+$K$2/100),"-")</f>
        <v>9.3449999999999989</v>
      </c>
      <c r="D46" s="92" t="s">
        <v>377</v>
      </c>
      <c r="E46" s="480"/>
    </row>
    <row r="47" spans="1:5" ht="26.25" customHeight="1" x14ac:dyDescent="0.25">
      <c r="A47" s="36">
        <v>44004030</v>
      </c>
      <c r="B47" s="292" t="s">
        <v>1444</v>
      </c>
      <c r="C47" s="91">
        <f>IFERROR(_xlfn.XLOOKUP(A47,'[2]PIR '!$A$7:$A$60,'[2]PIR '!$F$7:$F$60)*(1+$K$2/100),"-")</f>
        <v>11.211200000000002</v>
      </c>
      <c r="D47" s="92" t="s">
        <v>377</v>
      </c>
      <c r="E47" s="480"/>
    </row>
    <row r="48" spans="1:5" ht="26.25" customHeight="1" x14ac:dyDescent="0.25">
      <c r="A48" s="36">
        <v>44004040</v>
      </c>
      <c r="B48" s="292" t="s">
        <v>1445</v>
      </c>
      <c r="C48" s="91">
        <f>IFERROR(_xlfn.XLOOKUP(A48,'[2]PIR '!$A$7:$A$60,'[2]PIR '!$F$7:$F$60)*(1+$K$2/100),"-")</f>
        <v>12.962950000000003</v>
      </c>
      <c r="D48" s="92" t="s">
        <v>377</v>
      </c>
      <c r="E48" s="480"/>
    </row>
    <row r="49" spans="1:5" ht="26.25" customHeight="1" x14ac:dyDescent="0.25">
      <c r="A49" s="36">
        <v>44004050</v>
      </c>
      <c r="B49" s="292" t="s">
        <v>1446</v>
      </c>
      <c r="C49" s="91">
        <f>IFERROR(_xlfn.XLOOKUP(A49,'[2]PIR '!$A$7:$A$60,'[2]PIR '!$F$7:$F$60)*(1+$K$2/100),"-")</f>
        <v>14.664650000000002</v>
      </c>
      <c r="D49" s="92" t="s">
        <v>377</v>
      </c>
      <c r="E49" s="480"/>
    </row>
    <row r="50" spans="1:5" ht="26.25" customHeight="1" x14ac:dyDescent="0.25">
      <c r="A50" s="36">
        <v>44004060</v>
      </c>
      <c r="B50" s="292" t="s">
        <v>1447</v>
      </c>
      <c r="C50" s="91">
        <f>IFERROR(_xlfn.XLOOKUP(A50,'[2]PIR '!$A$7:$A$60,'[2]PIR '!$F$7:$F$60)*(1+$K$2/100),"-")</f>
        <v>16.1525</v>
      </c>
      <c r="D50" s="92" t="s">
        <v>377</v>
      </c>
      <c r="E50" s="480"/>
    </row>
    <row r="51" spans="1:5" ht="26.25" customHeight="1" x14ac:dyDescent="0.25">
      <c r="A51" s="36">
        <v>44004070</v>
      </c>
      <c r="B51" s="292" t="s">
        <v>1448</v>
      </c>
      <c r="C51" s="91">
        <f>IFERROR(_xlfn.XLOOKUP(A51,'[2]PIR '!$A$7:$A$60,'[2]PIR '!$F$7:$F$60)*(1+$K$2/100),"-")</f>
        <v>18.068050000000003</v>
      </c>
      <c r="D51" s="92" t="s">
        <v>377</v>
      </c>
      <c r="E51" s="480"/>
    </row>
    <row r="52" spans="1:5" ht="26.25" customHeight="1" x14ac:dyDescent="0.25">
      <c r="A52" s="36">
        <v>44004080</v>
      </c>
      <c r="B52" s="292" t="s">
        <v>1449</v>
      </c>
      <c r="C52" s="91">
        <f>IFERROR(_xlfn.XLOOKUP(A52,'[2]PIR '!$A$7:$A$60,'[2]PIR '!$F$7:$F$60)*(1+$K$2/100),"-")</f>
        <v>19.425000000000001</v>
      </c>
      <c r="D52" s="92" t="s">
        <v>377</v>
      </c>
      <c r="E52" s="480"/>
    </row>
    <row r="53" spans="1:5" ht="26.25" customHeight="1" x14ac:dyDescent="0.25">
      <c r="A53" s="36">
        <v>44004100</v>
      </c>
      <c r="B53" s="292" t="s">
        <v>1450</v>
      </c>
      <c r="C53" s="91">
        <f>IFERROR(_xlfn.XLOOKUP(A53,'[2]PIR '!$A$7:$A$60,'[2]PIR '!$F$7:$F$60)*(1+$K$2/100),"-")</f>
        <v>22.990968000000009</v>
      </c>
      <c r="D53" s="92" t="s">
        <v>377</v>
      </c>
      <c r="E53" s="480"/>
    </row>
    <row r="54" spans="1:5" ht="26.25" customHeight="1" x14ac:dyDescent="0.25">
      <c r="A54" s="36">
        <v>44004120</v>
      </c>
      <c r="B54" s="292" t="s">
        <v>1451</v>
      </c>
      <c r="C54" s="91">
        <f>IFERROR(_xlfn.XLOOKUP(A54,'[2]PIR '!$A$7:$A$60,'[2]PIR '!$F$7:$F$60)*(1+$K$2/100),"-")</f>
        <v>26.508982500000002</v>
      </c>
      <c r="D54" s="92" t="s">
        <v>377</v>
      </c>
      <c r="E54" s="480"/>
    </row>
    <row r="55" spans="1:5" ht="26.25" customHeight="1" x14ac:dyDescent="0.25">
      <c r="A55" s="36">
        <v>44004140</v>
      </c>
      <c r="B55" s="292" t="s">
        <v>1452</v>
      </c>
      <c r="C55" s="91">
        <f>IFERROR(_xlfn.XLOOKUP(A55,'[2]PIR '!$A$7:$A$60,'[2]PIR '!$F$7:$F$60)*(1+$K$2/100),"-")</f>
        <v>30.472942499999998</v>
      </c>
      <c r="D55" s="92" t="s">
        <v>377</v>
      </c>
      <c r="E55" s="480"/>
    </row>
    <row r="56" spans="1:5" ht="26.25" customHeight="1" thickBot="1" x14ac:dyDescent="0.3">
      <c r="A56" s="36">
        <v>44004160</v>
      </c>
      <c r="B56" s="293" t="s">
        <v>1453</v>
      </c>
      <c r="C56" s="294">
        <f>IFERROR(_xlfn.XLOOKUP(A56,'[2]PIR '!$A$7:$A$60,'[2]PIR '!$F$7:$F$60)*(1+$K$2/100),"-")</f>
        <v>34.189155</v>
      </c>
      <c r="D56" s="295" t="s">
        <v>377</v>
      </c>
      <c r="E56" s="481"/>
    </row>
    <row r="57" spans="1:5" ht="28.5" customHeight="1" x14ac:dyDescent="0.25">
      <c r="A57" s="1"/>
    </row>
    <row r="58" spans="1:5" ht="21.75" customHeight="1" x14ac:dyDescent="0.25">
      <c r="A58" s="1"/>
    </row>
    <row r="59" spans="1:5" ht="21.75" customHeight="1" x14ac:dyDescent="0.25">
      <c r="A59" s="1"/>
    </row>
    <row r="60" spans="1:5" ht="53.25" customHeight="1" x14ac:dyDescent="0.25">
      <c r="A60" s="1"/>
    </row>
    <row r="61" spans="1:5" ht="27" customHeight="1" x14ac:dyDescent="0.25">
      <c r="A61" s="1"/>
    </row>
    <row r="62" spans="1:5" ht="34.5" customHeight="1" x14ac:dyDescent="0.25">
      <c r="A62" s="1"/>
    </row>
    <row r="63" spans="1:5" ht="41.25" customHeight="1" x14ac:dyDescent="0.25">
      <c r="A63" s="1"/>
    </row>
    <row r="64" spans="1:5" ht="41.25" customHeight="1" x14ac:dyDescent="0.25">
      <c r="A64" s="1"/>
    </row>
    <row r="65" spans="2:10" ht="41.25" customHeight="1" x14ac:dyDescent="0.25"/>
    <row r="66" spans="2:10" ht="41.25" customHeight="1" x14ac:dyDescent="0.25"/>
    <row r="67" spans="2:10" ht="41.25" customHeight="1" x14ac:dyDescent="0.25"/>
    <row r="68" spans="2:10" ht="30" customHeight="1" x14ac:dyDescent="0.25"/>
    <row r="69" spans="2:10" ht="30" customHeight="1" x14ac:dyDescent="0.25"/>
    <row r="70" spans="2:10" ht="30" customHeight="1" x14ac:dyDescent="0.25"/>
    <row r="71" spans="2:10" ht="30" customHeight="1" x14ac:dyDescent="0.25"/>
    <row r="72" spans="2:10" ht="30" customHeight="1" x14ac:dyDescent="0.25"/>
    <row r="73" spans="2:10" ht="30" customHeight="1" x14ac:dyDescent="0.25"/>
    <row r="74" spans="2:10" ht="57.75" customHeight="1" x14ac:dyDescent="0.25"/>
    <row r="75" spans="2:10" ht="57.75" customHeight="1" x14ac:dyDescent="0.25"/>
    <row r="76" spans="2:10" ht="57.75" customHeight="1" x14ac:dyDescent="0.25"/>
    <row r="77" spans="2:10" ht="57.75" customHeight="1" x14ac:dyDescent="0.25"/>
    <row r="78" spans="2:10" ht="57.75" customHeight="1" x14ac:dyDescent="0.25"/>
    <row r="79" spans="2:10" s="29" customFormat="1" ht="57.75" customHeight="1" x14ac:dyDescent="0.25">
      <c r="B79" s="1"/>
      <c r="C79" s="1"/>
      <c r="D79" s="1"/>
      <c r="E79" s="1"/>
      <c r="F79" s="1"/>
      <c r="G79" s="1"/>
      <c r="H79" s="1"/>
      <c r="I79" s="1"/>
      <c r="J79" s="1"/>
    </row>
    <row r="80" spans="2:10" s="29" customFormat="1" ht="57.75" customHeight="1" x14ac:dyDescent="0.25">
      <c r="B80" s="1"/>
      <c r="C80" s="1"/>
      <c r="D80" s="1"/>
      <c r="E80" s="1"/>
      <c r="F80" s="1"/>
      <c r="G80" s="1"/>
      <c r="H80" s="1"/>
      <c r="I80" s="1"/>
      <c r="J80" s="1"/>
    </row>
    <row r="81" spans="2:10" s="29" customFormat="1" ht="57.75" customHeight="1" x14ac:dyDescent="0.25">
      <c r="B81" s="1"/>
      <c r="C81" s="1"/>
      <c r="D81" s="1"/>
      <c r="E81" s="1"/>
      <c r="F81" s="1"/>
      <c r="G81" s="1"/>
      <c r="H81" s="1"/>
      <c r="I81" s="1"/>
      <c r="J81" s="1"/>
    </row>
    <row r="84" spans="2:10" ht="45.75" customHeight="1" x14ac:dyDescent="0.25"/>
    <row r="85" spans="2:10" ht="45.75" customHeight="1" x14ac:dyDescent="0.25"/>
    <row r="86" spans="2:10" ht="45.75" customHeight="1" x14ac:dyDescent="0.25"/>
    <row r="87" spans="2:10" ht="45.75" customHeight="1" x14ac:dyDescent="0.25"/>
    <row r="88" spans="2:10" ht="45.75" customHeight="1" x14ac:dyDescent="0.25"/>
    <row r="89" spans="2:10" ht="45.75" customHeight="1" x14ac:dyDescent="0.25"/>
    <row r="90" spans="2:10" ht="45.75" customHeight="1" x14ac:dyDescent="0.25"/>
    <row r="91" spans="2:10" ht="45.75" customHeight="1" x14ac:dyDescent="0.25"/>
    <row r="92" spans="2:10" ht="45.75" customHeight="1" x14ac:dyDescent="0.25"/>
    <row r="93" spans="2:10" ht="45.75" customHeight="1" x14ac:dyDescent="0.25"/>
    <row r="94" spans="2:10" ht="45.75" customHeight="1" x14ac:dyDescent="0.25"/>
    <row r="95" spans="2:10" ht="45.75" customHeight="1" x14ac:dyDescent="0.25"/>
    <row r="96" spans="2:10" ht="45.75" customHeight="1" x14ac:dyDescent="0.25"/>
    <row r="97" ht="45.75" customHeight="1" x14ac:dyDescent="0.25"/>
    <row r="98" ht="45.75" customHeight="1" x14ac:dyDescent="0.25"/>
    <row r="99" ht="45.75" customHeight="1" x14ac:dyDescent="0.25"/>
    <row r="100" ht="45.75" customHeight="1" x14ac:dyDescent="0.25"/>
    <row r="101" ht="45.75" customHeight="1" x14ac:dyDescent="0.25"/>
    <row r="102" ht="45.75" customHeight="1" x14ac:dyDescent="0.25"/>
    <row r="103" ht="45.75" customHeight="1" x14ac:dyDescent="0.25"/>
    <row r="104" ht="45.75" customHeight="1" x14ac:dyDescent="0.25"/>
    <row r="105" ht="45.75" customHeight="1" x14ac:dyDescent="0.25"/>
    <row r="106" ht="45.75" customHeight="1" x14ac:dyDescent="0.25"/>
    <row r="107" ht="45.75" customHeight="1" x14ac:dyDescent="0.25"/>
    <row r="108" ht="45.75" customHeight="1" x14ac:dyDescent="0.25"/>
    <row r="109" ht="45.75" customHeight="1" x14ac:dyDescent="0.25"/>
  </sheetData>
  <sheetProtection selectLockedCells="1"/>
  <mergeCells count="7">
    <mergeCell ref="B8:E8"/>
    <mergeCell ref="E9:E18"/>
    <mergeCell ref="E40:E56"/>
    <mergeCell ref="B39:E39"/>
    <mergeCell ref="B19:E19"/>
    <mergeCell ref="E20:E32"/>
    <mergeCell ref="E33:E38"/>
  </mergeCells>
  <dataValidations count="1">
    <dataValidation type="list" allowBlank="1" showInputMessage="1" showErrorMessage="1" sqref="C2" xr:uid="{C29B23BC-99BF-40F8-8253-1453B5707109}">
      <formula1>obchodaci</formula1>
    </dataValidation>
  </dataValidations>
  <hyperlinks>
    <hyperlink ref="B4" r:id="rId1" xr:uid="{68A1A460-9590-454D-8A4F-DDDBF701F572}"/>
    <hyperlink ref="C4" r:id="rId2" xr:uid="{5E5275DA-7D09-4D56-91BB-9DD9C20A612D}"/>
  </hyperlinks>
  <pageMargins left="0.25" right="0.25" top="0.75" bottom="0.75" header="0.3" footer="0.3"/>
  <pageSetup paperSize="9" orientation="portrait" r:id="rId3"/>
  <drawing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122B81-3170-4314-A5CD-4AEE68455A77}">
  <sheetPr codeName="H14">
    <tabColor rgb="FFFFC000"/>
  </sheetPr>
  <dimension ref="A1:K109"/>
  <sheetViews>
    <sheetView topLeftCell="B1" zoomScale="85" zoomScaleNormal="85" workbookViewId="0">
      <pane ySplit="6" topLeftCell="A7" activePane="bottomLeft" state="frozen"/>
      <selection pane="bottomLeft" activeCell="C2" sqref="C2"/>
    </sheetView>
  </sheetViews>
  <sheetFormatPr defaultRowHeight="15" x14ac:dyDescent="0.25"/>
  <cols>
    <col min="1" max="1" width="4.85546875" style="29" hidden="1" customWidth="1"/>
    <col min="2" max="2" width="45.140625" style="1" customWidth="1"/>
    <col min="3" max="3" width="19.140625" style="1" customWidth="1"/>
    <col min="4" max="4" width="12.42578125" style="1" customWidth="1"/>
    <col min="5" max="5" width="22" style="1" customWidth="1"/>
    <col min="6" max="10" width="11.42578125" style="1" customWidth="1"/>
    <col min="11" max="11" width="19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" t="e" vm="219">
        <v>#VALUE!</v>
      </c>
      <c r="K1" s="357" t="s">
        <v>1794</v>
      </c>
    </row>
    <row r="2" spans="1:11" ht="38.25" customHeight="1" x14ac:dyDescent="0.25">
      <c r="B2" s="166" t="s">
        <v>951</v>
      </c>
      <c r="C2" s="359" t="str">
        <f>'Lakoplastovaný odkvapový systém'!C2</f>
        <v>Ján Sipko +421911421858</v>
      </c>
      <c r="K2" s="358">
        <v>75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ht="15.75" thickBot="1" x14ac:dyDescent="0.3">
      <c r="B5" s="1" t="s">
        <v>937</v>
      </c>
    </row>
    <row r="6" spans="1:11" ht="24" customHeight="1" thickBot="1" x14ac:dyDescent="0.3">
      <c r="A6" s="30" t="s">
        <v>60</v>
      </c>
      <c r="B6" s="11" t="s">
        <v>288</v>
      </c>
      <c r="C6" s="12" t="s">
        <v>248</v>
      </c>
      <c r="D6" s="12" t="s">
        <v>3</v>
      </c>
      <c r="E6" s="11" t="s">
        <v>1</v>
      </c>
    </row>
    <row r="7" spans="1:11" ht="24" customHeight="1" thickBot="1" x14ac:dyDescent="0.3">
      <c r="B7" s="420" t="s">
        <v>300</v>
      </c>
      <c r="C7" s="421"/>
      <c r="D7" s="421"/>
      <c r="E7" s="422"/>
    </row>
    <row r="8" spans="1:11" ht="21.75" customHeight="1" x14ac:dyDescent="0.25">
      <c r="A8" s="36">
        <v>40380080</v>
      </c>
      <c r="B8" s="299" t="s">
        <v>1454</v>
      </c>
      <c r="C8" s="280">
        <f>IFERROR(_xlfn.XLOOKUP(A8,'[2]PIR SD'!$B$6:$B$50,'[2]PIR SD'!$G$6:$G$50)*(1+$K$2/100),"-")</f>
        <v>31.667327999999998</v>
      </c>
      <c r="D8" s="291" t="s">
        <v>377</v>
      </c>
      <c r="E8" s="473" t="e" vm="268">
        <v>#VALUE!</v>
      </c>
    </row>
    <row r="9" spans="1:11" ht="21.75" customHeight="1" x14ac:dyDescent="0.25">
      <c r="A9" s="36">
        <v>40380100</v>
      </c>
      <c r="B9" s="300" t="s">
        <v>1455</v>
      </c>
      <c r="C9" s="90">
        <f>IFERROR(_xlfn.XLOOKUP(A9,'[2]PIR SD'!$B$6:$B$50,'[2]PIR SD'!$G$6:$G$50)*(1+$K$2/100),"-")</f>
        <v>35.837802000000003</v>
      </c>
      <c r="D9" s="92" t="s">
        <v>377</v>
      </c>
      <c r="E9" s="474"/>
    </row>
    <row r="10" spans="1:11" ht="21.75" customHeight="1" x14ac:dyDescent="0.25">
      <c r="A10" s="36">
        <v>40380120</v>
      </c>
      <c r="B10" s="300" t="s">
        <v>1456</v>
      </c>
      <c r="C10" s="90">
        <f>IFERROR(_xlfn.XLOOKUP(A10,'[2]PIR SD'!$B$6:$B$50,'[2]PIR SD'!$G$6:$G$50)*(1+$K$2/100),"-")</f>
        <v>40.291020000000003</v>
      </c>
      <c r="D10" s="92" t="s">
        <v>377</v>
      </c>
      <c r="E10" s="474"/>
    </row>
    <row r="11" spans="1:11" ht="21.75" customHeight="1" x14ac:dyDescent="0.25">
      <c r="A11" s="36">
        <v>40380140</v>
      </c>
      <c r="B11" s="300" t="s">
        <v>1457</v>
      </c>
      <c r="C11" s="90">
        <f>IFERROR(_xlfn.XLOOKUP(A11,'[2]PIR SD'!$B$6:$B$50,'[2]PIR SD'!$G$6:$G$50)*(1+$K$2/100),"-")</f>
        <v>44.779581</v>
      </c>
      <c r="D11" s="92" t="s">
        <v>377</v>
      </c>
      <c r="E11" s="474"/>
    </row>
    <row r="12" spans="1:11" ht="21.75" customHeight="1" x14ac:dyDescent="0.25">
      <c r="A12" s="36">
        <v>40380160</v>
      </c>
      <c r="B12" s="300" t="s">
        <v>1458</v>
      </c>
      <c r="C12" s="90">
        <f>IFERROR(_xlfn.XLOOKUP(A12,'[2]PIR SD'!$B$6:$B$50,'[2]PIR SD'!$G$6:$G$50)*(1+$K$2/100),"-")</f>
        <v>48.965000000000003</v>
      </c>
      <c r="D12" s="92" t="s">
        <v>377</v>
      </c>
      <c r="E12" s="474"/>
    </row>
    <row r="13" spans="1:11" ht="21.75" customHeight="1" x14ac:dyDescent="0.25">
      <c r="A13" s="36">
        <v>40380180</v>
      </c>
      <c r="B13" s="300" t="s">
        <v>1459</v>
      </c>
      <c r="C13" s="90">
        <f>IFERROR(_xlfn.XLOOKUP(A13,'[2]PIR SD'!$B$6:$B$50,'[2]PIR SD'!$G$6:$G$50)*(1+$K$2/100),"-")</f>
        <v>54.197499999999998</v>
      </c>
      <c r="D13" s="92" t="s">
        <v>377</v>
      </c>
      <c r="E13" s="474"/>
    </row>
    <row r="14" spans="1:11" ht="21.75" customHeight="1" thickBot="1" x14ac:dyDescent="0.3">
      <c r="A14" s="36">
        <v>40380200</v>
      </c>
      <c r="B14" s="301" t="s">
        <v>1460</v>
      </c>
      <c r="C14" s="289">
        <f>IFERROR(_xlfn.XLOOKUP(A14,'[2]PIR SD'!$B$6:$B$50,'[2]PIR SD'!$G$6:$G$50)*(1+$K$2/100),"-")</f>
        <v>58.555</v>
      </c>
      <c r="D14" s="295" t="s">
        <v>377</v>
      </c>
      <c r="E14" s="476"/>
    </row>
    <row r="15" spans="1:11" ht="26.25" customHeight="1" thickBot="1" x14ac:dyDescent="0.3">
      <c r="A15" s="36"/>
      <c r="B15" s="420" t="s">
        <v>301</v>
      </c>
      <c r="C15" s="421"/>
      <c r="D15" s="421"/>
      <c r="E15" s="422"/>
    </row>
    <row r="16" spans="1:11" ht="21.75" customHeight="1" x14ac:dyDescent="0.25">
      <c r="A16" s="36">
        <v>40190080</v>
      </c>
      <c r="B16" s="299" t="s">
        <v>1461</v>
      </c>
      <c r="C16" s="90">
        <f>IFERROR(_xlfn.XLOOKUP(A16,'[2]PIR SD'!$B$6:$B$50,'[2]PIR SD'!$G$6:$G$50)*(1+$K$2/100),"-")</f>
        <v>29.574999999999996</v>
      </c>
      <c r="D16" s="291" t="s">
        <v>377</v>
      </c>
      <c r="E16" s="473" t="e" vm="269">
        <v>#VALUE!</v>
      </c>
    </row>
    <row r="17" spans="1:5" ht="21.75" customHeight="1" x14ac:dyDescent="0.25">
      <c r="A17" s="36">
        <v>40190100</v>
      </c>
      <c r="B17" s="300" t="s">
        <v>1462</v>
      </c>
      <c r="C17" s="90">
        <f>IFERROR(_xlfn.XLOOKUP(A17,'[2]PIR SD'!$B$6:$B$50,'[2]PIR SD'!$G$6:$G$50)*(1+$K$2/100),"-")</f>
        <v>33.81</v>
      </c>
      <c r="D17" s="92" t="s">
        <v>377</v>
      </c>
      <c r="E17" s="474"/>
    </row>
    <row r="18" spans="1:5" ht="21.75" customHeight="1" x14ac:dyDescent="0.25">
      <c r="A18" s="36">
        <v>40190120</v>
      </c>
      <c r="B18" s="300" t="s">
        <v>1463</v>
      </c>
      <c r="C18" s="90">
        <f>IFERROR(_xlfn.XLOOKUP(A18,'[2]PIR SD'!$B$6:$B$50,'[2]PIR SD'!$G$6:$G$50)*(1+$K$2/100),"-")</f>
        <v>38.347155000000001</v>
      </c>
      <c r="D18" s="92" t="s">
        <v>377</v>
      </c>
      <c r="E18" s="474"/>
    </row>
    <row r="19" spans="1:5" ht="24.75" customHeight="1" x14ac:dyDescent="0.25">
      <c r="A19" s="36">
        <v>40190140</v>
      </c>
      <c r="B19" s="300" t="s">
        <v>1464</v>
      </c>
      <c r="C19" s="90">
        <f>IFERROR(_xlfn.XLOOKUP(A19,'[2]PIR SD'!$B$6:$B$50,'[2]PIR SD'!$G$6:$G$50)*(1+$K$2/100),"-")</f>
        <v>42.875</v>
      </c>
      <c r="D19" s="92" t="s">
        <v>377</v>
      </c>
      <c r="E19" s="474"/>
    </row>
    <row r="20" spans="1:5" ht="24.75" customHeight="1" x14ac:dyDescent="0.25">
      <c r="A20" s="36">
        <v>40190160</v>
      </c>
      <c r="B20" s="300" t="s">
        <v>1465</v>
      </c>
      <c r="C20" s="90">
        <f>IFERROR(_xlfn.XLOOKUP(A20,'[2]PIR SD'!$B$6:$B$50,'[2]PIR SD'!$G$6:$G$50)*(1+$K$2/100),"-")</f>
        <v>46.97</v>
      </c>
      <c r="D20" s="92" t="s">
        <v>377</v>
      </c>
      <c r="E20" s="474"/>
    </row>
    <row r="21" spans="1:5" ht="24.75" customHeight="1" x14ac:dyDescent="0.25">
      <c r="A21" s="36">
        <v>40190180</v>
      </c>
      <c r="B21" s="300" t="s">
        <v>1466</v>
      </c>
      <c r="C21" s="90">
        <f>IFERROR(_xlfn.XLOOKUP(A21,'[2]PIR SD'!$B$6:$B$50,'[2]PIR SD'!$G$6:$G$50)*(1+$K$2/100),"-")</f>
        <v>52.167499999999997</v>
      </c>
      <c r="D21" s="92" t="s">
        <v>377</v>
      </c>
      <c r="E21" s="474"/>
    </row>
    <row r="22" spans="1:5" ht="24.75" customHeight="1" x14ac:dyDescent="0.25">
      <c r="A22" s="36">
        <v>40190200</v>
      </c>
      <c r="B22" s="300" t="s">
        <v>1467</v>
      </c>
      <c r="C22" s="90">
        <f>IFERROR(_xlfn.XLOOKUP(A22,'[2]PIR SD'!$B$6:$B$50,'[2]PIR SD'!$G$6:$G$50)*(1+$K$2/100),"-")</f>
        <v>56.402499999999996</v>
      </c>
      <c r="D22" s="92" t="s">
        <v>377</v>
      </c>
      <c r="E22" s="474"/>
    </row>
    <row r="23" spans="1:5" ht="24.75" customHeight="1" x14ac:dyDescent="0.25">
      <c r="A23" s="36">
        <v>40190220</v>
      </c>
      <c r="B23" s="300" t="s">
        <v>1468</v>
      </c>
      <c r="C23" s="90">
        <f>IFERROR(_xlfn.XLOOKUP(A23,'[2]PIR SD'!$B$6:$B$50,'[2]PIR SD'!$G$6:$G$50)*(1+$K$2/100),"-")</f>
        <v>61.7575</v>
      </c>
      <c r="D23" s="92" t="s">
        <v>377</v>
      </c>
      <c r="E23" s="474"/>
    </row>
    <row r="24" spans="1:5" ht="24.75" customHeight="1" thickBot="1" x14ac:dyDescent="0.3">
      <c r="A24" s="36">
        <v>40190240</v>
      </c>
      <c r="B24" s="301" t="s">
        <v>1469</v>
      </c>
      <c r="C24" s="289">
        <f>IFERROR(_xlfn.XLOOKUP(A24,'[2]PIR SD'!$B$6:$B$50,'[2]PIR SD'!$G$6:$G$50)*(1+$K$2/100),"-")</f>
        <v>66.027499999999989</v>
      </c>
      <c r="D24" s="295" t="s">
        <v>377</v>
      </c>
      <c r="E24" s="476"/>
    </row>
    <row r="25" spans="1:5" ht="24.75" customHeight="1" thickBot="1" x14ac:dyDescent="0.3">
      <c r="A25" s="36"/>
      <c r="B25" s="420" t="s">
        <v>302</v>
      </c>
      <c r="C25" s="421"/>
      <c r="D25" s="421"/>
      <c r="E25" s="422"/>
    </row>
    <row r="26" spans="1:5" ht="24.75" customHeight="1" x14ac:dyDescent="0.25">
      <c r="A26" s="36">
        <v>40680080</v>
      </c>
      <c r="B26" s="385" t="s">
        <v>1470</v>
      </c>
      <c r="C26" s="382">
        <f>IFERROR(_xlfn.XLOOKUP(A26,'[2]PIR SD'!$B$6:$B$50,'[2]PIR SD'!$G$6:$G$50)*(1+$K$2/100),"-")</f>
        <v>31.009999999999998</v>
      </c>
      <c r="D26" s="384" t="s">
        <v>377</v>
      </c>
      <c r="E26" s="478" t="e" vm="270">
        <v>#VALUE!</v>
      </c>
    </row>
    <row r="27" spans="1:5" ht="24.75" customHeight="1" x14ac:dyDescent="0.25">
      <c r="A27" s="36">
        <v>40680100</v>
      </c>
      <c r="B27" s="300" t="s">
        <v>1471</v>
      </c>
      <c r="C27" s="90">
        <f>IFERROR(_xlfn.XLOOKUP(A27,'[2]PIR SD'!$B$6:$B$50,'[2]PIR SD'!$G$6:$G$50)*(1+$K$2/100),"-")</f>
        <v>35.245000000000005</v>
      </c>
      <c r="D27" s="92" t="s">
        <v>377</v>
      </c>
      <c r="E27" s="474"/>
    </row>
    <row r="28" spans="1:5" ht="24.75" customHeight="1" x14ac:dyDescent="0.25">
      <c r="A28" s="36">
        <v>40680120</v>
      </c>
      <c r="B28" s="300" t="s">
        <v>1472</v>
      </c>
      <c r="C28" s="90">
        <f>IFERROR(_xlfn.XLOOKUP(A28,'[2]PIR SD'!$B$6:$B$50,'[2]PIR SD'!$G$6:$G$50)*(1+$K$2/100),"-")</f>
        <v>39.794999999999995</v>
      </c>
      <c r="D28" s="92" t="s">
        <v>377</v>
      </c>
      <c r="E28" s="474"/>
    </row>
    <row r="29" spans="1:5" ht="24.75" customHeight="1" x14ac:dyDescent="0.25">
      <c r="A29" s="36">
        <v>40680140</v>
      </c>
      <c r="B29" s="300" t="s">
        <v>1473</v>
      </c>
      <c r="C29" s="90">
        <f>IFERROR(_xlfn.XLOOKUP(A29,'[2]PIR SD'!$B$6:$B$50,'[2]PIR SD'!$G$6:$G$50)*(1+$K$2/100),"-")</f>
        <v>44.327500000000001</v>
      </c>
      <c r="D29" s="92" t="s">
        <v>377</v>
      </c>
      <c r="E29" s="474"/>
    </row>
    <row r="30" spans="1:5" ht="24.75" customHeight="1" x14ac:dyDescent="0.25">
      <c r="A30" s="36">
        <v>40680160</v>
      </c>
      <c r="B30" s="300" t="s">
        <v>1474</v>
      </c>
      <c r="C30" s="90">
        <f>IFERROR(_xlfn.XLOOKUP(A30,'[2]PIR SD'!$B$6:$B$50,'[2]PIR SD'!$G$6:$G$50)*(1+$K$2/100),"-")</f>
        <v>48.44</v>
      </c>
      <c r="D30" s="92" t="s">
        <v>377</v>
      </c>
      <c r="E30" s="474"/>
    </row>
    <row r="31" spans="1:5" ht="24.75" customHeight="1" x14ac:dyDescent="0.25">
      <c r="A31" s="36">
        <v>40680180</v>
      </c>
      <c r="B31" s="300" t="s">
        <v>1475</v>
      </c>
      <c r="C31" s="90">
        <f>IFERROR(_xlfn.XLOOKUP(A31,'[2]PIR SD'!$B$6:$B$50,'[2]PIR SD'!$G$6:$G$50)*(1+$K$2/100),"-")</f>
        <v>53.637499999999996</v>
      </c>
      <c r="D31" s="92" t="s">
        <v>377</v>
      </c>
      <c r="E31" s="474"/>
    </row>
    <row r="32" spans="1:5" ht="24.75" customHeight="1" thickBot="1" x14ac:dyDescent="0.3">
      <c r="A32" s="36">
        <v>40680200</v>
      </c>
      <c r="B32" s="301" t="s">
        <v>1476</v>
      </c>
      <c r="C32" s="289">
        <f>IFERROR(_xlfn.XLOOKUP(A32,'[2]PIR SD'!$B$6:$B$50,'[2]PIR SD'!$G$6:$G$50)*(1+$K$2/100),"-")</f>
        <v>57.872500000000002</v>
      </c>
      <c r="D32" s="295" t="s">
        <v>377</v>
      </c>
      <c r="E32" s="476"/>
    </row>
    <row r="33" spans="1:5" ht="24.75" customHeight="1" thickBot="1" x14ac:dyDescent="0.3">
      <c r="A33" s="36"/>
      <c r="B33" s="420" t="s">
        <v>303</v>
      </c>
      <c r="C33" s="421"/>
      <c r="D33" s="421"/>
      <c r="E33" s="422"/>
    </row>
    <row r="34" spans="1:5" ht="37.5" customHeight="1" thickBot="1" x14ac:dyDescent="0.3">
      <c r="A34" s="36">
        <v>40290050</v>
      </c>
      <c r="B34" s="381" t="s">
        <v>1477</v>
      </c>
      <c r="C34" s="382">
        <f>IFERROR(_xlfn.XLOOKUP(A34,'[2]PIR SD'!$B$6:$B$50,'[2]PIR SD'!$G$6:$G$50)*(1+$K$2/100),"-")</f>
        <v>25.077500000000001</v>
      </c>
      <c r="D34" s="383" t="s">
        <v>377</v>
      </c>
      <c r="E34" s="361" t="e" vm="271">
        <v>#VALUE!</v>
      </c>
    </row>
    <row r="35" spans="1:5" ht="24.75" customHeight="1" thickBot="1" x14ac:dyDescent="0.3">
      <c r="A35" s="36"/>
      <c r="B35" s="420" t="s">
        <v>304</v>
      </c>
      <c r="C35" s="421"/>
      <c r="D35" s="421"/>
      <c r="E35" s="422"/>
    </row>
    <row r="36" spans="1:5" ht="24.75" customHeight="1" x14ac:dyDescent="0.25">
      <c r="A36" s="36">
        <v>41190102</v>
      </c>
      <c r="B36" s="378" t="s">
        <v>1478</v>
      </c>
      <c r="C36" s="382">
        <f>IFERROR(_xlfn.XLOOKUP(A36,'[2]PIR SD'!$B$6:$B$50,'[2]PIR SD'!$G$6:$G$50)*(1+$K$2/100),"-")</f>
        <v>53.201750000000004</v>
      </c>
      <c r="D36" s="384" t="s">
        <v>377</v>
      </c>
      <c r="E36" s="478" t="e" vm="272">
        <v>#VALUE!</v>
      </c>
    </row>
    <row r="37" spans="1:5" ht="24.75" customHeight="1" x14ac:dyDescent="0.25">
      <c r="A37" s="36">
        <v>41190122</v>
      </c>
      <c r="B37" s="75" t="s">
        <v>1479</v>
      </c>
      <c r="C37" s="90">
        <f>IFERROR(_xlfn.XLOOKUP(A37,'[2]PIR SD'!$B$6:$B$50,'[2]PIR SD'!$G$6:$G$50)*(1+$K$2/100),"-")</f>
        <v>57.33</v>
      </c>
      <c r="D37" s="92" t="s">
        <v>377</v>
      </c>
      <c r="E37" s="474"/>
    </row>
    <row r="38" spans="1:5" ht="24.75" customHeight="1" x14ac:dyDescent="0.25">
      <c r="A38" s="36">
        <v>41190142</v>
      </c>
      <c r="B38" s="75" t="s">
        <v>1480</v>
      </c>
      <c r="C38" s="90">
        <f>IFERROR(_xlfn.XLOOKUP(A38,'[2]PIR SD'!$B$6:$B$50,'[2]PIR SD'!$G$6:$G$50)*(1+$K$2/100),"-")</f>
        <v>61.722500000000004</v>
      </c>
      <c r="D38" s="92" t="s">
        <v>377</v>
      </c>
      <c r="E38" s="474"/>
    </row>
    <row r="39" spans="1:5" ht="24" customHeight="1" x14ac:dyDescent="0.25">
      <c r="A39" s="36">
        <v>41190162</v>
      </c>
      <c r="B39" s="75" t="s">
        <v>1481</v>
      </c>
      <c r="C39" s="90">
        <f>IFERROR(_xlfn.XLOOKUP(A39,'[2]PIR SD'!$B$6:$B$50,'[2]PIR SD'!$G$6:$G$50)*(1+$K$2/100),"-")</f>
        <v>66.78</v>
      </c>
      <c r="D39" s="92" t="s">
        <v>377</v>
      </c>
      <c r="E39" s="474"/>
    </row>
    <row r="40" spans="1:5" ht="26.25" customHeight="1" x14ac:dyDescent="0.25">
      <c r="A40" s="36">
        <v>41190182</v>
      </c>
      <c r="B40" s="75" t="s">
        <v>1482</v>
      </c>
      <c r="C40" s="90">
        <f>IFERROR(_xlfn.XLOOKUP(A40,'[2]PIR SD'!$B$6:$B$50,'[2]PIR SD'!$G$6:$G$50)*(1+$K$2/100),"-")</f>
        <v>71.365000000000009</v>
      </c>
      <c r="D40" s="92" t="s">
        <v>377</v>
      </c>
      <c r="E40" s="474"/>
    </row>
    <row r="41" spans="1:5" ht="26.25" customHeight="1" thickBot="1" x14ac:dyDescent="0.3">
      <c r="A41" s="36">
        <v>41190202</v>
      </c>
      <c r="B41" s="76" t="s">
        <v>1483</v>
      </c>
      <c r="C41" s="289">
        <f>IFERROR(_xlfn.XLOOKUP(A41,'[2]PIR SD'!$B$6:$B$50,'[2]PIR SD'!$G$6:$G$50)*(1+$K$2/100),"-")</f>
        <v>76.772499999999994</v>
      </c>
      <c r="D41" s="295" t="s">
        <v>377</v>
      </c>
      <c r="E41" s="476"/>
    </row>
    <row r="42" spans="1:5" ht="26.25" customHeight="1" thickBot="1" x14ac:dyDescent="0.3">
      <c r="A42" s="36"/>
      <c r="B42" s="447" t="s">
        <v>305</v>
      </c>
      <c r="C42" s="448"/>
      <c r="D42" s="448"/>
      <c r="E42" s="449"/>
    </row>
    <row r="43" spans="1:5" ht="41.25" customHeight="1" x14ac:dyDescent="0.25">
      <c r="A43" s="36">
        <v>16140000</v>
      </c>
      <c r="B43" s="73" t="s">
        <v>1484</v>
      </c>
      <c r="C43" s="302">
        <f>IFERROR(_xlfn.XLOOKUP(A43,'[2]PIR SD'!$J$3:$J$32,'[2]PIR SD'!$N$3:$N$32)*(1+$K$2/100),"-")</f>
        <v>1.2249999999999999</v>
      </c>
      <c r="D43" s="74" t="s">
        <v>261</v>
      </c>
      <c r="E43" s="223" t="e" vm="273">
        <v>#VALUE!</v>
      </c>
    </row>
    <row r="44" spans="1:5" ht="44.25" customHeight="1" x14ac:dyDescent="0.25">
      <c r="A44" s="36">
        <v>12250001</v>
      </c>
      <c r="B44" s="75" t="s">
        <v>1485</v>
      </c>
      <c r="C44" s="90">
        <f>IFERROR(_xlfn.XLOOKUP(A44,'[2]PIR SD'!$J$3:$J$32,'[2]PIR SD'!$N$3:$N$32)*(1+$K$2/100),"-")</f>
        <v>9.7299999999999986</v>
      </c>
      <c r="D44" s="92" t="s">
        <v>377</v>
      </c>
      <c r="E44" s="224" t="e" vm="274">
        <v>#VALUE!</v>
      </c>
    </row>
    <row r="45" spans="1:5" ht="40.5" customHeight="1" x14ac:dyDescent="0.25">
      <c r="A45" s="36">
        <v>78450000</v>
      </c>
      <c r="B45" s="75" t="s">
        <v>1486</v>
      </c>
      <c r="C45" s="90">
        <f>IFERROR(_xlfn.XLOOKUP(A45,'[2]PIR SD'!$J$3:$J$32,'[2]PIR SD'!$N$3:$N$32)*(1+$K$2/100),"-")</f>
        <v>5.95</v>
      </c>
      <c r="D45" s="92" t="s">
        <v>377</v>
      </c>
      <c r="E45" s="224" t="e" vm="275">
        <v>#VALUE!</v>
      </c>
    </row>
    <row r="46" spans="1:5" ht="37.5" customHeight="1" x14ac:dyDescent="0.25">
      <c r="A46" s="36">
        <v>17860000</v>
      </c>
      <c r="B46" s="75" t="s">
        <v>1487</v>
      </c>
      <c r="C46" s="90">
        <f>IFERROR(_xlfn.XLOOKUP(A46,'[2]PIR SD'!$J$3:$J$32,'[2]PIR SD'!$N$3:$N$32)*(1+$K$2/100),"-")</f>
        <v>3.7800000000000002</v>
      </c>
      <c r="D46" s="92" t="s">
        <v>377</v>
      </c>
      <c r="E46" s="224" t="e" vm="276">
        <v>#VALUE!</v>
      </c>
    </row>
    <row r="47" spans="1:5" ht="38.25" customHeight="1" x14ac:dyDescent="0.25">
      <c r="A47" s="36">
        <v>16040000</v>
      </c>
      <c r="B47" s="75" t="s">
        <v>1488</v>
      </c>
      <c r="C47" s="90">
        <f>IFERROR(_xlfn.XLOOKUP(A47,'[2]PIR SD'!$J$3:$J$32,'[2]PIR SD'!$N$3:$N$32)*(1+$K$2/100),"-")</f>
        <v>4.8999999999999995</v>
      </c>
      <c r="D47" s="92" t="s">
        <v>377</v>
      </c>
      <c r="E47" s="224" t="e" vm="277">
        <v>#VALUE!</v>
      </c>
    </row>
    <row r="48" spans="1:5" ht="40.5" customHeight="1" x14ac:dyDescent="0.25">
      <c r="A48" s="36">
        <v>17900000</v>
      </c>
      <c r="B48" s="75" t="s">
        <v>1489</v>
      </c>
      <c r="C48" s="90">
        <f>IFERROR(_xlfn.XLOOKUP(A48,'[2]PIR SD'!$J$3:$J$32,'[2]PIR SD'!$N$3:$N$32)*(1+$K$2/100),"-")</f>
        <v>8.26</v>
      </c>
      <c r="D48" s="92" t="s">
        <v>377</v>
      </c>
      <c r="E48" s="224" t="e" vm="278">
        <v>#VALUE!</v>
      </c>
    </row>
    <row r="49" spans="1:5" ht="41.25" customHeight="1" x14ac:dyDescent="0.25">
      <c r="A49" s="36">
        <v>78570000</v>
      </c>
      <c r="B49" s="75" t="s">
        <v>1490</v>
      </c>
      <c r="C49" s="90">
        <f>IFERROR(_xlfn.XLOOKUP(A49,'[2]PIR SD'!$J$3:$J$32,'[2]PIR SD'!$N$3:$N$32)*(1+$K$2/100),"-")</f>
        <v>9.0300000000000011</v>
      </c>
      <c r="D49" s="24" t="s">
        <v>261</v>
      </c>
      <c r="E49" s="224" t="e" vm="279">
        <v>#VALUE!</v>
      </c>
    </row>
    <row r="50" spans="1:5" ht="38.25" customHeight="1" thickBot="1" x14ac:dyDescent="0.3">
      <c r="A50" s="36">
        <v>12210007</v>
      </c>
      <c r="B50" s="76" t="s">
        <v>1491</v>
      </c>
      <c r="C50" s="289">
        <f>IFERROR(_xlfn.XLOOKUP(A50,'[2]PIR SD'!$J$3:$J$32,'[2]PIR SD'!$N$3:$N$32)*(1+$K$2/100),"-")</f>
        <v>3.1325000000000003</v>
      </c>
      <c r="D50" s="295" t="s">
        <v>377</v>
      </c>
      <c r="E50" s="220" t="e" vm="280">
        <v>#VALUE!</v>
      </c>
    </row>
    <row r="51" spans="1:5" ht="26.25" customHeight="1" thickBot="1" x14ac:dyDescent="0.3">
      <c r="A51" s="1"/>
      <c r="B51" s="447" t="s">
        <v>306</v>
      </c>
      <c r="C51" s="448"/>
      <c r="D51" s="448"/>
      <c r="E51" s="449"/>
    </row>
    <row r="52" spans="1:5" ht="27" customHeight="1" x14ac:dyDescent="0.25">
      <c r="A52" s="36">
        <v>71800160</v>
      </c>
      <c r="B52" s="73" t="s">
        <v>1492</v>
      </c>
      <c r="C52" s="90">
        <f>IFERROR(_xlfn.XLOOKUP(A52,'[2]PIR SD'!$J$3:$J$32,'[2]PIR SD'!$N$3:$N$32)*(1+$K$2/100),"-")</f>
        <v>49.524999999999999</v>
      </c>
      <c r="D52" s="74" t="s">
        <v>442</v>
      </c>
      <c r="E52" s="479" t="e" vm="281">
        <v>#VALUE!</v>
      </c>
    </row>
    <row r="53" spans="1:5" ht="27" customHeight="1" x14ac:dyDescent="0.25">
      <c r="A53" s="36">
        <v>71800180</v>
      </c>
      <c r="B53" s="75" t="s">
        <v>1493</v>
      </c>
      <c r="C53" s="90">
        <f>IFERROR(_xlfn.XLOOKUP(A53,'[2]PIR SD'!$J$3:$J$32,'[2]PIR SD'!$N$3:$N$32)*(1+$K$2/100),"-")</f>
        <v>62.125</v>
      </c>
      <c r="D53" s="24" t="s">
        <v>442</v>
      </c>
      <c r="E53" s="480"/>
    </row>
    <row r="54" spans="1:5" ht="27" customHeight="1" x14ac:dyDescent="0.25">
      <c r="A54" s="36">
        <v>71800200</v>
      </c>
      <c r="B54" s="75" t="s">
        <v>1494</v>
      </c>
      <c r="C54" s="90">
        <f>IFERROR(_xlfn.XLOOKUP(A54,'[2]PIR SD'!$J$3:$J$32,'[2]PIR SD'!$N$3:$N$32)*(1+$K$2/100),"-")</f>
        <v>67.55</v>
      </c>
      <c r="D54" s="24" t="s">
        <v>442</v>
      </c>
      <c r="E54" s="480"/>
    </row>
    <row r="55" spans="1:5" ht="27" customHeight="1" x14ac:dyDescent="0.25">
      <c r="A55" s="36">
        <v>71800220</v>
      </c>
      <c r="B55" s="75" t="s">
        <v>1495</v>
      </c>
      <c r="C55" s="90">
        <f>IFERROR(_xlfn.XLOOKUP(A55,'[2]PIR SD'!$J$3:$J$32,'[2]PIR SD'!$N$3:$N$32)*(1+$K$2/100),"-")</f>
        <v>72.625</v>
      </c>
      <c r="D55" s="24" t="s">
        <v>442</v>
      </c>
      <c r="E55" s="480"/>
    </row>
    <row r="56" spans="1:5" ht="27" customHeight="1" x14ac:dyDescent="0.25">
      <c r="A56" s="36">
        <v>71800240</v>
      </c>
      <c r="B56" s="75" t="s">
        <v>1496</v>
      </c>
      <c r="C56" s="90">
        <f>IFERROR(_xlfn.XLOOKUP(A56,'[2]PIR SD'!$J$3:$J$32,'[2]PIR SD'!$N$3:$N$32)*(1+$K$2/100),"-")</f>
        <v>79.419250260000013</v>
      </c>
      <c r="D56" s="24" t="s">
        <v>442</v>
      </c>
      <c r="E56" s="478"/>
    </row>
    <row r="57" spans="1:5" ht="27" customHeight="1" x14ac:dyDescent="0.25">
      <c r="A57" s="36">
        <v>71800260</v>
      </c>
      <c r="B57" s="75" t="s">
        <v>1497</v>
      </c>
      <c r="C57" s="90">
        <f>IFERROR(_xlfn.XLOOKUP(A57,'[2]PIR SD'!$J$3:$J$32,'[2]PIR SD'!$N$3:$N$32)*(1+$K$2/100),"-")</f>
        <v>80.472793799999991</v>
      </c>
      <c r="D57" s="24" t="s">
        <v>442</v>
      </c>
      <c r="E57" s="477" t="e" vm="281">
        <v>#VALUE!</v>
      </c>
    </row>
    <row r="58" spans="1:5" ht="27" customHeight="1" x14ac:dyDescent="0.25">
      <c r="A58" s="36">
        <v>71800280</v>
      </c>
      <c r="B58" s="75" t="s">
        <v>1498</v>
      </c>
      <c r="C58" s="90">
        <f>IFERROR(_xlfn.XLOOKUP(A58,'[2]PIR SD'!$J$3:$J$32,'[2]PIR SD'!$N$3:$N$32)*(1+$K$2/100),"-")</f>
        <v>82.198811940000013</v>
      </c>
      <c r="D58" s="24" t="s">
        <v>442</v>
      </c>
      <c r="E58" s="480"/>
    </row>
    <row r="59" spans="1:5" ht="27" customHeight="1" x14ac:dyDescent="0.25">
      <c r="A59" s="36">
        <v>71800300</v>
      </c>
      <c r="B59" s="75" t="s">
        <v>1499</v>
      </c>
      <c r="C59" s="90">
        <f>IFERROR(_xlfn.XLOOKUP(A59,'[2]PIR SD'!$J$3:$J$32,'[2]PIR SD'!$N$3:$N$32)*(1+$K$2/100),"-")</f>
        <v>100.17629957999999</v>
      </c>
      <c r="D59" s="24" t="s">
        <v>442</v>
      </c>
      <c r="E59" s="480"/>
    </row>
    <row r="60" spans="1:5" ht="27" customHeight="1" x14ac:dyDescent="0.25">
      <c r="A60" s="36">
        <v>71800320</v>
      </c>
      <c r="B60" s="75" t="s">
        <v>1500</v>
      </c>
      <c r="C60" s="90">
        <f>IFERROR(_xlfn.XLOOKUP(A60,'[2]PIR SD'!$J$3:$J$32,'[2]PIR SD'!$N$3:$N$32)*(1+$K$2/100),"-")</f>
        <v>105.30952236</v>
      </c>
      <c r="D60" s="24" t="s">
        <v>442</v>
      </c>
      <c r="E60" s="480"/>
    </row>
    <row r="61" spans="1:5" ht="27" customHeight="1" x14ac:dyDescent="0.25">
      <c r="A61" s="36">
        <v>71800340</v>
      </c>
      <c r="B61" s="75" t="s">
        <v>1501</v>
      </c>
      <c r="C61" s="90">
        <f>IFERROR(_xlfn.XLOOKUP(A61,'[2]PIR SD'!$J$3:$J$32,'[2]PIR SD'!$N$3:$N$32)*(1+$K$2/100),"-")</f>
        <v>109.2771225</v>
      </c>
      <c r="D61" s="24" t="s">
        <v>442</v>
      </c>
      <c r="E61" s="480"/>
    </row>
    <row r="62" spans="1:5" ht="27" customHeight="1" x14ac:dyDescent="0.25">
      <c r="A62" s="36">
        <v>71800360</v>
      </c>
      <c r="B62" s="75" t="s">
        <v>1502</v>
      </c>
      <c r="C62" s="90">
        <f>IFERROR(_xlfn.XLOOKUP(A62,'[2]PIR SD'!$J$3:$J$32,'[2]PIR SD'!$N$3:$N$32)*(1+$K$2/100),"-")</f>
        <v>113.62579158000001</v>
      </c>
      <c r="D62" s="24" t="s">
        <v>442</v>
      </c>
      <c r="E62" s="480"/>
    </row>
    <row r="63" spans="1:5" ht="27" customHeight="1" x14ac:dyDescent="0.25">
      <c r="A63" s="36">
        <v>71800380</v>
      </c>
      <c r="B63" s="75" t="s">
        <v>1503</v>
      </c>
      <c r="C63" s="90">
        <f>IFERROR(_xlfn.XLOOKUP(A63,'[2]PIR SD'!$J$3:$J$32,'[2]PIR SD'!$N$3:$N$32)*(1+$K$2/100),"-")</f>
        <v>119.70047879999998</v>
      </c>
      <c r="D63" s="24" t="s">
        <v>442</v>
      </c>
      <c r="E63" s="480"/>
    </row>
    <row r="64" spans="1:5" ht="27" customHeight="1" x14ac:dyDescent="0.25">
      <c r="A64" s="36">
        <v>71800400</v>
      </c>
      <c r="B64" s="75" t="s">
        <v>1504</v>
      </c>
      <c r="C64" s="90">
        <f>IFERROR(_xlfn.XLOOKUP(A64,'[2]PIR SD'!$J$3:$J$32,'[2]PIR SD'!$N$3:$N$32)*(1+$K$2/100),"-")</f>
        <v>125.08027560000002</v>
      </c>
      <c r="D64" s="24" t="s">
        <v>442</v>
      </c>
      <c r="E64" s="480"/>
    </row>
    <row r="65" spans="1:11" ht="27" customHeight="1" x14ac:dyDescent="0.25">
      <c r="A65" s="36">
        <v>71800420</v>
      </c>
      <c r="B65" s="75" t="s">
        <v>1505</v>
      </c>
      <c r="C65" s="298" t="str">
        <f>IFERROR(_xlfn.XLOOKUP(A65,'[2]PIR SD'!$J$3:$J$32,'[2]PIR SD'!$N$3:$N$32)*(1+$K$2/100),"-")</f>
        <v>-</v>
      </c>
      <c r="D65" s="24" t="s">
        <v>442</v>
      </c>
      <c r="E65" s="480"/>
    </row>
    <row r="66" spans="1:11" ht="27" customHeight="1" x14ac:dyDescent="0.25">
      <c r="A66" s="36">
        <v>71800440</v>
      </c>
      <c r="B66" s="75" t="s">
        <v>1506</v>
      </c>
      <c r="C66" s="90">
        <f>IFERROR(_xlfn.XLOOKUP(A66,'[2]PIR SD'!$J$3:$J$32,'[2]PIR SD'!$N$3:$N$32)*(1+$K$2/100),"-")</f>
        <v>166.5495426</v>
      </c>
      <c r="D66" s="24" t="s">
        <v>442</v>
      </c>
      <c r="E66" s="480"/>
    </row>
    <row r="67" spans="1:11" ht="27" customHeight="1" x14ac:dyDescent="0.25">
      <c r="A67" s="36">
        <v>71800460</v>
      </c>
      <c r="B67" s="75" t="s">
        <v>1507</v>
      </c>
      <c r="C67" s="298" t="str">
        <f>IFERROR(_xlfn.XLOOKUP(A67,'[2]PIR SD'!$J$3:$J$32,'[2]PIR SD'!$N$3:$N$32)*(1+$K$2/100),"-")</f>
        <v>-</v>
      </c>
      <c r="D67" s="24" t="s">
        <v>442</v>
      </c>
      <c r="E67" s="480"/>
    </row>
    <row r="68" spans="1:11" ht="27" customHeight="1" x14ac:dyDescent="0.25">
      <c r="A68" s="36">
        <v>71800480</v>
      </c>
      <c r="B68" s="75" t="s">
        <v>1508</v>
      </c>
      <c r="C68" s="90">
        <f>IFERROR(_xlfn.XLOOKUP(A68,'[2]PIR SD'!$J$3:$J$32,'[2]PIR SD'!$N$3:$N$32)*(1+$K$2/100),"-")</f>
        <v>201.20440032000002</v>
      </c>
      <c r="D68" s="24" t="s">
        <v>442</v>
      </c>
      <c r="E68" s="480"/>
    </row>
    <row r="69" spans="1:11" ht="27" customHeight="1" thickBot="1" x14ac:dyDescent="0.3">
      <c r="A69" s="36">
        <v>71800500</v>
      </c>
      <c r="B69" s="76" t="s">
        <v>1509</v>
      </c>
      <c r="C69" s="289">
        <f>IFERROR(_xlfn.XLOOKUP(A69,'[2]PIR SD'!$J$3:$J$32,'[2]PIR SD'!$N$3:$N$32)*(1+$K$2/100),"-")</f>
        <v>203</v>
      </c>
      <c r="D69" s="77" t="s">
        <v>442</v>
      </c>
      <c r="E69" s="481"/>
    </row>
    <row r="70" spans="1:11" ht="30" customHeight="1" x14ac:dyDescent="0.25"/>
    <row r="71" spans="1:11" ht="30" customHeight="1" x14ac:dyDescent="0.25"/>
    <row r="72" spans="1:11" ht="30" customHeight="1" x14ac:dyDescent="0.25"/>
    <row r="73" spans="1:11" ht="30" customHeight="1" x14ac:dyDescent="0.25"/>
    <row r="74" spans="1:11" ht="57.75" customHeight="1" x14ac:dyDescent="0.25"/>
    <row r="75" spans="1:11" ht="57.75" customHeight="1" x14ac:dyDescent="0.25"/>
    <row r="76" spans="1:11" ht="57.75" customHeight="1" x14ac:dyDescent="0.25"/>
    <row r="77" spans="1:11" ht="57.75" customHeight="1" x14ac:dyDescent="0.25"/>
    <row r="78" spans="1:11" ht="57.75" customHeight="1" x14ac:dyDescent="0.25"/>
    <row r="79" spans="1:11" s="29" customFormat="1" ht="57.75" customHeight="1" x14ac:dyDescent="0.25">
      <c r="B79" s="1"/>
      <c r="C79" s="1"/>
      <c r="D79" s="1"/>
      <c r="E79" s="1"/>
      <c r="F79" s="1"/>
      <c r="G79" s="1"/>
      <c r="H79" s="1"/>
      <c r="I79" s="1"/>
      <c r="J79" s="1"/>
      <c r="K79" s="1"/>
    </row>
    <row r="80" spans="1:11" s="29" customFormat="1" ht="57.75" customHeight="1" x14ac:dyDescent="0.25">
      <c r="B80" s="1"/>
      <c r="C80" s="1"/>
      <c r="D80" s="1"/>
      <c r="E80" s="1"/>
      <c r="F80" s="1"/>
      <c r="G80" s="1"/>
      <c r="H80" s="1"/>
      <c r="I80" s="1"/>
      <c r="J80" s="1"/>
      <c r="K80" s="1"/>
    </row>
    <row r="81" spans="2:11" s="29" customFormat="1" ht="57.75" customHeight="1" x14ac:dyDescent="0.25">
      <c r="B81" s="1"/>
      <c r="C81" s="1"/>
      <c r="D81" s="1"/>
      <c r="E81" s="1"/>
      <c r="F81" s="1"/>
      <c r="G81" s="1"/>
      <c r="H81" s="1"/>
      <c r="I81" s="1"/>
      <c r="J81" s="1"/>
      <c r="K81" s="1"/>
    </row>
    <row r="84" spans="2:11" ht="45.75" customHeight="1" x14ac:dyDescent="0.25"/>
    <row r="85" spans="2:11" ht="45.75" customHeight="1" x14ac:dyDescent="0.25"/>
    <row r="86" spans="2:11" ht="45.75" customHeight="1" x14ac:dyDescent="0.25"/>
    <row r="87" spans="2:11" ht="45.75" customHeight="1" x14ac:dyDescent="0.25"/>
    <row r="88" spans="2:11" ht="45.75" customHeight="1" x14ac:dyDescent="0.25"/>
    <row r="89" spans="2:11" ht="45.75" customHeight="1" x14ac:dyDescent="0.25"/>
    <row r="90" spans="2:11" ht="45.75" customHeight="1" x14ac:dyDescent="0.25"/>
    <row r="91" spans="2:11" ht="45.75" customHeight="1" x14ac:dyDescent="0.25"/>
    <row r="92" spans="2:11" ht="45.75" customHeight="1" x14ac:dyDescent="0.25"/>
    <row r="93" spans="2:11" ht="45.75" customHeight="1" x14ac:dyDescent="0.25"/>
    <row r="94" spans="2:11" ht="45.75" customHeight="1" x14ac:dyDescent="0.25"/>
    <row r="95" spans="2:11" ht="45.75" customHeight="1" x14ac:dyDescent="0.25"/>
    <row r="96" spans="2:11" ht="45.75" customHeight="1" x14ac:dyDescent="0.25"/>
    <row r="97" ht="45.75" customHeight="1" x14ac:dyDescent="0.25"/>
    <row r="98" ht="45.75" customHeight="1" x14ac:dyDescent="0.25"/>
    <row r="99" ht="45.75" customHeight="1" x14ac:dyDescent="0.25"/>
    <row r="100" ht="45.75" customHeight="1" x14ac:dyDescent="0.25"/>
    <row r="101" ht="45.75" customHeight="1" x14ac:dyDescent="0.25"/>
    <row r="102" ht="45.75" customHeight="1" x14ac:dyDescent="0.25"/>
    <row r="103" ht="45.75" customHeight="1" x14ac:dyDescent="0.25"/>
    <row r="104" ht="45.75" customHeight="1" x14ac:dyDescent="0.25"/>
    <row r="105" ht="45.75" customHeight="1" x14ac:dyDescent="0.25"/>
    <row r="106" ht="45.75" customHeight="1" x14ac:dyDescent="0.25"/>
    <row r="107" ht="45.75" customHeight="1" x14ac:dyDescent="0.25"/>
    <row r="108" ht="45.75" customHeight="1" x14ac:dyDescent="0.25"/>
    <row r="109" ht="45.75" customHeight="1" x14ac:dyDescent="0.25"/>
  </sheetData>
  <sheetProtection selectLockedCells="1"/>
  <mergeCells count="13">
    <mergeCell ref="B42:E42"/>
    <mergeCell ref="B51:E51"/>
    <mergeCell ref="E52:E56"/>
    <mergeCell ref="E57:E69"/>
    <mergeCell ref="B7:E7"/>
    <mergeCell ref="E8:E14"/>
    <mergeCell ref="B15:E15"/>
    <mergeCell ref="E16:E24"/>
    <mergeCell ref="E26:E32"/>
    <mergeCell ref="B25:E25"/>
    <mergeCell ref="B33:E33"/>
    <mergeCell ref="B35:E35"/>
    <mergeCell ref="E36:E41"/>
  </mergeCells>
  <dataValidations count="1">
    <dataValidation type="list" allowBlank="1" showInputMessage="1" showErrorMessage="1" sqref="C2" xr:uid="{C4FD328A-BCAE-4358-BC89-A0D3DC8A8EAA}">
      <formula1>obchodaci</formula1>
    </dataValidation>
  </dataValidations>
  <hyperlinks>
    <hyperlink ref="B4" r:id="rId1" xr:uid="{94BA1A25-3718-4ED1-B401-F3E1FA2F39CF}"/>
    <hyperlink ref="C4" r:id="rId2" xr:uid="{282BA838-94E3-4959-BC10-F753485E4BCE}"/>
  </hyperlinks>
  <pageMargins left="0.25" right="0.25" top="0.75" bottom="0.75" header="0.3" footer="0.3"/>
  <pageSetup paperSize="9" orientation="portrait" r:id="rId3"/>
  <drawing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91C47-7AD8-4C27-AD02-219636B2551D}">
  <sheetPr codeName="H15">
    <tabColor rgb="FFFFC000"/>
  </sheetPr>
  <dimension ref="A1:O108"/>
  <sheetViews>
    <sheetView topLeftCell="B1" zoomScale="85" zoomScaleNormal="85" workbookViewId="0">
      <pane ySplit="7" topLeftCell="A17" activePane="bottomLeft" state="frozen"/>
      <selection pane="bottomLeft" activeCell="C2" sqref="C2"/>
    </sheetView>
  </sheetViews>
  <sheetFormatPr defaultRowHeight="15" x14ac:dyDescent="0.25"/>
  <cols>
    <col min="1" max="1" width="13.5703125" style="29" hidden="1" customWidth="1"/>
    <col min="2" max="2" width="45.85546875" style="1" customWidth="1"/>
    <col min="3" max="3" width="20.42578125" style="1" customWidth="1"/>
    <col min="4" max="4" width="8.42578125" style="1" customWidth="1"/>
    <col min="5" max="5" width="20.42578125" style="1" customWidth="1"/>
    <col min="6" max="6" width="27.28515625" style="1" customWidth="1"/>
    <col min="7" max="10" width="11.42578125" style="1" customWidth="1"/>
    <col min="11" max="11" width="15.5703125" style="1" customWidth="1"/>
    <col min="12" max="14" width="11.42578125" style="1" customWidth="1"/>
    <col min="15" max="15" width="19" style="1" customWidth="1"/>
    <col min="16" max="16384" width="9.140625" style="1"/>
  </cols>
  <sheetData>
    <row r="1" spans="1:11" ht="30" customHeight="1" x14ac:dyDescent="0.25">
      <c r="B1" s="29" t="e" vm="98">
        <v>#VALUE!</v>
      </c>
      <c r="E1" s="1" t="e" vm="219">
        <v>#VALUE!</v>
      </c>
      <c r="K1" s="357" t="s">
        <v>1794</v>
      </c>
    </row>
    <row r="2" spans="1:11" ht="39.75" customHeight="1" x14ac:dyDescent="0.25">
      <c r="B2" s="166" t="s">
        <v>951</v>
      </c>
      <c r="C2" s="359" t="str">
        <f>'Lakoplastovaný odkvapový systém'!C2</f>
        <v>Ján Sipko +421911421858</v>
      </c>
      <c r="K2" s="358">
        <v>75</v>
      </c>
    </row>
    <row r="3" spans="1:11" ht="23.25" x14ac:dyDescent="0.35">
      <c r="B3" s="166" t="s">
        <v>949</v>
      </c>
      <c r="C3" s="360">
        <f ca="1">'Lakoplastovaný odkvapový systém'!C3</f>
        <v>45778</v>
      </c>
      <c r="F3" s="122"/>
      <c r="G3" s="3"/>
    </row>
    <row r="4" spans="1:11" ht="23.25" x14ac:dyDescent="0.25">
      <c r="B4" s="5" t="s">
        <v>952</v>
      </c>
      <c r="C4" s="5" t="s">
        <v>953</v>
      </c>
      <c r="F4" s="88"/>
      <c r="G4" s="4"/>
    </row>
    <row r="5" spans="1:11" x14ac:dyDescent="0.25">
      <c r="B5" s="1" t="s">
        <v>937</v>
      </c>
    </row>
    <row r="6" spans="1:11" ht="15.75" thickBot="1" x14ac:dyDescent="0.3"/>
    <row r="7" spans="1:11" ht="27" customHeight="1" thickBot="1" x14ac:dyDescent="0.3">
      <c r="B7" s="11" t="s">
        <v>288</v>
      </c>
      <c r="C7" s="12" t="s">
        <v>248</v>
      </c>
      <c r="D7" s="12" t="s">
        <v>3</v>
      </c>
      <c r="E7" s="11" t="s">
        <v>1</v>
      </c>
    </row>
    <row r="8" spans="1:11" ht="24" customHeight="1" thickBot="1" x14ac:dyDescent="0.3">
      <c r="A8" s="30" t="s">
        <v>60</v>
      </c>
      <c r="B8" s="420" t="s">
        <v>307</v>
      </c>
      <c r="C8" s="421"/>
      <c r="D8" s="421"/>
      <c r="E8" s="422"/>
    </row>
    <row r="9" spans="1:11" ht="21.75" customHeight="1" x14ac:dyDescent="0.25">
      <c r="A9">
        <v>96108140</v>
      </c>
      <c r="B9" s="73" t="s">
        <v>308</v>
      </c>
      <c r="C9" s="302">
        <f>IFERROR(_xlfn.XLOOKUP(A9,[2]LES!$A$3:$A$7,[2]LES!$C$3:$C$7)*(1+$K$2/100),"-")</f>
        <v>28.962500000000002</v>
      </c>
      <c r="D9" s="74" t="s">
        <v>443</v>
      </c>
      <c r="E9" s="473" t="e" vm="282">
        <v>#VALUE!</v>
      </c>
    </row>
    <row r="10" spans="1:11" ht="21.75" customHeight="1" x14ac:dyDescent="0.25">
      <c r="A10">
        <v>96108240</v>
      </c>
      <c r="B10" s="75" t="s">
        <v>309</v>
      </c>
      <c r="C10" s="90">
        <f>IFERROR(_xlfn.XLOOKUP(A10,[2]LES!$A$3:$A$7,[2]LES!$C$3:$C$7)*(1+$K$2/100),"-")</f>
        <v>66.149999999999991</v>
      </c>
      <c r="D10" s="24" t="s">
        <v>443</v>
      </c>
      <c r="E10" s="474"/>
    </row>
    <row r="11" spans="1:11" ht="21.75" customHeight="1" x14ac:dyDescent="0.25">
      <c r="A11">
        <v>96108340</v>
      </c>
      <c r="B11" s="75" t="s">
        <v>310</v>
      </c>
      <c r="C11" s="90">
        <f>IFERROR(_xlfn.XLOOKUP(A11,[2]LES!$A$3:$A$7,[2]LES!$C$3:$C$7)*(1+$K$2/100),"-")</f>
        <v>110.19749999999999</v>
      </c>
      <c r="D11" s="24" t="s">
        <v>443</v>
      </c>
      <c r="E11" s="474"/>
    </row>
    <row r="12" spans="1:11" ht="21.75" customHeight="1" x14ac:dyDescent="0.25">
      <c r="A12">
        <v>96108440</v>
      </c>
      <c r="B12" s="75" t="s">
        <v>311</v>
      </c>
      <c r="C12" s="90">
        <f>IFERROR(_xlfn.XLOOKUP(A12,[2]LES!$A$3:$A$7,[2]LES!$C$3:$C$7)*(1+$K$2/100),"-")</f>
        <v>141.6275</v>
      </c>
      <c r="D12" s="24" t="s">
        <v>443</v>
      </c>
      <c r="E12" s="474"/>
    </row>
    <row r="13" spans="1:11" ht="21.75" customHeight="1" thickBot="1" x14ac:dyDescent="0.3">
      <c r="A13">
        <v>96108540</v>
      </c>
      <c r="B13" s="76" t="s">
        <v>312</v>
      </c>
      <c r="C13" s="289">
        <f>IFERROR(_xlfn.XLOOKUP(A13,[2]LES!$A$3:$A$7,[2]LES!$C$3:$C$7)*(1+$K$2/100),"-")</f>
        <v>170.79999999999998</v>
      </c>
      <c r="D13" s="77" t="s">
        <v>443</v>
      </c>
      <c r="E13" s="476"/>
    </row>
    <row r="14" spans="1:11" ht="21.75" customHeight="1" thickBot="1" x14ac:dyDescent="0.3">
      <c r="A14" s="1"/>
      <c r="B14" s="420" t="s">
        <v>1510</v>
      </c>
      <c r="C14" s="421"/>
      <c r="D14" s="421"/>
      <c r="E14" s="422"/>
    </row>
    <row r="15" spans="1:11" ht="28.5" customHeight="1" x14ac:dyDescent="0.25">
      <c r="A15" s="1">
        <v>96159260</v>
      </c>
      <c r="B15" s="303" t="s">
        <v>1511</v>
      </c>
      <c r="C15" s="302">
        <f>IFERROR(_xlfn.XLOOKUP(A15,'[2]PIR FA SPÁDY'!$A$5:$A$14,'[2]PIR FA SPÁDY'!$E$5:$E$14)*(1+$K$2/100),"-")</f>
        <v>29.697499999999998</v>
      </c>
      <c r="D15" s="291" t="s">
        <v>377</v>
      </c>
      <c r="E15" s="473" t="e" vm="283">
        <v>#VALUE!</v>
      </c>
    </row>
    <row r="16" spans="1:11" ht="28.5" customHeight="1" x14ac:dyDescent="0.25">
      <c r="A16" s="1">
        <v>47002001</v>
      </c>
      <c r="B16" s="304" t="s">
        <v>1512</v>
      </c>
      <c r="C16" s="90">
        <f>IFERROR(_xlfn.XLOOKUP(A16,'[2]PIR FA SPÁDY'!$A$5:$A$14,'[2]PIR FA SPÁDY'!$E$5:$E$14)*(1+$K$2/100),"-")</f>
        <v>17.853398640000002</v>
      </c>
      <c r="D16" s="92" t="s">
        <v>377</v>
      </c>
      <c r="E16" s="474"/>
    </row>
    <row r="17" spans="1:5" ht="28.5" customHeight="1" x14ac:dyDescent="0.25">
      <c r="A17" s="1">
        <v>47002002</v>
      </c>
      <c r="B17" s="304" t="s">
        <v>1513</v>
      </c>
      <c r="C17" s="90">
        <f>IFERROR(_xlfn.XLOOKUP(A17,'[2]PIR FA SPÁDY'!$A$5:$A$14,'[2]PIR FA SPÁDY'!$E$5:$E$14)*(1+$K$2/100),"-")</f>
        <v>24.783454079999998</v>
      </c>
      <c r="D17" s="92" t="s">
        <v>377</v>
      </c>
      <c r="E17" s="474"/>
    </row>
    <row r="18" spans="1:5" ht="28.5" customHeight="1" x14ac:dyDescent="0.25">
      <c r="A18" s="1">
        <v>47002003</v>
      </c>
      <c r="B18" s="304" t="s">
        <v>1514</v>
      </c>
      <c r="C18" s="90">
        <f>IFERROR(_xlfn.XLOOKUP(A18,'[2]PIR FA SPÁDY'!$A$5:$A$14,'[2]PIR FA SPÁDY'!$E$5:$E$14)*(1+$K$2/100),"-")</f>
        <v>30.692803680000004</v>
      </c>
      <c r="D18" s="92" t="s">
        <v>377</v>
      </c>
      <c r="E18" s="474"/>
    </row>
    <row r="19" spans="1:5" ht="28.5" customHeight="1" x14ac:dyDescent="0.25">
      <c r="A19" s="1">
        <v>47002004</v>
      </c>
      <c r="B19" s="304" t="s">
        <v>1515</v>
      </c>
      <c r="C19" s="90">
        <f>IFERROR(_xlfn.XLOOKUP(A19,'[2]PIR FA SPÁDY'!$A$5:$A$14,'[2]PIR FA SPÁDY'!$E$5:$E$14)*(1+$K$2/100),"-")</f>
        <v>37.175181119999998</v>
      </c>
      <c r="D19" s="92" t="s">
        <v>377</v>
      </c>
      <c r="E19" s="474"/>
    </row>
    <row r="20" spans="1:5" ht="28.5" customHeight="1" x14ac:dyDescent="0.25">
      <c r="A20" s="1">
        <v>47002005</v>
      </c>
      <c r="B20" s="304" t="s">
        <v>1516</v>
      </c>
      <c r="C20" s="90">
        <f>IFERROR(_xlfn.XLOOKUP(A20,'[2]PIR FA SPÁDY'!$A$5:$A$14,'[2]PIR FA SPÁDY'!$E$5:$E$14)*(1+$K$2/100),"-")</f>
        <v>44.608199999999997</v>
      </c>
      <c r="D20" s="92" t="s">
        <v>377</v>
      </c>
      <c r="E20" s="474"/>
    </row>
    <row r="21" spans="1:5" ht="28.5" customHeight="1" x14ac:dyDescent="0.25">
      <c r="A21" s="1">
        <v>47002006</v>
      </c>
      <c r="B21" s="304" t="s">
        <v>1517</v>
      </c>
      <c r="C21" s="90">
        <f>IFERROR(_xlfn.XLOOKUP(A21,'[2]PIR FA SPÁDY'!$A$5:$A$14,'[2]PIR FA SPÁDY'!$E$5:$E$14)*(1+$K$2/100),"-")</f>
        <v>52.029599999999995</v>
      </c>
      <c r="D21" s="92" t="s">
        <v>377</v>
      </c>
      <c r="E21" s="474"/>
    </row>
    <row r="22" spans="1:5" ht="46.5" customHeight="1" x14ac:dyDescent="0.25">
      <c r="A22" s="1">
        <v>72002000</v>
      </c>
      <c r="B22" s="305" t="s">
        <v>1518</v>
      </c>
      <c r="C22" s="90">
        <f>IFERROR(_xlfn.XLOOKUP(A22,'[2]PIR FA SPÁDY'!$A$5:$A$14,'[2]PIR FA SPÁDY'!$E$5:$E$14)*(1+$K$2/100),"-")</f>
        <v>30.275000000000002</v>
      </c>
      <c r="D22" s="275" t="s">
        <v>4</v>
      </c>
      <c r="E22" s="224" t="e" vm="284">
        <v>#VALUE!</v>
      </c>
    </row>
    <row r="23" spans="1:5" ht="49.5" customHeight="1" thickBot="1" x14ac:dyDescent="0.3">
      <c r="A23" s="1">
        <v>72002001</v>
      </c>
      <c r="B23" s="306" t="s">
        <v>1519</v>
      </c>
      <c r="C23" s="289">
        <f>IFERROR(_xlfn.XLOOKUP(A23,'[2]PIR FA SPÁDY'!$A$5:$A$14,'[2]PIR FA SPÁDY'!$E$5:$E$14)*(1+$K$2/100),"-")</f>
        <v>60.899999999999991</v>
      </c>
      <c r="D23" s="307" t="s">
        <v>4</v>
      </c>
      <c r="E23" s="283" t="e" vm="285">
        <v>#VALUE!</v>
      </c>
    </row>
    <row r="24" spans="1:5" ht="24.75" customHeight="1" x14ac:dyDescent="0.25">
      <c r="A24" s="1"/>
    </row>
    <row r="25" spans="1:5" ht="24.75" customHeight="1" x14ac:dyDescent="0.25">
      <c r="A25" s="1"/>
    </row>
    <row r="26" spans="1:5" ht="24.75" customHeight="1" x14ac:dyDescent="0.25">
      <c r="A26" s="1"/>
    </row>
    <row r="27" spans="1:5" ht="24.75" customHeight="1" x14ac:dyDescent="0.25">
      <c r="A27" s="1"/>
    </row>
    <row r="28" spans="1:5" ht="24.75" customHeight="1" x14ac:dyDescent="0.25">
      <c r="A28" s="1"/>
    </row>
    <row r="29" spans="1:5" ht="24.75" customHeight="1" x14ac:dyDescent="0.25">
      <c r="A29" s="1"/>
    </row>
    <row r="30" spans="1:5" ht="24.75" customHeight="1" x14ac:dyDescent="0.25">
      <c r="A30" s="1"/>
    </row>
    <row r="31" spans="1:5" ht="24.75" customHeight="1" x14ac:dyDescent="0.25">
      <c r="A31" s="1"/>
    </row>
    <row r="32" spans="1:5" ht="24.75" customHeight="1" x14ac:dyDescent="0.25">
      <c r="A32" s="1"/>
    </row>
    <row r="33" spans="1:1" ht="28.5" customHeight="1" x14ac:dyDescent="0.25">
      <c r="A33" s="1"/>
    </row>
    <row r="34" spans="1:1" ht="24.75" customHeight="1" x14ac:dyDescent="0.25">
      <c r="A34" s="1"/>
    </row>
    <row r="35" spans="1:1" ht="24.75" customHeight="1" x14ac:dyDescent="0.25">
      <c r="A35" s="1"/>
    </row>
    <row r="36" spans="1:1" ht="24.75" customHeight="1" x14ac:dyDescent="0.25">
      <c r="A36" s="1"/>
    </row>
    <row r="37" spans="1:1" ht="24.75" customHeight="1" x14ac:dyDescent="0.25">
      <c r="A37" s="1"/>
    </row>
    <row r="38" spans="1:1" ht="24" customHeight="1" x14ac:dyDescent="0.25">
      <c r="A38" s="1"/>
    </row>
    <row r="39" spans="1:1" ht="26.25" customHeight="1" x14ac:dyDescent="0.25">
      <c r="A39" s="1"/>
    </row>
    <row r="40" spans="1:1" ht="26.25" customHeight="1" x14ac:dyDescent="0.25">
      <c r="A40" s="1"/>
    </row>
    <row r="41" spans="1:1" ht="26.25" customHeight="1" x14ac:dyDescent="0.25">
      <c r="A41" s="1"/>
    </row>
    <row r="42" spans="1:1" ht="26.25" customHeight="1" x14ac:dyDescent="0.25">
      <c r="A42" s="1"/>
    </row>
    <row r="43" spans="1:1" ht="26.25" customHeight="1" x14ac:dyDescent="0.25">
      <c r="A43" s="1"/>
    </row>
    <row r="44" spans="1:1" ht="26.25" customHeight="1" x14ac:dyDescent="0.25">
      <c r="A44" s="1"/>
    </row>
    <row r="45" spans="1:1" ht="26.25" customHeight="1" x14ac:dyDescent="0.25">
      <c r="A45" s="1"/>
    </row>
    <row r="46" spans="1:1" ht="26.25" customHeight="1" x14ac:dyDescent="0.25">
      <c r="A46" s="1"/>
    </row>
    <row r="47" spans="1:1" ht="26.25" customHeight="1" x14ac:dyDescent="0.25">
      <c r="A47" s="1"/>
    </row>
    <row r="48" spans="1:1" ht="26.25" customHeight="1" x14ac:dyDescent="0.25">
      <c r="A48" s="1"/>
    </row>
    <row r="49" spans="1:1" ht="26.25" customHeight="1" x14ac:dyDescent="0.25">
      <c r="A49" s="1"/>
    </row>
    <row r="50" spans="1:1" ht="26.25" customHeight="1" x14ac:dyDescent="0.25">
      <c r="A50" s="1"/>
    </row>
    <row r="51" spans="1:1" ht="27" customHeight="1" x14ac:dyDescent="0.25">
      <c r="A51" s="1"/>
    </row>
    <row r="52" spans="1:1" ht="27" customHeight="1" x14ac:dyDescent="0.25">
      <c r="A52" s="1"/>
    </row>
    <row r="53" spans="1:1" ht="27" customHeight="1" x14ac:dyDescent="0.25">
      <c r="A53" s="1"/>
    </row>
    <row r="54" spans="1:1" ht="27" customHeight="1" x14ac:dyDescent="0.25">
      <c r="A54" s="1"/>
    </row>
    <row r="55" spans="1:1" ht="27" customHeight="1" x14ac:dyDescent="0.25">
      <c r="A55" s="1"/>
    </row>
    <row r="56" spans="1:1" ht="27" customHeight="1" x14ac:dyDescent="0.25">
      <c r="A56" s="1"/>
    </row>
    <row r="57" spans="1:1" ht="27" customHeight="1" x14ac:dyDescent="0.25">
      <c r="A57" s="1"/>
    </row>
    <row r="58" spans="1:1" ht="27" customHeight="1" x14ac:dyDescent="0.25">
      <c r="A58" s="1"/>
    </row>
    <row r="59" spans="1:1" ht="27" customHeight="1" x14ac:dyDescent="0.25">
      <c r="A59" s="1"/>
    </row>
    <row r="60" spans="1:1" ht="27" customHeight="1" x14ac:dyDescent="0.25">
      <c r="A60" s="1"/>
    </row>
    <row r="61" spans="1:1" ht="27" customHeight="1" x14ac:dyDescent="0.25">
      <c r="A61" s="1"/>
    </row>
    <row r="62" spans="1:1" ht="27" customHeight="1" x14ac:dyDescent="0.25">
      <c r="A62" s="1"/>
    </row>
    <row r="63" spans="1:1" ht="27" customHeight="1" x14ac:dyDescent="0.25">
      <c r="A63" s="1"/>
    </row>
    <row r="64" spans="1:1" ht="27" customHeight="1" x14ac:dyDescent="0.25"/>
    <row r="65" spans="2:15" ht="27" customHeight="1" x14ac:dyDescent="0.25"/>
    <row r="66" spans="2:15" ht="27" customHeight="1" x14ac:dyDescent="0.25"/>
    <row r="67" spans="2:15" ht="27" customHeight="1" x14ac:dyDescent="0.25"/>
    <row r="68" spans="2:15" ht="27" customHeight="1" x14ac:dyDescent="0.25"/>
    <row r="69" spans="2:15" ht="30" customHeight="1" x14ac:dyDescent="0.25"/>
    <row r="70" spans="2:15" ht="30" customHeight="1" x14ac:dyDescent="0.25"/>
    <row r="71" spans="2:15" ht="30" customHeight="1" x14ac:dyDescent="0.25"/>
    <row r="72" spans="2:15" ht="30" customHeight="1" x14ac:dyDescent="0.25"/>
    <row r="73" spans="2:15" ht="57.75" customHeight="1" x14ac:dyDescent="0.25"/>
    <row r="74" spans="2:15" ht="57.75" customHeight="1" x14ac:dyDescent="0.25"/>
    <row r="75" spans="2:15" ht="57.75" customHeight="1" x14ac:dyDescent="0.25"/>
    <row r="76" spans="2:15" ht="57.75" customHeight="1" x14ac:dyDescent="0.25"/>
    <row r="77" spans="2:15" ht="57.75" customHeight="1" x14ac:dyDescent="0.25"/>
    <row r="78" spans="2:15" s="29" customFormat="1" ht="57.75" customHeight="1" x14ac:dyDescent="0.25"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2:15" s="29" customFormat="1" ht="57.75" customHeight="1" x14ac:dyDescent="0.25"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2:15" s="29" customFormat="1" ht="57.75" customHeight="1" x14ac:dyDescent="0.25"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3" ht="45.75" customHeight="1" x14ac:dyDescent="0.25"/>
    <row r="84" ht="45.75" customHeight="1" x14ac:dyDescent="0.25"/>
    <row r="85" ht="45.75" customHeight="1" x14ac:dyDescent="0.25"/>
    <row r="86" ht="45.75" customHeight="1" x14ac:dyDescent="0.25"/>
    <row r="87" ht="45.75" customHeight="1" x14ac:dyDescent="0.25"/>
    <row r="88" ht="45.75" customHeight="1" x14ac:dyDescent="0.25"/>
    <row r="89" ht="45.75" customHeight="1" x14ac:dyDescent="0.25"/>
    <row r="90" ht="45.75" customHeight="1" x14ac:dyDescent="0.25"/>
    <row r="91" ht="45.75" customHeight="1" x14ac:dyDescent="0.25"/>
    <row r="92" ht="45.75" customHeight="1" x14ac:dyDescent="0.25"/>
    <row r="93" ht="45.75" customHeight="1" x14ac:dyDescent="0.25"/>
    <row r="94" ht="45.75" customHeight="1" x14ac:dyDescent="0.25"/>
    <row r="95" ht="45.75" customHeight="1" x14ac:dyDescent="0.25"/>
    <row r="96" ht="45.75" customHeight="1" x14ac:dyDescent="0.25"/>
    <row r="97" ht="45.75" customHeight="1" x14ac:dyDescent="0.25"/>
    <row r="98" ht="45.75" customHeight="1" x14ac:dyDescent="0.25"/>
    <row r="99" ht="45.75" customHeight="1" x14ac:dyDescent="0.25"/>
    <row r="100" ht="45.75" customHeight="1" x14ac:dyDescent="0.25"/>
    <row r="101" ht="45.75" customHeight="1" x14ac:dyDescent="0.25"/>
    <row r="102" ht="45.75" customHeight="1" x14ac:dyDescent="0.25"/>
    <row r="103" ht="45.75" customHeight="1" x14ac:dyDescent="0.25"/>
    <row r="104" ht="45.75" customHeight="1" x14ac:dyDescent="0.25"/>
    <row r="105" ht="45.75" customHeight="1" x14ac:dyDescent="0.25"/>
    <row r="106" ht="45.75" customHeight="1" x14ac:dyDescent="0.25"/>
    <row r="107" ht="45.75" customHeight="1" x14ac:dyDescent="0.25"/>
    <row r="108" ht="45.75" customHeight="1" x14ac:dyDescent="0.25"/>
  </sheetData>
  <sheetProtection selectLockedCells="1"/>
  <mergeCells count="4">
    <mergeCell ref="B8:E8"/>
    <mergeCell ref="E9:E13"/>
    <mergeCell ref="B14:E14"/>
    <mergeCell ref="E15:E21"/>
  </mergeCells>
  <dataValidations count="1">
    <dataValidation type="list" allowBlank="1" showInputMessage="1" showErrorMessage="1" sqref="C2" xr:uid="{FAE2B26E-FBDF-4063-AD95-34A0EB40D9CE}">
      <formula1>obchodaci</formula1>
    </dataValidation>
  </dataValidations>
  <hyperlinks>
    <hyperlink ref="B4" r:id="rId1" xr:uid="{3AEFB58C-A53A-4CA5-AAB8-BD6CDFE94FD2}"/>
    <hyperlink ref="C4" r:id="rId2" xr:uid="{D9DFC368-4600-48E1-B556-F28EBD8F0618}"/>
  </hyperlinks>
  <pageMargins left="0.25" right="0.25" top="0.75" bottom="0.75" header="0.3" footer="0.3"/>
  <pageSetup paperSize="9" orientation="portrait" r:id="rId3"/>
  <drawing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60412-F912-4245-AA47-BF93BFEB4773}">
  <sheetPr codeName="H17"/>
  <dimension ref="A1:M149"/>
  <sheetViews>
    <sheetView topLeftCell="B1" zoomScale="85" zoomScaleNormal="85" workbookViewId="0">
      <pane ySplit="7" topLeftCell="A72" activePane="bottomLeft" state="frozen"/>
      <selection pane="bottomLeft" activeCell="C2" sqref="C2"/>
    </sheetView>
  </sheetViews>
  <sheetFormatPr defaultRowHeight="15" x14ac:dyDescent="0.25"/>
  <cols>
    <col min="1" max="1" width="10.28515625" style="29" hidden="1" customWidth="1"/>
    <col min="2" max="2" width="45.28515625" style="1" customWidth="1"/>
    <col min="3" max="3" width="19.140625" style="1" customWidth="1"/>
    <col min="4" max="4" width="9.28515625" style="1" customWidth="1"/>
    <col min="5" max="5" width="22.42578125" style="1" customWidth="1"/>
    <col min="6" max="10" width="11.42578125" style="1" customWidth="1"/>
    <col min="11" max="11" width="15.28515625" style="1" customWidth="1"/>
    <col min="12" max="12" width="11.42578125" style="1" customWidth="1"/>
    <col min="13" max="13" width="19" style="1" customWidth="1"/>
    <col min="14" max="16384" width="9.140625" style="1"/>
  </cols>
  <sheetData>
    <row r="1" spans="1:11" ht="30" customHeight="1" x14ac:dyDescent="0.25">
      <c r="A1" s="29">
        <v>1.75</v>
      </c>
      <c r="B1" s="29" t="e" vm="98">
        <v>#VALUE!</v>
      </c>
      <c r="K1" s="121" t="s">
        <v>957</v>
      </c>
    </row>
    <row r="2" spans="1:11" ht="39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3.25" x14ac:dyDescent="0.35">
      <c r="B3" s="166" t="s">
        <v>949</v>
      </c>
      <c r="C3" s="360">
        <f ca="1">'Lakoplastovaný odkvapový systém'!C3</f>
        <v>45778</v>
      </c>
      <c r="D3"/>
      <c r="E3" s="3"/>
    </row>
    <row r="4" spans="1:11" ht="23.25" x14ac:dyDescent="0.25">
      <c r="B4" s="5" t="s">
        <v>952</v>
      </c>
      <c r="C4" s="5" t="s">
        <v>953</v>
      </c>
      <c r="D4"/>
      <c r="E4" s="4"/>
    </row>
    <row r="5" spans="1:11" x14ac:dyDescent="0.25">
      <c r="B5" s="1" t="s">
        <v>937</v>
      </c>
      <c r="D5"/>
    </row>
    <row r="6" spans="1:11" ht="15.75" thickBot="1" x14ac:dyDescent="0.3"/>
    <row r="7" spans="1:11" ht="42.75" customHeight="1" thickBot="1" x14ac:dyDescent="0.3">
      <c r="A7" s="30" t="s">
        <v>60</v>
      </c>
      <c r="B7" s="11" t="s">
        <v>288</v>
      </c>
      <c r="C7" s="167" t="s">
        <v>948</v>
      </c>
      <c r="D7" s="12" t="s">
        <v>3</v>
      </c>
      <c r="E7" s="127" t="s">
        <v>1</v>
      </c>
    </row>
    <row r="8" spans="1:11" ht="24" customHeight="1" thickBot="1" x14ac:dyDescent="0.3">
      <c r="B8" s="466" t="s">
        <v>376</v>
      </c>
      <c r="C8" s="467"/>
      <c r="D8" s="467"/>
      <c r="E8" s="468"/>
    </row>
    <row r="9" spans="1:11" ht="36.75" customHeight="1" x14ac:dyDescent="0.25">
      <c r="A9" s="264">
        <v>7016268</v>
      </c>
      <c r="B9" s="136" t="s">
        <v>1248</v>
      </c>
      <c r="C9" s="216">
        <f>IFERROR(_xlfn.XLOOKUP(A9,'[1]Worksheet 1'!$A$1:$A$188770,'[1]Worksheet 1'!$C$1:$C$188770)*(1-$K$2/100),"-")</f>
        <v>24.5</v>
      </c>
      <c r="D9" s="69" t="s">
        <v>4</v>
      </c>
      <c r="E9" s="473" t="e" vm="286">
        <v>#VALUE!</v>
      </c>
    </row>
    <row r="10" spans="1:11" ht="36.75" customHeight="1" x14ac:dyDescent="0.25">
      <c r="A10" s="264">
        <v>7016269</v>
      </c>
      <c r="B10" s="269" t="s">
        <v>1253</v>
      </c>
      <c r="C10" s="135">
        <f>IFERROR(_xlfn.XLOOKUP(A10,'[1]Worksheet 1'!$A$1:$A$188770,'[1]Worksheet 1'!$C$1:$C$188770)*(1-$K$2/100),"-")</f>
        <v>367.5</v>
      </c>
      <c r="D10" s="16" t="s">
        <v>4</v>
      </c>
      <c r="E10" s="474"/>
    </row>
    <row r="11" spans="1:11" ht="36.75" customHeight="1" x14ac:dyDescent="0.25">
      <c r="A11" s="264">
        <v>7016270</v>
      </c>
      <c r="B11" s="269" t="s">
        <v>1254</v>
      </c>
      <c r="C11" s="135">
        <f>IFERROR(_xlfn.XLOOKUP(A11,'[1]Worksheet 1'!$A$1:$A$188770,'[1]Worksheet 1'!$C$1:$C$188770)*(1-$K$2/100),"-")</f>
        <v>9.8000000000000007</v>
      </c>
      <c r="D11" s="16" t="s">
        <v>377</v>
      </c>
      <c r="E11" s="474"/>
    </row>
    <row r="12" spans="1:11" ht="36.75" customHeight="1" x14ac:dyDescent="0.25">
      <c r="A12" s="264">
        <v>27016268</v>
      </c>
      <c r="B12" s="270" t="s">
        <v>1255</v>
      </c>
      <c r="C12" s="133">
        <f>IFERROR(_xlfn.XLOOKUP(A12,'[1]Worksheet 1'!$A$1:$A$188770,'[1]Worksheet 1'!$C$1:$C$188770)*(1-$K$2/100),"-")</f>
        <v>26.75</v>
      </c>
      <c r="D12" s="24" t="s">
        <v>4</v>
      </c>
      <c r="E12" s="474"/>
    </row>
    <row r="13" spans="1:11" ht="36.75" customHeight="1" x14ac:dyDescent="0.25">
      <c r="A13" s="264">
        <v>27016269</v>
      </c>
      <c r="B13" s="270" t="s">
        <v>1256</v>
      </c>
      <c r="C13" s="133">
        <f>IFERROR(_xlfn.XLOOKUP(A13,'[1]Worksheet 1'!$A$1:$A$188770,'[1]Worksheet 1'!$C$1:$C$188770)*(1-$K$2/100),"-")</f>
        <v>401.25</v>
      </c>
      <c r="D13" s="24" t="s">
        <v>4</v>
      </c>
      <c r="E13" s="474"/>
    </row>
    <row r="14" spans="1:11" ht="36.75" customHeight="1" x14ac:dyDescent="0.25">
      <c r="A14" s="264">
        <v>7016285</v>
      </c>
      <c r="B14" s="270" t="s">
        <v>1257</v>
      </c>
      <c r="C14" s="133">
        <f>IFERROR(_xlfn.XLOOKUP(A14,'[1]Worksheet 1'!$A$1:$A$188770,'[1]Worksheet 1'!$C$1:$C$188770)*(1-$K$2/100),"-")</f>
        <v>10.7</v>
      </c>
      <c r="D14" s="24" t="s">
        <v>377</v>
      </c>
      <c r="E14" s="474"/>
    </row>
    <row r="15" spans="1:11" ht="36.75" customHeight="1" x14ac:dyDescent="0.25">
      <c r="A15" s="264">
        <v>37016268</v>
      </c>
      <c r="B15" s="269" t="s">
        <v>1258</v>
      </c>
      <c r="C15" s="135">
        <f>IFERROR(_xlfn.XLOOKUP(A15,'[1]Worksheet 1'!$A$1:$A$188770,'[1]Worksheet 1'!$C$1:$C$188770)*(1-$K$2/100),"-")</f>
        <v>30.5</v>
      </c>
      <c r="D15" s="16" t="s">
        <v>4</v>
      </c>
      <c r="E15" s="474"/>
    </row>
    <row r="16" spans="1:11" ht="36.75" customHeight="1" x14ac:dyDescent="0.25">
      <c r="A16" s="264">
        <v>37016269</v>
      </c>
      <c r="B16" s="269" t="s">
        <v>1259</v>
      </c>
      <c r="C16" s="135">
        <f>IFERROR(_xlfn.XLOOKUP(A16,'[1]Worksheet 1'!$A$1:$A$188770,'[1]Worksheet 1'!$C$1:$C$188770)*(1-$K$2/100),"-")</f>
        <v>457.5</v>
      </c>
      <c r="D16" s="16" t="s">
        <v>4</v>
      </c>
      <c r="E16" s="474"/>
    </row>
    <row r="17" spans="1:5" ht="36.75" customHeight="1" thickBot="1" x14ac:dyDescent="0.3">
      <c r="A17" s="266">
        <v>7016275</v>
      </c>
      <c r="B17" s="271" t="s">
        <v>1260</v>
      </c>
      <c r="C17" s="138">
        <f>IFERROR(_xlfn.XLOOKUP(A17,'[1]Worksheet 1'!$A$1:$A$188770,'[1]Worksheet 1'!$C$1:$C$188770)*(1-$K$2/100),"-")</f>
        <v>12.2</v>
      </c>
      <c r="D17" s="72" t="s">
        <v>377</v>
      </c>
      <c r="E17" s="476"/>
    </row>
    <row r="18" spans="1:5" ht="22.5" customHeight="1" x14ac:dyDescent="0.25">
      <c r="B18" s="267" t="s">
        <v>1249</v>
      </c>
      <c r="C18" s="265"/>
      <c r="D18" s="106"/>
      <c r="E18" s="268"/>
    </row>
    <row r="19" spans="1:5" ht="24.75" customHeight="1" x14ac:dyDescent="0.25">
      <c r="A19" s="1"/>
      <c r="B19" s="29" t="s">
        <v>1250</v>
      </c>
      <c r="C19" s="265"/>
      <c r="D19" s="106"/>
      <c r="E19" s="268"/>
    </row>
    <row r="20" spans="1:5" ht="24.75" customHeight="1" x14ac:dyDescent="0.25">
      <c r="A20" s="1"/>
      <c r="B20" s="29" t="s">
        <v>1251</v>
      </c>
      <c r="C20" s="265"/>
      <c r="D20" s="106"/>
      <c r="E20" s="268"/>
    </row>
    <row r="21" spans="1:5" ht="24.75" customHeight="1" thickBot="1" x14ac:dyDescent="0.3">
      <c r="A21" s="1"/>
      <c r="B21" s="29" t="s">
        <v>1252</v>
      </c>
      <c r="C21" s="265"/>
      <c r="D21" s="106"/>
      <c r="E21" s="268"/>
    </row>
    <row r="22" spans="1:5" ht="34.5" customHeight="1" thickBot="1" x14ac:dyDescent="0.3">
      <c r="A22" s="1"/>
      <c r="B22" s="11" t="s">
        <v>288</v>
      </c>
      <c r="C22" s="167" t="s">
        <v>948</v>
      </c>
      <c r="D22" s="12" t="s">
        <v>3</v>
      </c>
      <c r="E22" s="127" t="s">
        <v>1</v>
      </c>
    </row>
    <row r="23" spans="1:5" ht="30.75" customHeight="1" x14ac:dyDescent="0.25">
      <c r="A23" s="36">
        <v>1001</v>
      </c>
      <c r="B23" s="272" t="s">
        <v>1261</v>
      </c>
      <c r="C23" s="139">
        <f t="array" ref="C23:C41">IFERROR(_xlfn.XLOOKUP(A23,'[1]Worksheet 1'!$A$1:$A$188770,'[1]Worksheet 1'!$C$1:$C$188770)*(1-$K$2/100),"-")</f>
        <v>18</v>
      </c>
      <c r="D23" s="74" t="s">
        <v>4</v>
      </c>
      <c r="E23" s="473" t="e" vm="287">
        <v>#VALUE!</v>
      </c>
    </row>
    <row r="24" spans="1:5" ht="30.75" customHeight="1" x14ac:dyDescent="0.25">
      <c r="A24" s="36">
        <v>1015</v>
      </c>
      <c r="B24" s="273" t="s">
        <v>1262</v>
      </c>
      <c r="C24" s="133">
        <v>18</v>
      </c>
      <c r="D24" s="24" t="s">
        <v>4</v>
      </c>
      <c r="E24" s="474"/>
    </row>
    <row r="25" spans="1:5" ht="30.75" customHeight="1" x14ac:dyDescent="0.25">
      <c r="A25" s="36">
        <v>1020</v>
      </c>
      <c r="B25" s="273" t="s">
        <v>1263</v>
      </c>
      <c r="C25" s="133">
        <v>18</v>
      </c>
      <c r="D25" s="24" t="s">
        <v>4</v>
      </c>
      <c r="E25" s="474"/>
    </row>
    <row r="26" spans="1:5" ht="30.75" customHeight="1" x14ac:dyDescent="0.25">
      <c r="A26" s="36">
        <v>1024</v>
      </c>
      <c r="B26" s="273" t="s">
        <v>1264</v>
      </c>
      <c r="C26" s="133">
        <v>18</v>
      </c>
      <c r="D26" s="24" t="s">
        <v>4</v>
      </c>
      <c r="E26" s="474"/>
    </row>
    <row r="27" spans="1:5" ht="35.25" customHeight="1" x14ac:dyDescent="0.25">
      <c r="A27" s="36">
        <v>1002</v>
      </c>
      <c r="B27" s="273" t="s">
        <v>1265</v>
      </c>
      <c r="C27" s="133">
        <v>18</v>
      </c>
      <c r="D27" s="24" t="s">
        <v>4</v>
      </c>
      <c r="E27" s="474"/>
    </row>
    <row r="28" spans="1:5" ht="35.25" customHeight="1" x14ac:dyDescent="0.25">
      <c r="A28" s="36">
        <v>1016</v>
      </c>
      <c r="B28" s="273" t="s">
        <v>1266</v>
      </c>
      <c r="C28" s="133">
        <v>18</v>
      </c>
      <c r="D28" s="24" t="s">
        <v>4</v>
      </c>
      <c r="E28" s="474"/>
    </row>
    <row r="29" spans="1:5" ht="35.25" customHeight="1" x14ac:dyDescent="0.25">
      <c r="A29" s="36">
        <v>1021</v>
      </c>
      <c r="B29" s="273" t="s">
        <v>1267</v>
      </c>
      <c r="C29" s="133">
        <v>18</v>
      </c>
      <c r="D29" s="24" t="s">
        <v>4</v>
      </c>
      <c r="E29" s="474"/>
    </row>
    <row r="30" spans="1:5" ht="31.5" customHeight="1" x14ac:dyDescent="0.25">
      <c r="A30" s="36">
        <v>1030</v>
      </c>
      <c r="B30" s="274" t="s">
        <v>1268</v>
      </c>
      <c r="C30" s="135">
        <v>18</v>
      </c>
      <c r="D30" s="16" t="s">
        <v>4</v>
      </c>
      <c r="E30" s="474"/>
    </row>
    <row r="31" spans="1:5" ht="31.5" customHeight="1" x14ac:dyDescent="0.25">
      <c r="A31" s="36">
        <v>1045</v>
      </c>
      <c r="B31" s="274" t="s">
        <v>1269</v>
      </c>
      <c r="C31" s="135">
        <v>18</v>
      </c>
      <c r="D31" s="16" t="s">
        <v>4</v>
      </c>
      <c r="E31" s="474"/>
    </row>
    <row r="32" spans="1:5" ht="31.5" customHeight="1" x14ac:dyDescent="0.25">
      <c r="A32" s="36">
        <v>1050</v>
      </c>
      <c r="B32" s="274" t="s">
        <v>1270</v>
      </c>
      <c r="C32" s="135">
        <v>18</v>
      </c>
      <c r="D32" s="16" t="s">
        <v>4</v>
      </c>
      <c r="E32" s="474"/>
    </row>
    <row r="33" spans="1:5" ht="31.5" customHeight="1" x14ac:dyDescent="0.25">
      <c r="A33" s="36">
        <v>1054</v>
      </c>
      <c r="B33" s="274" t="s">
        <v>1271</v>
      </c>
      <c r="C33" s="135">
        <v>18</v>
      </c>
      <c r="D33" s="16" t="s">
        <v>4</v>
      </c>
      <c r="E33" s="474"/>
    </row>
    <row r="34" spans="1:5" ht="26.25" customHeight="1" x14ac:dyDescent="0.25">
      <c r="A34" s="36">
        <v>1031</v>
      </c>
      <c r="B34" s="274" t="s">
        <v>1272</v>
      </c>
      <c r="C34" s="135">
        <v>18</v>
      </c>
      <c r="D34" s="16" t="s">
        <v>4</v>
      </c>
      <c r="E34" s="474"/>
    </row>
    <row r="35" spans="1:5" ht="26.25" customHeight="1" x14ac:dyDescent="0.25">
      <c r="A35" s="36">
        <v>1046</v>
      </c>
      <c r="B35" s="274" t="s">
        <v>1273</v>
      </c>
      <c r="C35" s="135">
        <v>18</v>
      </c>
      <c r="D35" s="16" t="s">
        <v>4</v>
      </c>
      <c r="E35" s="474"/>
    </row>
    <row r="36" spans="1:5" ht="26.25" customHeight="1" x14ac:dyDescent="0.25">
      <c r="A36" s="36">
        <v>1051</v>
      </c>
      <c r="B36" s="274" t="s">
        <v>1274</v>
      </c>
      <c r="C36" s="135">
        <v>18</v>
      </c>
      <c r="D36" s="16" t="s">
        <v>4</v>
      </c>
      <c r="E36" s="474"/>
    </row>
    <row r="37" spans="1:5" ht="26.25" customHeight="1" x14ac:dyDescent="0.25">
      <c r="A37" s="36">
        <v>1055</v>
      </c>
      <c r="B37" s="274" t="s">
        <v>1275</v>
      </c>
      <c r="C37" s="135">
        <v>18</v>
      </c>
      <c r="D37" s="16" t="s">
        <v>4</v>
      </c>
      <c r="E37" s="474"/>
    </row>
    <row r="38" spans="1:5" ht="26.25" customHeight="1" x14ac:dyDescent="0.25">
      <c r="A38" s="36">
        <v>1093</v>
      </c>
      <c r="B38" s="75" t="s">
        <v>1276</v>
      </c>
      <c r="C38" s="133">
        <v>18</v>
      </c>
      <c r="D38" s="24" t="s">
        <v>377</v>
      </c>
      <c r="E38" s="474"/>
    </row>
    <row r="39" spans="1:5" ht="26.25" customHeight="1" x14ac:dyDescent="0.25">
      <c r="A39" s="36">
        <v>1098</v>
      </c>
      <c r="B39" s="75" t="s">
        <v>1277</v>
      </c>
      <c r="C39" s="133">
        <v>18</v>
      </c>
      <c r="D39" s="24" t="s">
        <v>377</v>
      </c>
      <c r="E39" s="474"/>
    </row>
    <row r="40" spans="1:5" ht="26.25" customHeight="1" x14ac:dyDescent="0.25">
      <c r="A40" s="36">
        <v>1100</v>
      </c>
      <c r="B40" s="75" t="s">
        <v>1278</v>
      </c>
      <c r="C40" s="133">
        <v>18</v>
      </c>
      <c r="D40" s="24" t="s">
        <v>377</v>
      </c>
      <c r="E40" s="474"/>
    </row>
    <row r="41" spans="1:5" ht="26.25" customHeight="1" thickBot="1" x14ac:dyDescent="0.3">
      <c r="A41" s="36">
        <v>1101</v>
      </c>
      <c r="B41" s="76" t="s">
        <v>1279</v>
      </c>
      <c r="C41" s="141">
        <v>18</v>
      </c>
      <c r="D41" s="77" t="s">
        <v>377</v>
      </c>
      <c r="E41" s="476"/>
    </row>
    <row r="42" spans="1:5" ht="26.25" customHeight="1" thickBot="1" x14ac:dyDescent="0.3">
      <c r="A42" s="36"/>
      <c r="B42" s="420" t="s">
        <v>378</v>
      </c>
      <c r="C42" s="421"/>
      <c r="D42" s="421"/>
      <c r="E42" s="422"/>
    </row>
    <row r="43" spans="1:5" ht="69.75" customHeight="1" x14ac:dyDescent="0.25">
      <c r="A43" s="36">
        <v>1125</v>
      </c>
      <c r="B43" s="272" t="s">
        <v>1280</v>
      </c>
      <c r="C43" s="139">
        <f t="array" ref="C43">IFERROR(_xlfn.XLOOKUP(A43,'[1]Worksheet 1'!$A$1:$A$188770,'[1]Worksheet 1'!$C$1:$C$188770)*(1-$K$2/100),"-")</f>
        <v>19</v>
      </c>
      <c r="D43" s="74" t="s">
        <v>377</v>
      </c>
      <c r="E43" s="223" t="e" vm="288">
        <v>#VALUE!</v>
      </c>
    </row>
    <row r="44" spans="1:5" ht="78" customHeight="1" x14ac:dyDescent="0.25">
      <c r="A44" s="36"/>
      <c r="B44" s="274" t="s">
        <v>1282</v>
      </c>
      <c r="C44" s="135" t="s">
        <v>1281</v>
      </c>
      <c r="D44" s="16" t="s">
        <v>377</v>
      </c>
      <c r="E44" s="224" t="e" vm="289">
        <v>#VALUE!</v>
      </c>
    </row>
    <row r="45" spans="1:5" ht="76.5" customHeight="1" x14ac:dyDescent="0.25">
      <c r="A45" s="36">
        <v>1081</v>
      </c>
      <c r="B45" s="273" t="s">
        <v>1283</v>
      </c>
      <c r="C45" s="133">
        <f t="array" ref="C45">IFERROR(_xlfn.XLOOKUP(A45,'[1]Worksheet 1'!$A$1:$A$188770,'[1]Worksheet 1'!$C$1:$C$188770)*(1-$K$2/100),"-")</f>
        <v>32</v>
      </c>
      <c r="D45" s="24" t="s">
        <v>377</v>
      </c>
      <c r="E45" s="224" t="e" vm="290">
        <v>#VALUE!</v>
      </c>
    </row>
    <row r="46" spans="1:5" ht="37.5" customHeight="1" x14ac:dyDescent="0.25">
      <c r="A46" s="36">
        <v>1339</v>
      </c>
      <c r="B46" s="274" t="s">
        <v>379</v>
      </c>
      <c r="C46" s="135">
        <f>IFERROR(_xlfn.XLOOKUP(A46,'[1]Worksheet 1'!$A$1:$A$188770,'[1]Worksheet 1'!$C$1:$C$188770)*(1-$K$2/100),"-")</f>
        <v>40</v>
      </c>
      <c r="D46" s="16" t="s">
        <v>377</v>
      </c>
      <c r="E46" s="465" t="e" vm="291">
        <v>#VALUE!</v>
      </c>
    </row>
    <row r="47" spans="1:5" ht="37.5" customHeight="1" x14ac:dyDescent="0.25">
      <c r="A47" s="36">
        <v>1340</v>
      </c>
      <c r="B47" s="274" t="s">
        <v>379</v>
      </c>
      <c r="C47" s="96">
        <f>IFERROR(_xlfn.XLOOKUP(A47,'[1]Worksheet 1'!$A$1:$A$188770,'[1]Worksheet 1'!$C$1:$C$188770)*(1-$K$2/100),"-")</f>
        <v>42</v>
      </c>
      <c r="D47" s="16" t="s">
        <v>377</v>
      </c>
      <c r="E47" s="465"/>
    </row>
    <row r="48" spans="1:5" ht="37.5" customHeight="1" x14ac:dyDescent="0.25">
      <c r="A48" s="36">
        <v>1342</v>
      </c>
      <c r="B48" s="274" t="s">
        <v>379</v>
      </c>
      <c r="C48" s="96">
        <f>IFERROR(_xlfn.XLOOKUP(A48,'[1]Worksheet 1'!$A$1:$A$188770,'[1]Worksheet 1'!$C$1:$C$188770)*(1-$K$2/100),"-")</f>
        <v>44</v>
      </c>
      <c r="D48" s="16" t="s">
        <v>377</v>
      </c>
      <c r="E48" s="465"/>
    </row>
    <row r="49" spans="1:5" ht="63" customHeight="1" x14ac:dyDescent="0.25">
      <c r="A49" s="36">
        <v>1360</v>
      </c>
      <c r="B49" s="273" t="s">
        <v>380</v>
      </c>
      <c r="C49" s="97">
        <f>IFERROR(_xlfn.XLOOKUP(A49,'[1]Worksheet 1'!$A$1:$A$188770,'[1]Worksheet 1'!$C$1:$C$188770)*(1-$K$2/100),"-")</f>
        <v>56.5</v>
      </c>
      <c r="D49" s="24" t="s">
        <v>377</v>
      </c>
      <c r="E49" s="474" t="e" vm="292">
        <v>#VALUE!</v>
      </c>
    </row>
    <row r="50" spans="1:5" ht="60" customHeight="1" x14ac:dyDescent="0.25">
      <c r="A50" s="36">
        <v>1362</v>
      </c>
      <c r="B50" s="273" t="s">
        <v>380</v>
      </c>
      <c r="C50" s="97">
        <f>IFERROR(_xlfn.XLOOKUP(A50,'[1]Worksheet 1'!$A$1:$A$188770,'[1]Worksheet 1'!$C$1:$C$188770)*(1-$K$2/100),"-")</f>
        <v>42</v>
      </c>
      <c r="D50" s="24" t="s">
        <v>377</v>
      </c>
      <c r="E50" s="474"/>
    </row>
    <row r="51" spans="1:5" ht="49.5" customHeight="1" x14ac:dyDescent="0.25">
      <c r="A51" s="36">
        <v>1350</v>
      </c>
      <c r="B51" s="274" t="s">
        <v>381</v>
      </c>
      <c r="C51" s="96">
        <f>IFERROR(_xlfn.XLOOKUP(A51,'[1]Worksheet 1'!$A$1:$A$188770,'[1]Worksheet 1'!$C$1:$C$188770)*(1-$K$2/100),"-")</f>
        <v>58.5</v>
      </c>
      <c r="D51" s="16" t="s">
        <v>377</v>
      </c>
      <c r="E51" s="474" t="e" vm="293">
        <v>#VALUE!</v>
      </c>
    </row>
    <row r="52" spans="1:5" ht="49.5" customHeight="1" thickBot="1" x14ac:dyDescent="0.3">
      <c r="A52" s="36"/>
      <c r="B52" s="277" t="s">
        <v>382</v>
      </c>
      <c r="C52" s="101" t="s">
        <v>1281</v>
      </c>
      <c r="D52" s="100" t="s">
        <v>377</v>
      </c>
      <c r="E52" s="477"/>
    </row>
    <row r="53" spans="1:5" ht="24.75" customHeight="1" thickBot="1" x14ac:dyDescent="0.3">
      <c r="A53" s="213"/>
      <c r="B53" s="447" t="s">
        <v>383</v>
      </c>
      <c r="C53" s="448"/>
      <c r="D53" s="448"/>
      <c r="E53" s="449"/>
    </row>
    <row r="54" spans="1:5" ht="66" customHeight="1" x14ac:dyDescent="0.25">
      <c r="A54" s="36">
        <v>7016290</v>
      </c>
      <c r="B54" s="272" t="s">
        <v>446</v>
      </c>
      <c r="C54" s="140">
        <f>IFERROR(_xlfn.XLOOKUP(A54,'[1]Worksheet 1'!$A$1:$A$188770,'[1]Worksheet 1'!$C$1:$C$188770)*(1-$K$2/100),"-")</f>
        <v>35.799999999999997</v>
      </c>
      <c r="D54" s="74" t="s">
        <v>4</v>
      </c>
      <c r="E54" s="473" t="e" vm="294">
        <v>#VALUE!</v>
      </c>
    </row>
    <row r="55" spans="1:5" ht="57.75" customHeight="1" x14ac:dyDescent="0.25">
      <c r="A55" s="36">
        <v>8017292</v>
      </c>
      <c r="B55" s="273" t="s">
        <v>446</v>
      </c>
      <c r="C55" s="133">
        <f>IFERROR(_xlfn.XLOOKUP(A55,'[1]Worksheet 1'!$A$1:$A$188770,'[1]Worksheet 1'!$C$1:$C$188770)*(1-$K$2/100),"-")</f>
        <v>28.06</v>
      </c>
      <c r="D55" s="24" t="s">
        <v>4</v>
      </c>
      <c r="E55" s="474"/>
    </row>
    <row r="56" spans="1:5" ht="44.25" customHeight="1" x14ac:dyDescent="0.25">
      <c r="A56" s="131">
        <v>200705</v>
      </c>
      <c r="B56" s="274" t="s">
        <v>1284</v>
      </c>
      <c r="C56" s="135">
        <f>IFERROR(_xlfn.XLOOKUP(A56,'[1]Worksheet 1'!$A$1:$A$188770,'[1]Worksheet 1'!$C$1:$C$188770)*(1-$K$2/100),"-")</f>
        <v>15.1</v>
      </c>
      <c r="D56" s="16" t="s">
        <v>384</v>
      </c>
      <c r="E56" s="474" t="e" vm="295">
        <v>#VALUE!</v>
      </c>
    </row>
    <row r="57" spans="1:5" ht="48" customHeight="1" x14ac:dyDescent="0.25">
      <c r="A57" s="131">
        <v>7016286</v>
      </c>
      <c r="B57" s="274" t="s">
        <v>1284</v>
      </c>
      <c r="C57" s="135">
        <f>IFERROR(_xlfn.XLOOKUP(A57,'[1]Worksheet 1'!$A$1:$A$188770,'[1]Worksheet 1'!$C$1:$C$188770)*(1-$K$2/100),"-")</f>
        <v>17</v>
      </c>
      <c r="D57" s="16" t="s">
        <v>261</v>
      </c>
      <c r="E57" s="474"/>
    </row>
    <row r="58" spans="1:5" ht="31.5" customHeight="1" x14ac:dyDescent="0.25">
      <c r="A58" s="36">
        <v>1200</v>
      </c>
      <c r="B58" s="273" t="s">
        <v>1285</v>
      </c>
      <c r="C58" s="133">
        <f>IFERROR(_xlfn.XLOOKUP(A58,'[1]Worksheet 1'!$A$1:$A$188770,'[1]Worksheet 1'!$C$1:$C$188770)*(1-$K$2/100),"-")</f>
        <v>32.4</v>
      </c>
      <c r="D58" s="24" t="s">
        <v>4</v>
      </c>
      <c r="E58" s="474" t="e" vm="296">
        <v>#VALUE!</v>
      </c>
    </row>
    <row r="59" spans="1:5" ht="31.5" customHeight="1" x14ac:dyDescent="0.25">
      <c r="A59" s="36">
        <v>1205</v>
      </c>
      <c r="B59" s="273" t="s">
        <v>1286</v>
      </c>
      <c r="C59" s="133">
        <f>IFERROR(_xlfn.XLOOKUP(A59,'[1]Worksheet 1'!$A$1:$A$188770,'[1]Worksheet 1'!$C$1:$C$188770)*(1-$K$2/100),"-")</f>
        <v>47.6</v>
      </c>
      <c r="D59" s="24" t="s">
        <v>4</v>
      </c>
      <c r="E59" s="474"/>
    </row>
    <row r="60" spans="1:5" ht="31.5" customHeight="1" x14ac:dyDescent="0.25">
      <c r="A60" s="36">
        <v>1210</v>
      </c>
      <c r="B60" s="273" t="s">
        <v>1287</v>
      </c>
      <c r="C60" s="133">
        <f>IFERROR(_xlfn.XLOOKUP(A60,'[1]Worksheet 1'!$A$1:$A$188770,'[1]Worksheet 1'!$C$1:$C$188770)*(1-$K$2/100),"-")</f>
        <v>35.1</v>
      </c>
      <c r="D60" s="24" t="s">
        <v>4</v>
      </c>
      <c r="E60" s="474"/>
    </row>
    <row r="61" spans="1:5" ht="31.5" customHeight="1" x14ac:dyDescent="0.25">
      <c r="A61" s="36">
        <v>1215</v>
      </c>
      <c r="B61" s="273" t="s">
        <v>1288</v>
      </c>
      <c r="C61" s="133">
        <f>IFERROR(_xlfn.XLOOKUP(A61,'[1]Worksheet 1'!$A$1:$A$188770,'[1]Worksheet 1'!$C$1:$C$188770)*(1-$K$2/100),"-")</f>
        <v>120</v>
      </c>
      <c r="D61" s="24" t="s">
        <v>4</v>
      </c>
      <c r="E61" s="474"/>
    </row>
    <row r="62" spans="1:5" ht="31.5" customHeight="1" x14ac:dyDescent="0.25">
      <c r="A62" s="36">
        <v>1267</v>
      </c>
      <c r="B62" s="273" t="s">
        <v>1289</v>
      </c>
      <c r="C62" s="133">
        <f>IFERROR(_xlfn.XLOOKUP(A62,'[1]Worksheet 1'!$A$1:$A$188770,'[1]Worksheet 1'!$C$1:$C$188770)*(1-$K$2/100),"-")</f>
        <v>75</v>
      </c>
      <c r="D62" s="24" t="s">
        <v>4</v>
      </c>
      <c r="E62" s="474"/>
    </row>
    <row r="63" spans="1:5" ht="31.5" customHeight="1" x14ac:dyDescent="0.25">
      <c r="A63" s="36">
        <v>1198</v>
      </c>
      <c r="B63" s="274" t="s">
        <v>1308</v>
      </c>
      <c r="C63" s="135">
        <f>IFERROR(_xlfn.XLOOKUP(A63,'[1]Worksheet 1'!$A$1:$A$188770,'[1]Worksheet 1'!$C$1:$C$188770)*(1-$K$2/100),"-")</f>
        <v>413.4</v>
      </c>
      <c r="D63" s="16" t="s">
        <v>4</v>
      </c>
      <c r="E63" s="474"/>
    </row>
    <row r="64" spans="1:5" ht="31.5" customHeight="1" x14ac:dyDescent="0.25">
      <c r="A64" s="36">
        <v>1227</v>
      </c>
      <c r="B64" s="274" t="s">
        <v>1309</v>
      </c>
      <c r="C64" s="135">
        <f>IFERROR(_xlfn.XLOOKUP(A64,'[1]Worksheet 1'!$A$1:$A$188770,'[1]Worksheet 1'!$C$1:$C$188770)*(1-$K$2/100),"-")</f>
        <v>714</v>
      </c>
      <c r="D64" s="16" t="s">
        <v>4</v>
      </c>
      <c r="E64" s="474"/>
    </row>
    <row r="65" spans="1:7" ht="31.5" customHeight="1" x14ac:dyDescent="0.25">
      <c r="A65" s="36">
        <v>1229</v>
      </c>
      <c r="B65" s="274" t="s">
        <v>1310</v>
      </c>
      <c r="C65" s="135">
        <f>IFERROR(_xlfn.XLOOKUP(A65,'[1]Worksheet 1'!$A$1:$A$188770,'[1]Worksheet 1'!$C$1:$C$188770)*(1-$K$2/100),"-")</f>
        <v>526.5</v>
      </c>
      <c r="D65" s="16" t="s">
        <v>4</v>
      </c>
      <c r="E65" s="474"/>
    </row>
    <row r="66" spans="1:7" ht="33" customHeight="1" x14ac:dyDescent="0.25">
      <c r="A66" s="36">
        <v>1208</v>
      </c>
      <c r="B66" s="273" t="s">
        <v>1290</v>
      </c>
      <c r="C66" s="133">
        <f>IFERROR(_xlfn.XLOOKUP(A66,'[1]Worksheet 1'!$A$1:$A$188770,'[1]Worksheet 1'!$C$1:$C$188770)*(1-$K$2/100),"-")</f>
        <v>607.5</v>
      </c>
      <c r="D66" s="24" t="s">
        <v>4</v>
      </c>
      <c r="E66" s="474"/>
    </row>
    <row r="67" spans="1:7" ht="33" customHeight="1" x14ac:dyDescent="0.25">
      <c r="A67" s="36">
        <v>1228</v>
      </c>
      <c r="B67" s="273" t="s">
        <v>1291</v>
      </c>
      <c r="C67" s="133">
        <f>IFERROR(_xlfn.XLOOKUP(A67,'[1]Worksheet 1'!$A$1:$A$188770,'[1]Worksheet 1'!$C$1:$C$188770)*(1-$K$2/100),"-")</f>
        <v>688.5</v>
      </c>
      <c r="D67" s="24" t="s">
        <v>4</v>
      </c>
      <c r="E67" s="474"/>
    </row>
    <row r="68" spans="1:7" ht="33" customHeight="1" thickBot="1" x14ac:dyDescent="0.3">
      <c r="A68" s="36">
        <v>1234</v>
      </c>
      <c r="B68" s="279" t="s">
        <v>1311</v>
      </c>
      <c r="C68" s="141">
        <f>IFERROR(_xlfn.XLOOKUP(A68,'[1]Worksheet 1'!$A$1:$A$188770,'[1]Worksheet 1'!$C$1:$C$188770)*(1-$K$2/100),"-")</f>
        <v>861</v>
      </c>
      <c r="D68" s="77" t="s">
        <v>4</v>
      </c>
      <c r="E68" s="476"/>
    </row>
    <row r="69" spans="1:7" ht="26.25" customHeight="1" thickBot="1" x14ac:dyDescent="0.3">
      <c r="A69" s="36"/>
      <c r="B69" s="482" t="s">
        <v>385</v>
      </c>
      <c r="C69" s="483"/>
      <c r="D69" s="483"/>
      <c r="E69" s="484"/>
    </row>
    <row r="70" spans="1:7" ht="71.25" customHeight="1" x14ac:dyDescent="0.25">
      <c r="A70" s="130">
        <v>60110014150</v>
      </c>
      <c r="B70" s="272" t="s">
        <v>1292</v>
      </c>
      <c r="C70" s="139">
        <f>IFERROR(_xlfn.XLOOKUP(A70,'[1]Worksheet 1'!$A$1:$A$188770,'[1]Worksheet 1'!$C$1:$C$188770)*(1-$K$2/100),"-")</f>
        <v>58</v>
      </c>
      <c r="D70" s="74" t="s">
        <v>4</v>
      </c>
      <c r="E70" s="223" t="e" vm="297">
        <v>#VALUE!</v>
      </c>
      <c r="F70" s="126"/>
      <c r="G70" s="125"/>
    </row>
    <row r="71" spans="1:7" ht="87" customHeight="1" x14ac:dyDescent="0.25">
      <c r="A71" s="130">
        <v>60110014100</v>
      </c>
      <c r="B71" s="274" t="s">
        <v>1293</v>
      </c>
      <c r="C71" s="135">
        <f>IFERROR(_xlfn.XLOOKUP(A71,'[1]Worksheet 1'!$A$1:$A$188770,'[1]Worksheet 1'!$C$1:$C$188770)*(1-$K$2/100),"-")</f>
        <v>28</v>
      </c>
      <c r="D71" s="16" t="s">
        <v>377</v>
      </c>
      <c r="E71" s="224" t="e" vm="298">
        <v>#VALUE!</v>
      </c>
    </row>
    <row r="72" spans="1:7" ht="67.5" customHeight="1" x14ac:dyDescent="0.25">
      <c r="A72" s="130">
        <v>60110020150</v>
      </c>
      <c r="B72" s="273" t="s">
        <v>1294</v>
      </c>
      <c r="C72" s="133">
        <f>IFERROR(_xlfn.XLOOKUP(A72,'[1]Worksheet 1'!$A$1:$A$188770,'[1]Worksheet 1'!$C$1:$C$188770)*(1-$K$2/100),"-")</f>
        <v>60</v>
      </c>
      <c r="D72" s="24" t="s">
        <v>4</v>
      </c>
      <c r="E72" s="278" t="e" vm="299">
        <v>#VALUE!</v>
      </c>
    </row>
    <row r="73" spans="1:7" ht="78.75" customHeight="1" x14ac:dyDescent="0.25">
      <c r="A73" s="130">
        <v>60110020100</v>
      </c>
      <c r="B73" s="274" t="s">
        <v>1296</v>
      </c>
      <c r="C73" s="135">
        <f>IFERROR(_xlfn.XLOOKUP(A73,'[1]Worksheet 1'!$A$1:$A$188770,'[1]Worksheet 1'!$C$1:$C$188770)*(1-$K$2/100),"-")</f>
        <v>28.6</v>
      </c>
      <c r="D73" s="16" t="s">
        <v>377</v>
      </c>
      <c r="E73" s="278" t="e" vm="300">
        <v>#VALUE!</v>
      </c>
    </row>
    <row r="74" spans="1:7" ht="71.25" customHeight="1" x14ac:dyDescent="0.25">
      <c r="A74" s="130">
        <v>644003</v>
      </c>
      <c r="B74" s="273" t="s">
        <v>1295</v>
      </c>
      <c r="C74" s="133">
        <f>IFERROR(_xlfn.XLOOKUP(A74,'[1]Worksheet 1'!$A$1:$A$188770,'[1]Worksheet 1'!$C$1:$C$188770)*(1-$K$2/100),"-")</f>
        <v>58</v>
      </c>
      <c r="D74" s="24" t="s">
        <v>4</v>
      </c>
      <c r="E74" s="278" t="e" vm="301">
        <v>#VALUE!</v>
      </c>
    </row>
    <row r="75" spans="1:7" ht="53.25" customHeight="1" x14ac:dyDescent="0.25">
      <c r="A75" s="130">
        <v>60110014200</v>
      </c>
      <c r="B75" s="274" t="s">
        <v>1297</v>
      </c>
      <c r="C75" s="135">
        <f>IFERROR(_xlfn.XLOOKUP(A75,'[1]Worksheet 1'!$A$1:$A$188770,'[1]Worksheet 1'!$C$1:$C$188770)*(1-$K$2/100),"-")</f>
        <v>870</v>
      </c>
      <c r="D75" s="16" t="s">
        <v>4</v>
      </c>
      <c r="E75" s="475" t="e" vm="250">
        <v>#VALUE!</v>
      </c>
    </row>
    <row r="76" spans="1:7" ht="53.25" customHeight="1" x14ac:dyDescent="0.25">
      <c r="A76" s="130">
        <v>60110020200</v>
      </c>
      <c r="B76" s="274" t="s">
        <v>1298</v>
      </c>
      <c r="C76" s="135">
        <f>IFERROR(_xlfn.XLOOKUP(A76,'[1]Worksheet 1'!$A$1:$A$188770,'[1]Worksheet 1'!$C$1:$C$188770)*(1-$K$2/100),"-")</f>
        <v>900</v>
      </c>
      <c r="D76" s="16" t="s">
        <v>4</v>
      </c>
      <c r="E76" s="475"/>
    </row>
    <row r="77" spans="1:7" ht="47.25" customHeight="1" x14ac:dyDescent="0.25">
      <c r="A77" s="130">
        <v>65110016150</v>
      </c>
      <c r="B77" s="273" t="s">
        <v>1299</v>
      </c>
      <c r="C77" s="133">
        <f>IFERROR(_xlfn.XLOOKUP(A77,'[1]Worksheet 1'!$A$1:$A$188770,'[1]Worksheet 1'!$C$1:$C$188770)*(1-$K$2/100),"-")</f>
        <v>60</v>
      </c>
      <c r="D77" s="24" t="s">
        <v>4</v>
      </c>
      <c r="E77" s="475" t="e" vm="302">
        <v>#VALUE!</v>
      </c>
    </row>
    <row r="78" spans="1:7" ht="47.25" customHeight="1" x14ac:dyDescent="0.25">
      <c r="A78" s="130">
        <v>65310016150</v>
      </c>
      <c r="B78" s="273" t="s">
        <v>1300</v>
      </c>
      <c r="C78" s="133">
        <f>IFERROR(_xlfn.XLOOKUP(A78,'[1]Worksheet 1'!$A$1:$A$188770,'[1]Worksheet 1'!$C$1:$C$188770)*(1-$K$2/100),"-")</f>
        <v>60</v>
      </c>
      <c r="D78" s="24" t="s">
        <v>4</v>
      </c>
      <c r="E78" s="475"/>
    </row>
    <row r="79" spans="1:7" ht="47.25" customHeight="1" x14ac:dyDescent="0.25">
      <c r="A79" s="130">
        <v>65110020150</v>
      </c>
      <c r="B79" s="273" t="s">
        <v>1301</v>
      </c>
      <c r="C79" s="133">
        <f>IFERROR(_xlfn.XLOOKUP(A79,'[1]Worksheet 1'!$A$1:$A$188770,'[1]Worksheet 1'!$C$1:$C$188770)*(1-$K$2/100),"-")</f>
        <v>66</v>
      </c>
      <c r="D79" s="24" t="s">
        <v>4</v>
      </c>
      <c r="E79" s="475"/>
    </row>
    <row r="80" spans="1:7" ht="47.25" customHeight="1" x14ac:dyDescent="0.25">
      <c r="A80" s="130">
        <v>65110023150</v>
      </c>
      <c r="B80" s="273" t="s">
        <v>1302</v>
      </c>
      <c r="C80" s="133">
        <f>IFERROR(_xlfn.XLOOKUP(A80,'[1]Worksheet 1'!$A$1:$A$188770,'[1]Worksheet 1'!$C$1:$C$188770)*(1-$K$2/100),"-")</f>
        <v>60</v>
      </c>
      <c r="D80" s="24" t="s">
        <v>4</v>
      </c>
      <c r="E80" s="475"/>
    </row>
    <row r="81" spans="1:5" ht="47.25" customHeight="1" x14ac:dyDescent="0.25">
      <c r="A81" s="130">
        <v>65110016100</v>
      </c>
      <c r="B81" s="274" t="s">
        <v>1303</v>
      </c>
      <c r="C81" s="135">
        <f>IFERROR(_xlfn.XLOOKUP(A81,'[1]Worksheet 1'!$A$1:$A$188770,'[1]Worksheet 1'!$C$1:$C$188770)*(1-$K$2/100),"-")</f>
        <v>30</v>
      </c>
      <c r="D81" s="16" t="s">
        <v>377</v>
      </c>
      <c r="E81" s="477" t="e" vm="303">
        <v>#VALUE!</v>
      </c>
    </row>
    <row r="82" spans="1:5" ht="47.25" customHeight="1" x14ac:dyDescent="0.25">
      <c r="A82" s="130">
        <v>65110023100</v>
      </c>
      <c r="B82" s="274" t="s">
        <v>1304</v>
      </c>
      <c r="C82" s="135">
        <f>IFERROR(_xlfn.XLOOKUP(A82,'[1]Worksheet 1'!$A$1:$A$188770,'[1]Worksheet 1'!$C$1:$C$188770)*(1-$K$2/100),"-")</f>
        <v>30</v>
      </c>
      <c r="D82" s="16" t="s">
        <v>377</v>
      </c>
      <c r="E82" s="480"/>
    </row>
    <row r="83" spans="1:5" ht="47.25" customHeight="1" x14ac:dyDescent="0.25">
      <c r="A83" s="130">
        <v>65310016100</v>
      </c>
      <c r="B83" s="274" t="s">
        <v>1305</v>
      </c>
      <c r="C83" s="135">
        <f>IFERROR(_xlfn.XLOOKUP(A83,'[1]Worksheet 1'!$A$1:$A$188770,'[1]Worksheet 1'!$C$1:$C$188770)*(1-$K$2/100),"-")</f>
        <v>30</v>
      </c>
      <c r="D83" s="16" t="s">
        <v>377</v>
      </c>
      <c r="E83" s="480"/>
    </row>
    <row r="84" spans="1:5" ht="47.25" customHeight="1" x14ac:dyDescent="0.25">
      <c r="A84" s="130">
        <v>65110016200</v>
      </c>
      <c r="B84" s="273" t="s">
        <v>1306</v>
      </c>
      <c r="C84" s="133">
        <f>IFERROR(_xlfn.XLOOKUP(A84,'[1]Worksheet 1'!$A$1:$A$188770,'[1]Worksheet 1'!$C$1:$C$188770)*(1-$K$2/100),"-")</f>
        <v>900</v>
      </c>
      <c r="D84" s="24" t="s">
        <v>4</v>
      </c>
      <c r="E84" s="480"/>
    </row>
    <row r="85" spans="1:5" ht="47.25" customHeight="1" thickBot="1" x14ac:dyDescent="0.3">
      <c r="A85" s="130">
        <v>65310016200</v>
      </c>
      <c r="B85" s="279" t="s">
        <v>1307</v>
      </c>
      <c r="C85" s="141">
        <f>IFERROR(_xlfn.XLOOKUP(A85,'[1]Worksheet 1'!$A$1:$A$188770,'[1]Worksheet 1'!$C$1:$C$188770)*(1-$K$2/100),"-")</f>
        <v>900</v>
      </c>
      <c r="D85" s="77" t="s">
        <v>4</v>
      </c>
      <c r="E85" s="481"/>
    </row>
    <row r="86" spans="1:5" ht="26.25" customHeight="1" x14ac:dyDescent="0.25">
      <c r="A86" s="1"/>
    </row>
    <row r="87" spans="1:5" ht="26.25" customHeight="1" x14ac:dyDescent="0.25">
      <c r="A87" s="1"/>
    </row>
    <row r="88" spans="1:5" ht="26.25" customHeight="1" x14ac:dyDescent="0.25">
      <c r="A88" s="1"/>
    </row>
    <row r="89" spans="1:5" ht="26.25" customHeight="1" x14ac:dyDescent="0.25">
      <c r="A89" s="1"/>
    </row>
    <row r="90" spans="1:5" ht="26.25" customHeight="1" x14ac:dyDescent="0.25">
      <c r="A90" s="1"/>
    </row>
    <row r="91" spans="1:5" ht="26.25" customHeight="1" x14ac:dyDescent="0.25">
      <c r="A91" s="1"/>
    </row>
    <row r="92" spans="1:5" ht="27" customHeight="1" x14ac:dyDescent="0.25">
      <c r="A92" s="1"/>
    </row>
    <row r="93" spans="1:5" ht="27" customHeight="1" x14ac:dyDescent="0.25">
      <c r="A93" s="1"/>
    </row>
    <row r="94" spans="1:5" ht="27" customHeight="1" x14ac:dyDescent="0.25">
      <c r="A94" s="1"/>
    </row>
    <row r="95" spans="1:5" ht="27" customHeight="1" x14ac:dyDescent="0.25">
      <c r="A95" s="1"/>
    </row>
    <row r="96" spans="1:5" ht="27" customHeight="1" x14ac:dyDescent="0.25">
      <c r="A96" s="1"/>
    </row>
    <row r="97" spans="1:1" ht="27" customHeight="1" x14ac:dyDescent="0.25">
      <c r="A97" s="1"/>
    </row>
    <row r="98" spans="1:1" ht="27" customHeight="1" x14ac:dyDescent="0.25">
      <c r="A98" s="1"/>
    </row>
    <row r="99" spans="1:1" ht="27" customHeight="1" x14ac:dyDescent="0.25">
      <c r="A99" s="1"/>
    </row>
    <row r="100" spans="1:1" ht="27" customHeight="1" x14ac:dyDescent="0.25">
      <c r="A100" s="1"/>
    </row>
    <row r="101" spans="1:1" ht="27" customHeight="1" x14ac:dyDescent="0.25">
      <c r="A101" s="1"/>
    </row>
    <row r="102" spans="1:1" ht="27" customHeight="1" x14ac:dyDescent="0.25">
      <c r="A102" s="1"/>
    </row>
    <row r="103" spans="1:1" ht="27" customHeight="1" x14ac:dyDescent="0.25">
      <c r="A103" s="1"/>
    </row>
    <row r="104" spans="1:1" ht="27" customHeight="1" x14ac:dyDescent="0.25">
      <c r="A104" s="1"/>
    </row>
    <row r="105" spans="1:1" ht="27" customHeight="1" x14ac:dyDescent="0.25">
      <c r="A105" s="1"/>
    </row>
    <row r="106" spans="1:1" ht="27" customHeight="1" x14ac:dyDescent="0.25">
      <c r="A106" s="1"/>
    </row>
    <row r="107" spans="1:1" ht="27" customHeight="1" x14ac:dyDescent="0.25">
      <c r="A107" s="1"/>
    </row>
    <row r="108" spans="1:1" ht="27" customHeight="1" x14ac:dyDescent="0.25">
      <c r="A108" s="1"/>
    </row>
    <row r="109" spans="1:1" ht="27" customHeight="1" x14ac:dyDescent="0.25">
      <c r="A109" s="1"/>
    </row>
    <row r="110" spans="1:1" ht="30" customHeight="1" x14ac:dyDescent="0.25">
      <c r="A110" s="1"/>
    </row>
    <row r="111" spans="1:1" ht="30" customHeight="1" x14ac:dyDescent="0.25">
      <c r="A111" s="1"/>
    </row>
    <row r="112" spans="1:1" ht="30" customHeight="1" x14ac:dyDescent="0.25">
      <c r="A112" s="1"/>
    </row>
    <row r="113" spans="2:13" ht="30" customHeight="1" x14ac:dyDescent="0.25"/>
    <row r="114" spans="2:13" ht="57.75" customHeight="1" x14ac:dyDescent="0.25"/>
    <row r="115" spans="2:13" ht="57.75" customHeight="1" x14ac:dyDescent="0.25"/>
    <row r="116" spans="2:13" ht="57.75" customHeight="1" x14ac:dyDescent="0.25"/>
    <row r="117" spans="2:13" ht="57.75" customHeight="1" x14ac:dyDescent="0.25"/>
    <row r="118" spans="2:13" ht="57.75" customHeight="1" x14ac:dyDescent="0.25"/>
    <row r="119" spans="2:13" s="29" customFormat="1" ht="57.75" customHeight="1" x14ac:dyDescent="0.25"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</row>
    <row r="120" spans="2:13" s="29" customFormat="1" ht="57.75" customHeight="1" x14ac:dyDescent="0.25"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</row>
    <row r="121" spans="2:13" s="29" customFormat="1" ht="57.75" customHeight="1" x14ac:dyDescent="0.25"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</row>
    <row r="124" spans="2:13" ht="45.75" customHeight="1" x14ac:dyDescent="0.25"/>
    <row r="125" spans="2:13" ht="45.75" customHeight="1" x14ac:dyDescent="0.25"/>
    <row r="126" spans="2:13" ht="45.75" customHeight="1" x14ac:dyDescent="0.25"/>
    <row r="127" spans="2:13" ht="45.75" customHeight="1" x14ac:dyDescent="0.25"/>
    <row r="128" spans="2:13" ht="45.75" customHeight="1" x14ac:dyDescent="0.25"/>
    <row r="129" spans="2:13" ht="45.75" customHeight="1" x14ac:dyDescent="0.25"/>
    <row r="130" spans="2:13" ht="45.75" customHeight="1" x14ac:dyDescent="0.25"/>
    <row r="131" spans="2:13" ht="45.75" customHeight="1" x14ac:dyDescent="0.25"/>
    <row r="132" spans="2:13" ht="45.75" customHeight="1" x14ac:dyDescent="0.25"/>
    <row r="133" spans="2:13" ht="45.75" customHeight="1" x14ac:dyDescent="0.25"/>
    <row r="134" spans="2:13" ht="45.75" customHeight="1" x14ac:dyDescent="0.25"/>
    <row r="135" spans="2:13" ht="45.75" customHeight="1" x14ac:dyDescent="0.25"/>
    <row r="136" spans="2:13" ht="45.75" customHeight="1" x14ac:dyDescent="0.25"/>
    <row r="137" spans="2:13" s="29" customFormat="1" ht="45.75" customHeight="1" x14ac:dyDescent="0.25"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</row>
    <row r="138" spans="2:13" s="29" customFormat="1" ht="45.75" customHeight="1" x14ac:dyDescent="0.25"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</row>
    <row r="139" spans="2:13" s="29" customFormat="1" ht="45.75" customHeight="1" x14ac:dyDescent="0.25"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</row>
    <row r="140" spans="2:13" s="29" customFormat="1" ht="45.75" customHeight="1" x14ac:dyDescent="0.25"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</row>
    <row r="141" spans="2:13" s="29" customFormat="1" ht="45.75" customHeight="1" x14ac:dyDescent="0.25"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</row>
    <row r="142" spans="2:13" s="29" customFormat="1" ht="45.75" customHeight="1" x14ac:dyDescent="0.25"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</row>
    <row r="143" spans="2:13" s="29" customFormat="1" ht="45.75" customHeight="1" x14ac:dyDescent="0.25"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</row>
    <row r="144" spans="2:13" s="29" customFormat="1" ht="45.75" customHeight="1" x14ac:dyDescent="0.25"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</row>
    <row r="145" spans="2:13" s="29" customFormat="1" ht="45.75" customHeight="1" x14ac:dyDescent="0.25"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</row>
    <row r="146" spans="2:13" s="29" customFormat="1" ht="45.75" customHeight="1" x14ac:dyDescent="0.25"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</row>
    <row r="147" spans="2:13" s="29" customFormat="1" ht="45.75" customHeight="1" x14ac:dyDescent="0.25"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</row>
    <row r="148" spans="2:13" s="29" customFormat="1" ht="45.75" customHeight="1" x14ac:dyDescent="0.25"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</row>
    <row r="149" spans="2:13" s="29" customFormat="1" ht="45.75" customHeight="1" x14ac:dyDescent="0.25"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</row>
  </sheetData>
  <sheetProtection selectLockedCells="1"/>
  <mergeCells count="15">
    <mergeCell ref="E81:E85"/>
    <mergeCell ref="E77:E80"/>
    <mergeCell ref="E23:E41"/>
    <mergeCell ref="E46:E48"/>
    <mergeCell ref="E49:E50"/>
    <mergeCell ref="E51:E52"/>
    <mergeCell ref="E75:E76"/>
    <mergeCell ref="B8:E8"/>
    <mergeCell ref="B42:E42"/>
    <mergeCell ref="B53:E53"/>
    <mergeCell ref="B69:E69"/>
    <mergeCell ref="E9:E17"/>
    <mergeCell ref="E58:E68"/>
    <mergeCell ref="E54:E55"/>
    <mergeCell ref="E56:E57"/>
  </mergeCells>
  <phoneticPr fontId="1" type="noConversion"/>
  <dataValidations count="1">
    <dataValidation type="list" allowBlank="1" showInputMessage="1" showErrorMessage="1" sqref="C2" xr:uid="{80FF1572-C579-404F-B0E4-3B35E2AE2E44}">
      <formula1>obchodaci</formula1>
    </dataValidation>
  </dataValidations>
  <hyperlinks>
    <hyperlink ref="B4" r:id="rId1" xr:uid="{B26FC459-6CB4-4F87-9CF0-3E19E98A90E2}"/>
    <hyperlink ref="C4" r:id="rId2" xr:uid="{B80CDD8E-9117-44F8-A584-9CD77C65FAF6}"/>
  </hyperlinks>
  <pageMargins left="0.25" right="0.25" top="0.75" bottom="0.75" header="0.3" footer="0.3"/>
  <pageSetup paperSize="9" orientation="portrait" r:id="rId3"/>
  <rowBreaks count="1" manualBreakCount="1">
    <brk id="21" max="16383" man="1"/>
  </rowBreaks>
  <drawing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6CAB5-58E0-4617-AB8F-1F2B919FC5B2}">
  <sheetPr codeName="H22">
    <tabColor rgb="FF00B0F0"/>
  </sheetPr>
  <dimension ref="A1:L139"/>
  <sheetViews>
    <sheetView topLeftCell="B1" zoomScale="85" zoomScaleNormal="85" workbookViewId="0">
      <pane ySplit="7" topLeftCell="A8" activePane="bottomLeft" state="frozen"/>
      <selection pane="bottomLeft" activeCell="C2" sqref="C2"/>
    </sheetView>
  </sheetViews>
  <sheetFormatPr defaultRowHeight="15" x14ac:dyDescent="0.25"/>
  <cols>
    <col min="1" max="1" width="14" style="29" hidden="1" customWidth="1"/>
    <col min="2" max="2" width="44" style="1" customWidth="1"/>
    <col min="3" max="3" width="19.140625" style="1" customWidth="1"/>
    <col min="4" max="4" width="12" style="1" customWidth="1"/>
    <col min="5" max="5" width="23.5703125" style="1" customWidth="1"/>
    <col min="6" max="10" width="11.42578125" style="1" customWidth="1"/>
    <col min="11" max="11" width="19.85546875" style="1" customWidth="1"/>
    <col min="12" max="12" width="19" style="1" customWidth="1"/>
    <col min="13" max="16384" width="9.140625" style="1"/>
  </cols>
  <sheetData>
    <row r="1" spans="1:12" ht="30" customHeight="1" x14ac:dyDescent="0.25">
      <c r="B1" s="29" t="e" vm="98">
        <v>#VALUE!</v>
      </c>
      <c r="E1" s="1" t="e" vm="304">
        <v>#VALUE!</v>
      </c>
      <c r="K1" s="121" t="s">
        <v>957</v>
      </c>
      <c r="L1"/>
    </row>
    <row r="2" spans="1:12" ht="41.2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  <c r="L2"/>
    </row>
    <row r="3" spans="1:12" ht="23.25" x14ac:dyDescent="0.35">
      <c r="B3" s="166" t="s">
        <v>949</v>
      </c>
      <c r="C3" s="360">
        <f ca="1">'Lakoplastovaný odkvapový systém'!C3</f>
        <v>45778</v>
      </c>
      <c r="D3"/>
      <c r="F3" s="3"/>
    </row>
    <row r="4" spans="1:12" ht="23.25" x14ac:dyDescent="0.25">
      <c r="B4" s="5" t="s">
        <v>952</v>
      </c>
      <c r="C4" s="5" t="s">
        <v>953</v>
      </c>
      <c r="D4"/>
      <c r="F4" s="4"/>
    </row>
    <row r="5" spans="1:12" x14ac:dyDescent="0.25">
      <c r="B5" s="1" t="s">
        <v>937</v>
      </c>
      <c r="D5"/>
    </row>
    <row r="6" spans="1:12" ht="15.75" thickBot="1" x14ac:dyDescent="0.3"/>
    <row r="7" spans="1:12" ht="24" customHeight="1" thickBot="1" x14ac:dyDescent="0.3">
      <c r="A7" s="30" t="s">
        <v>60</v>
      </c>
      <c r="B7" s="39" t="s">
        <v>288</v>
      </c>
      <c r="C7" s="38" t="s">
        <v>248</v>
      </c>
      <c r="D7" s="38" t="s">
        <v>3</v>
      </c>
      <c r="E7" s="124" t="s">
        <v>1</v>
      </c>
    </row>
    <row r="8" spans="1:12" ht="24" customHeight="1" thickBot="1" x14ac:dyDescent="0.3">
      <c r="A8" s="36"/>
      <c r="B8" s="420" t="s">
        <v>939</v>
      </c>
      <c r="C8" s="421"/>
      <c r="D8" s="421"/>
      <c r="E8" s="422"/>
    </row>
    <row r="9" spans="1:12" ht="30.75" customHeight="1" x14ac:dyDescent="0.25">
      <c r="A9" s="308">
        <v>21055900640</v>
      </c>
      <c r="B9" s="309" t="s">
        <v>1520</v>
      </c>
      <c r="C9" s="139">
        <f>IFERROR(_xlfn.XLOOKUP(A9,'[1]Worksheet 1'!$A$1:$A$188770,'[1]Worksheet 1'!$C$1:$C$188770)*(1-$K$2/100),"-")</f>
        <v>246</v>
      </c>
      <c r="D9" s="74" t="s">
        <v>4</v>
      </c>
      <c r="E9" s="479" t="e" vm="305">
        <v>#VALUE!</v>
      </c>
    </row>
    <row r="10" spans="1:12" ht="30.75" customHeight="1" x14ac:dyDescent="0.25">
      <c r="A10" s="308">
        <v>21055900620</v>
      </c>
      <c r="B10" s="310" t="s">
        <v>1520</v>
      </c>
      <c r="C10" s="133">
        <f>IFERROR(_xlfn.XLOOKUP(A10,'[1]Worksheet 1'!$A$1:$A$188770,'[1]Worksheet 1'!$C$1:$C$188770)*(1-$K$2/100),"-")</f>
        <v>8.1999999999999993</v>
      </c>
      <c r="D10" s="24" t="s">
        <v>377</v>
      </c>
      <c r="E10" s="480"/>
    </row>
    <row r="11" spans="1:12" ht="30.75" customHeight="1" x14ac:dyDescent="0.25">
      <c r="A11" s="308">
        <v>21056900640</v>
      </c>
      <c r="B11" s="310" t="s">
        <v>1521</v>
      </c>
      <c r="C11" s="133">
        <f>IFERROR(_xlfn.XLOOKUP(A11,'[1]Worksheet 1'!$A$1:$A$188770,'[1]Worksheet 1'!$C$1:$C$188770)*(1-$K$2/100),"-")</f>
        <v>307.5</v>
      </c>
      <c r="D11" s="24" t="s">
        <v>4</v>
      </c>
      <c r="E11" s="480"/>
    </row>
    <row r="12" spans="1:12" ht="30.75" customHeight="1" x14ac:dyDescent="0.25">
      <c r="A12" s="308">
        <v>21056900620</v>
      </c>
      <c r="B12" s="310" t="s">
        <v>1521</v>
      </c>
      <c r="C12" s="133">
        <f>IFERROR(_xlfn.XLOOKUP(A12,'[1]Worksheet 1'!$A$1:$A$188770,'[1]Worksheet 1'!$C$1:$C$188770)*(1-$K$2/100),"-")</f>
        <v>8.1999999999999993</v>
      </c>
      <c r="D12" s="24" t="s">
        <v>377</v>
      </c>
      <c r="E12" s="480"/>
    </row>
    <row r="13" spans="1:12" ht="30.75" customHeight="1" x14ac:dyDescent="0.25">
      <c r="A13" s="308">
        <v>21058900640</v>
      </c>
      <c r="B13" s="310" t="s">
        <v>1522</v>
      </c>
      <c r="C13" s="133">
        <f>IFERROR(_xlfn.XLOOKUP(A13,'[1]Worksheet 1'!$A$1:$A$188770,'[1]Worksheet 1'!$C$1:$C$188770)*(1-$K$2/100),"-")</f>
        <v>387</v>
      </c>
      <c r="D13" s="24" t="s">
        <v>4</v>
      </c>
      <c r="E13" s="480"/>
    </row>
    <row r="14" spans="1:12" ht="30.75" customHeight="1" x14ac:dyDescent="0.25">
      <c r="A14" s="308">
        <v>21058900620</v>
      </c>
      <c r="B14" s="310" t="s">
        <v>1522</v>
      </c>
      <c r="C14" s="133">
        <f>IFERROR(_xlfn.XLOOKUP(A14,'[1]Worksheet 1'!$A$1:$A$188770,'[1]Worksheet 1'!$C$1:$C$188770)*(1-$K$2/100),"-")</f>
        <v>12.9</v>
      </c>
      <c r="D14" s="24" t="s">
        <v>377</v>
      </c>
      <c r="E14" s="480"/>
    </row>
    <row r="15" spans="1:12" ht="30.75" customHeight="1" x14ac:dyDescent="0.25">
      <c r="A15" s="308">
        <v>21059900640</v>
      </c>
      <c r="B15" s="310" t="s">
        <v>1523</v>
      </c>
      <c r="C15" s="133">
        <f>IFERROR(_xlfn.XLOOKUP(A15,'[1]Worksheet 1'!$A$1:$A$188770,'[1]Worksheet 1'!$C$1:$C$188770)*(1-$K$2/100),"-")</f>
        <v>483.75</v>
      </c>
      <c r="D15" s="24" t="s">
        <v>4</v>
      </c>
      <c r="E15" s="480"/>
    </row>
    <row r="16" spans="1:12" ht="30.75" customHeight="1" x14ac:dyDescent="0.25">
      <c r="A16" s="308">
        <v>21059900620</v>
      </c>
      <c r="B16" s="310" t="s">
        <v>1523</v>
      </c>
      <c r="C16" s="133">
        <f>IFERROR(_xlfn.XLOOKUP(A16,'[1]Worksheet 1'!$A$1:$A$188770,'[1]Worksheet 1'!$C$1:$C$188770)*(1-$K$2/100),"-")</f>
        <v>12.9</v>
      </c>
      <c r="D16" s="24" t="s">
        <v>377</v>
      </c>
      <c r="E16" s="480"/>
    </row>
    <row r="17" spans="1:5" ht="30.75" customHeight="1" x14ac:dyDescent="0.25">
      <c r="A17" s="308">
        <v>21060900640</v>
      </c>
      <c r="B17" s="310" t="s">
        <v>1524</v>
      </c>
      <c r="C17" s="133">
        <f>IFERROR(_xlfn.XLOOKUP(A17,'[1]Worksheet 1'!$A$1:$A$188770,'[1]Worksheet 1'!$C$1:$C$188770)*(1-$K$2/100),"-")</f>
        <v>477</v>
      </c>
      <c r="D17" s="24" t="s">
        <v>4</v>
      </c>
      <c r="E17" s="480"/>
    </row>
    <row r="18" spans="1:5" ht="30.75" customHeight="1" x14ac:dyDescent="0.25">
      <c r="A18" s="308">
        <v>21060900620</v>
      </c>
      <c r="B18" s="310" t="s">
        <v>1525</v>
      </c>
      <c r="C18" s="133">
        <f>IFERROR(_xlfn.XLOOKUP(A18,'[1]Worksheet 1'!$A$1:$A$188770,'[1]Worksheet 1'!$C$1:$C$188770)*(1-$K$2/100),"-")</f>
        <v>15.9</v>
      </c>
      <c r="D18" s="24" t="s">
        <v>377</v>
      </c>
      <c r="E18" s="480"/>
    </row>
    <row r="19" spans="1:5" ht="30.75" customHeight="1" x14ac:dyDescent="0.25">
      <c r="A19" s="308">
        <v>21061900640</v>
      </c>
      <c r="B19" s="310" t="s">
        <v>1526</v>
      </c>
      <c r="C19" s="133">
        <f>IFERROR(_xlfn.XLOOKUP(A19,'[1]Worksheet 1'!$A$1:$A$188770,'[1]Worksheet 1'!$C$1:$C$188770)*(1-$K$2/100),"-")</f>
        <v>457.5</v>
      </c>
      <c r="D19" s="24" t="s">
        <v>4</v>
      </c>
      <c r="E19" s="480"/>
    </row>
    <row r="20" spans="1:5" ht="30.75" customHeight="1" x14ac:dyDescent="0.25">
      <c r="A20" s="308">
        <v>21061900620</v>
      </c>
      <c r="B20" s="310" t="s">
        <v>1526</v>
      </c>
      <c r="C20" s="133">
        <f>IFERROR(_xlfn.XLOOKUP(A20,'[1]Worksheet 1'!$A$1:$A$188770,'[1]Worksheet 1'!$C$1:$C$188770)*(1-$K$2/100),"-")</f>
        <v>12.2</v>
      </c>
      <c r="D20" s="24" t="s">
        <v>377</v>
      </c>
      <c r="E20" s="480"/>
    </row>
    <row r="21" spans="1:5" ht="30.75" customHeight="1" x14ac:dyDescent="0.25">
      <c r="A21" s="308">
        <v>21062900640</v>
      </c>
      <c r="B21" s="311" t="s">
        <v>1527</v>
      </c>
      <c r="C21" s="133">
        <f>IFERROR(_xlfn.XLOOKUP(A21,'[1]Worksheet 1'!$A$1:$A$188770,'[1]Worksheet 1'!$C$1:$C$188770)*(1-$K$2/100),"-")</f>
        <v>431.25</v>
      </c>
      <c r="D21" s="24" t="s">
        <v>4</v>
      </c>
      <c r="E21" s="480"/>
    </row>
    <row r="22" spans="1:5" ht="30.75" customHeight="1" thickBot="1" x14ac:dyDescent="0.3">
      <c r="A22" s="308">
        <v>21062900620</v>
      </c>
      <c r="B22" s="312" t="s">
        <v>1527</v>
      </c>
      <c r="C22" s="141">
        <f>IFERROR(_xlfn.XLOOKUP(A22,'[1]Worksheet 1'!$A$1:$A$188770,'[1]Worksheet 1'!$C$1:$C$188770)*(1-$K$2/100),"-")</f>
        <v>11.5</v>
      </c>
      <c r="D22" s="77" t="s">
        <v>377</v>
      </c>
      <c r="E22" s="481"/>
    </row>
    <row r="23" spans="1:5" ht="25.5" customHeight="1" thickBot="1" x14ac:dyDescent="0.3">
      <c r="A23" s="36"/>
      <c r="B23" s="447" t="s">
        <v>938</v>
      </c>
      <c r="C23" s="448"/>
      <c r="D23" s="448"/>
      <c r="E23" s="449"/>
    </row>
    <row r="24" spans="1:5" ht="45" customHeight="1" x14ac:dyDescent="0.25">
      <c r="A24" s="308">
        <v>21011701642</v>
      </c>
      <c r="B24" s="286" t="s">
        <v>1528</v>
      </c>
      <c r="C24" s="139">
        <f>IFERROR(_xlfn.XLOOKUP(A24,'[1]Worksheet 1'!$A$1:$A$188770,'[1]Worksheet 1'!$C$1:$C$188770)*(1-$K$2/100),"-")</f>
        <v>297</v>
      </c>
      <c r="D24" s="74" t="s">
        <v>4</v>
      </c>
      <c r="E24" s="485" t="e" vm="306">
        <v>#VALUE!</v>
      </c>
    </row>
    <row r="25" spans="1:5" ht="45" customHeight="1" x14ac:dyDescent="0.25">
      <c r="A25" s="308">
        <v>21011701640</v>
      </c>
      <c r="B25" s="270" t="s">
        <v>1529</v>
      </c>
      <c r="C25" s="133">
        <f>IFERROR(_xlfn.XLOOKUP(A25,'[1]Worksheet 1'!$A$1:$A$188770,'[1]Worksheet 1'!$C$1:$C$188770)*(1-$K$2/100),"-")</f>
        <v>371.25</v>
      </c>
      <c r="D25" s="24" t="s">
        <v>4</v>
      </c>
      <c r="E25" s="465"/>
    </row>
    <row r="26" spans="1:5" ht="45" customHeight="1" x14ac:dyDescent="0.25">
      <c r="A26" s="308">
        <v>21011701641</v>
      </c>
      <c r="B26" s="270" t="s">
        <v>1530</v>
      </c>
      <c r="C26" s="133">
        <f>IFERROR(_xlfn.XLOOKUP(A26,'[1]Worksheet 1'!$A$1:$A$188770,'[1]Worksheet 1'!$C$1:$C$188770)*(1-$K$2/100),"-")</f>
        <v>990</v>
      </c>
      <c r="D26" s="24" t="s">
        <v>4</v>
      </c>
      <c r="E26" s="474" t="e" vm="307">
        <v>#VALUE!</v>
      </c>
    </row>
    <row r="27" spans="1:5" ht="45" customHeight="1" x14ac:dyDescent="0.25">
      <c r="A27" s="308">
        <v>21011701620</v>
      </c>
      <c r="B27" s="270" t="s">
        <v>1531</v>
      </c>
      <c r="C27" s="133">
        <f>IFERROR(_xlfn.XLOOKUP(A27,'[1]Worksheet 1'!$A$1:$A$188770,'[1]Worksheet 1'!$C$1:$C$188770)*(1-$K$2/100),"-")</f>
        <v>9.9</v>
      </c>
      <c r="D27" s="24" t="s">
        <v>377</v>
      </c>
      <c r="E27" s="474"/>
    </row>
    <row r="28" spans="1:5" ht="45" customHeight="1" x14ac:dyDescent="0.25">
      <c r="A28" s="308">
        <v>21011301142</v>
      </c>
      <c r="B28" s="270" t="s">
        <v>1532</v>
      </c>
      <c r="C28" s="133">
        <f>IFERROR(_xlfn.XLOOKUP(A28,'[1]Worksheet 1'!$A$1:$A$188770,'[1]Worksheet 1'!$C$1:$C$188770)*(1-$K$2/100),"-")</f>
        <v>310.5</v>
      </c>
      <c r="D28" s="24" t="s">
        <v>4</v>
      </c>
      <c r="E28" s="474"/>
    </row>
    <row r="29" spans="1:5" ht="45" customHeight="1" x14ac:dyDescent="0.25">
      <c r="A29" s="308">
        <v>21011301140</v>
      </c>
      <c r="B29" s="270" t="s">
        <v>1533</v>
      </c>
      <c r="C29" s="133">
        <f>IFERROR(_xlfn.XLOOKUP(A29,'[1]Worksheet 1'!$A$1:$A$188770,'[1]Worksheet 1'!$C$1:$C$188770)*(1-$K$2/100),"-")</f>
        <v>388.15</v>
      </c>
      <c r="D29" s="24" t="s">
        <v>4</v>
      </c>
      <c r="E29" s="474"/>
    </row>
    <row r="30" spans="1:5" ht="45" customHeight="1" x14ac:dyDescent="0.25">
      <c r="A30" s="308">
        <v>21011301141</v>
      </c>
      <c r="B30" s="270" t="s">
        <v>1534</v>
      </c>
      <c r="C30" s="133">
        <f>IFERROR(_xlfn.XLOOKUP(A30,'[1]Worksheet 1'!$A$1:$A$188770,'[1]Worksheet 1'!$C$1:$C$188770)*(1-$K$2/100),"-")</f>
        <v>1035</v>
      </c>
      <c r="D30" s="24" t="s">
        <v>4</v>
      </c>
      <c r="E30" s="474"/>
    </row>
    <row r="31" spans="1:5" ht="45" customHeight="1" x14ac:dyDescent="0.25">
      <c r="A31" s="308">
        <v>21011301120</v>
      </c>
      <c r="B31" s="270" t="s">
        <v>1535</v>
      </c>
      <c r="C31" s="133">
        <f>IFERROR(_xlfn.XLOOKUP(A31,'[1]Worksheet 1'!$A$1:$A$188770,'[1]Worksheet 1'!$C$1:$C$188770)*(1-$K$2/100),"-")</f>
        <v>10.35</v>
      </c>
      <c r="D31" s="24" t="s">
        <v>377</v>
      </c>
      <c r="E31" s="474"/>
    </row>
    <row r="32" spans="1:5" ht="45" customHeight="1" x14ac:dyDescent="0.25">
      <c r="A32" s="308">
        <v>21011800342</v>
      </c>
      <c r="B32" s="270" t="s">
        <v>1536</v>
      </c>
      <c r="C32" s="133">
        <f>IFERROR(_xlfn.XLOOKUP(A32,'[1]Worksheet 1'!$A$1:$A$188770,'[1]Worksheet 1'!$C$1:$C$188770)*(1-$K$2/100),"-")</f>
        <v>372</v>
      </c>
      <c r="D32" s="24" t="s">
        <v>4</v>
      </c>
      <c r="E32" s="474"/>
    </row>
    <row r="33" spans="1:5" ht="45" customHeight="1" x14ac:dyDescent="0.25">
      <c r="A33" s="308">
        <v>21011800340</v>
      </c>
      <c r="B33" s="270" t="s">
        <v>1537</v>
      </c>
      <c r="C33" s="133">
        <f>IFERROR(_xlfn.XLOOKUP(A33,'[1]Worksheet 1'!$A$1:$A$188770,'[1]Worksheet 1'!$C$1:$C$188770)*(1-$K$2/100),"-")</f>
        <v>465</v>
      </c>
      <c r="D33" s="24" t="s">
        <v>4</v>
      </c>
      <c r="E33" s="474"/>
    </row>
    <row r="34" spans="1:5" ht="45" customHeight="1" x14ac:dyDescent="0.25">
      <c r="A34" s="308">
        <v>21011800341</v>
      </c>
      <c r="B34" s="270" t="s">
        <v>1538</v>
      </c>
      <c r="C34" s="133">
        <f>IFERROR(_xlfn.XLOOKUP(A34,'[1]Worksheet 1'!$A$1:$A$188770,'[1]Worksheet 1'!$C$1:$C$188770)*(1-$K$2/100),"-")</f>
        <v>1240</v>
      </c>
      <c r="D34" s="24" t="s">
        <v>4</v>
      </c>
      <c r="E34" s="474"/>
    </row>
    <row r="35" spans="1:5" ht="45" customHeight="1" thickBot="1" x14ac:dyDescent="0.3">
      <c r="A35" s="308">
        <v>21011800320</v>
      </c>
      <c r="B35" s="287" t="s">
        <v>1539</v>
      </c>
      <c r="C35" s="141">
        <f>IFERROR(_xlfn.XLOOKUP(A35,'[1]Worksheet 1'!$A$1:$A$188770,'[1]Worksheet 1'!$C$1:$C$188770)*(1-$K$2/100),"-")</f>
        <v>12.4</v>
      </c>
      <c r="D35" s="77" t="s">
        <v>377</v>
      </c>
      <c r="E35" s="476"/>
    </row>
    <row r="36" spans="1:5" ht="26.25" customHeight="1" thickBot="1" x14ac:dyDescent="0.3">
      <c r="A36" s="36"/>
      <c r="B36" s="447" t="s">
        <v>940</v>
      </c>
      <c r="C36" s="448"/>
      <c r="D36" s="448"/>
      <c r="E36" s="449"/>
    </row>
    <row r="37" spans="1:5" ht="50.25" customHeight="1" x14ac:dyDescent="0.25">
      <c r="A37" s="308">
        <v>21011701652</v>
      </c>
      <c r="B37" s="313" t="s">
        <v>1540</v>
      </c>
      <c r="C37" s="139">
        <f>IFERROR(_xlfn.XLOOKUP(A37,'[1]Worksheet 1'!$A$1:$A$188770,'[1]Worksheet 1'!$C$1:$C$188770)*(1-$K$2/100),"-")</f>
        <v>1256.25</v>
      </c>
      <c r="D37" s="74" t="s">
        <v>4</v>
      </c>
      <c r="E37" s="479" t="e" vm="307">
        <v>#VALUE!</v>
      </c>
    </row>
    <row r="38" spans="1:5" ht="46.5" customHeight="1" x14ac:dyDescent="0.25">
      <c r="A38" s="308">
        <v>21011701650</v>
      </c>
      <c r="B38" s="314" t="s">
        <v>1541</v>
      </c>
      <c r="C38" s="133">
        <f>IFERROR(_xlfn.XLOOKUP(A38,'[1]Worksheet 1'!$A$1:$A$188770,'[1]Worksheet 1'!$C$1:$C$188770)*(1-$K$2/100),"-")</f>
        <v>10.050000000000001</v>
      </c>
      <c r="D38" s="24" t="s">
        <v>377</v>
      </c>
      <c r="E38" s="480"/>
    </row>
    <row r="39" spans="1:5" ht="50.25" customHeight="1" x14ac:dyDescent="0.25">
      <c r="A39" s="308">
        <v>21011301152</v>
      </c>
      <c r="B39" s="314" t="s">
        <v>1542</v>
      </c>
      <c r="C39" s="133">
        <f>IFERROR(_xlfn.XLOOKUP(A39,'[1]Worksheet 1'!$A$1:$A$188770,'[1]Worksheet 1'!$C$1:$C$188770)*(1-$K$2/100),"-")</f>
        <v>1312.5</v>
      </c>
      <c r="D39" s="24" t="s">
        <v>4</v>
      </c>
      <c r="E39" s="480"/>
    </row>
    <row r="40" spans="1:5" ht="45" customHeight="1" x14ac:dyDescent="0.25">
      <c r="A40" s="308">
        <v>21011301150</v>
      </c>
      <c r="B40" s="314" t="s">
        <v>1543</v>
      </c>
      <c r="C40" s="133">
        <f>IFERROR(_xlfn.XLOOKUP(A40,'[1]Worksheet 1'!$A$1:$A$188770,'[1]Worksheet 1'!$C$1:$C$188770)*(1-$K$2/100),"-")</f>
        <v>10.5</v>
      </c>
      <c r="D40" s="24" t="s">
        <v>377</v>
      </c>
      <c r="E40" s="480"/>
    </row>
    <row r="41" spans="1:5" ht="41.25" customHeight="1" x14ac:dyDescent="0.25">
      <c r="A41" s="308">
        <v>21011800352</v>
      </c>
      <c r="B41" s="314" t="s">
        <v>1544</v>
      </c>
      <c r="C41" s="133">
        <f>IFERROR(_xlfn.XLOOKUP(A41,'[1]Worksheet 1'!$A$1:$A$188770,'[1]Worksheet 1'!$C$1:$C$188770)*(1-$K$2/100),"-")</f>
        <v>1568.75</v>
      </c>
      <c r="D41" s="24" t="s">
        <v>4</v>
      </c>
      <c r="E41" s="480"/>
    </row>
    <row r="42" spans="1:5" ht="45.75" customHeight="1" thickBot="1" x14ac:dyDescent="0.3">
      <c r="A42" s="308">
        <v>21011800350</v>
      </c>
      <c r="B42" s="315" t="s">
        <v>1545</v>
      </c>
      <c r="C42" s="141">
        <f>IFERROR(_xlfn.XLOOKUP(A42,'[1]Worksheet 1'!$A$1:$A$188770,'[1]Worksheet 1'!$C$1:$C$188770)*(1-$K$2/100),"-")</f>
        <v>12.55</v>
      </c>
      <c r="D42" s="77" t="s">
        <v>377</v>
      </c>
      <c r="E42" s="481"/>
    </row>
    <row r="43" spans="1:5" ht="26.25" customHeight="1" thickBot="1" x14ac:dyDescent="0.3">
      <c r="A43" s="36"/>
      <c r="B43" s="447" t="s">
        <v>942</v>
      </c>
      <c r="C43" s="448"/>
      <c r="D43" s="448"/>
      <c r="E43" s="449"/>
    </row>
    <row r="44" spans="1:5" ht="55.5" customHeight="1" x14ac:dyDescent="0.25">
      <c r="A44" s="308">
        <v>21012701642</v>
      </c>
      <c r="B44" s="286" t="s">
        <v>1546</v>
      </c>
      <c r="C44" s="139">
        <f>IFERROR(_xlfn.XLOOKUP(A44,'[1]Worksheet 1'!$A$1:$A$188770,'[1]Worksheet 1'!$C$1:$C$188770)*(1-$K$2/100),"-")</f>
        <v>306</v>
      </c>
      <c r="D44" s="74" t="s">
        <v>4</v>
      </c>
      <c r="E44" s="479" t="e" vm="308">
        <v>#VALUE!</v>
      </c>
    </row>
    <row r="45" spans="1:5" ht="57.75" customHeight="1" x14ac:dyDescent="0.25">
      <c r="A45" s="308">
        <v>21012701640</v>
      </c>
      <c r="B45" s="270" t="s">
        <v>1547</v>
      </c>
      <c r="C45" s="133">
        <f>IFERROR(_xlfn.XLOOKUP(A45,'[1]Worksheet 1'!$A$1:$A$188770,'[1]Worksheet 1'!$C$1:$C$188770)*(1-$K$2/100),"-")</f>
        <v>376.9</v>
      </c>
      <c r="D45" s="24" t="s">
        <v>4</v>
      </c>
      <c r="E45" s="480"/>
    </row>
    <row r="46" spans="1:5" ht="63" customHeight="1" x14ac:dyDescent="0.25">
      <c r="A46" s="308">
        <v>21012701641</v>
      </c>
      <c r="B46" s="270" t="s">
        <v>1548</v>
      </c>
      <c r="C46" s="133">
        <f>IFERROR(_xlfn.XLOOKUP(A46,'[1]Worksheet 1'!$A$1:$A$188770,'[1]Worksheet 1'!$C$1:$C$188770)*(1-$K$2/100),"-")</f>
        <v>1005</v>
      </c>
      <c r="D46" s="24" t="s">
        <v>4</v>
      </c>
      <c r="E46" s="480"/>
    </row>
    <row r="47" spans="1:5" ht="50.25" customHeight="1" x14ac:dyDescent="0.25">
      <c r="A47" s="308">
        <v>21012701620</v>
      </c>
      <c r="B47" s="270" t="s">
        <v>1549</v>
      </c>
      <c r="C47" s="133">
        <f>IFERROR(_xlfn.XLOOKUP(A47,'[1]Worksheet 1'!$A$1:$A$188770,'[1]Worksheet 1'!$C$1:$C$188770)*(1-$K$2/100),"-")</f>
        <v>10.050000000000001</v>
      </c>
      <c r="D47" s="24" t="s">
        <v>377</v>
      </c>
      <c r="E47" s="480"/>
    </row>
    <row r="48" spans="1:5" ht="50.25" customHeight="1" x14ac:dyDescent="0.25">
      <c r="A48" s="308">
        <v>21012301142</v>
      </c>
      <c r="B48" s="270" t="s">
        <v>1550</v>
      </c>
      <c r="C48" s="133">
        <f>IFERROR(_xlfn.XLOOKUP(A48,'[1]Worksheet 1'!$A$1:$A$188770,'[1]Worksheet 1'!$C$1:$C$188770)*(1-$K$2/100),"-")</f>
        <v>315</v>
      </c>
      <c r="D48" s="24" t="s">
        <v>4</v>
      </c>
      <c r="E48" s="480"/>
    </row>
    <row r="49" spans="1:5" ht="54" customHeight="1" x14ac:dyDescent="0.25">
      <c r="A49" s="308">
        <v>21012301140</v>
      </c>
      <c r="B49" s="270" t="s">
        <v>1551</v>
      </c>
      <c r="C49" s="133">
        <f>IFERROR(_xlfn.XLOOKUP(A49,'[1]Worksheet 1'!$A$1:$A$188770,'[1]Worksheet 1'!$C$1:$C$188770)*(1-$K$2/100),"-")</f>
        <v>393.75</v>
      </c>
      <c r="D49" s="24" t="s">
        <v>4</v>
      </c>
      <c r="E49" s="480"/>
    </row>
    <row r="50" spans="1:5" ht="50.25" customHeight="1" x14ac:dyDescent="0.25">
      <c r="A50" s="308">
        <v>21012301141</v>
      </c>
      <c r="B50" s="270" t="s">
        <v>1552</v>
      </c>
      <c r="C50" s="133">
        <f>IFERROR(_xlfn.XLOOKUP(A50,'[1]Worksheet 1'!$A$1:$A$188770,'[1]Worksheet 1'!$C$1:$C$188770)*(1-$K$2/100),"-")</f>
        <v>1050</v>
      </c>
      <c r="D50" s="24" t="s">
        <v>4</v>
      </c>
      <c r="E50" s="480"/>
    </row>
    <row r="51" spans="1:5" ht="54" customHeight="1" thickBot="1" x14ac:dyDescent="0.3">
      <c r="A51" s="308">
        <v>21012301120</v>
      </c>
      <c r="B51" s="287" t="s">
        <v>1553</v>
      </c>
      <c r="C51" s="141">
        <f>IFERROR(_xlfn.XLOOKUP(A51,'[1]Worksheet 1'!$A$1:$A$188770,'[1]Worksheet 1'!$C$1:$C$188770)*(1-$K$2/100),"-")</f>
        <v>10.5</v>
      </c>
      <c r="D51" s="77" t="s">
        <v>377</v>
      </c>
      <c r="E51" s="481"/>
    </row>
    <row r="52" spans="1:5" ht="33.75" customHeight="1" thickBot="1" x14ac:dyDescent="0.3">
      <c r="A52" s="308"/>
      <c r="B52" s="447" t="s">
        <v>941</v>
      </c>
      <c r="C52" s="448"/>
      <c r="D52" s="448"/>
      <c r="E52" s="449"/>
    </row>
    <row r="53" spans="1:5" ht="60.75" customHeight="1" x14ac:dyDescent="0.25">
      <c r="A53" s="308">
        <v>21012701652</v>
      </c>
      <c r="B53" s="286" t="s">
        <v>1554</v>
      </c>
      <c r="C53" s="139">
        <f>IFERROR(_xlfn.XLOOKUP(A53,'[1]Worksheet 1'!$A$1:$A$188770,'[1]Worksheet 1'!$C$1:$C$188770)*(1-$K$2/100),"-")</f>
        <v>1275</v>
      </c>
      <c r="D53" s="74" t="s">
        <v>4</v>
      </c>
      <c r="E53" s="479" t="e" vm="308">
        <v>#VALUE!</v>
      </c>
    </row>
    <row r="54" spans="1:5" ht="60.75" customHeight="1" x14ac:dyDescent="0.25">
      <c r="A54" s="308">
        <v>21012701650</v>
      </c>
      <c r="B54" s="270" t="s">
        <v>1555</v>
      </c>
      <c r="C54" s="133">
        <f>IFERROR(_xlfn.XLOOKUP(A54,'[1]Worksheet 1'!$A$1:$A$188770,'[1]Worksheet 1'!$C$1:$C$188770)*(1-$K$2/100),"-")</f>
        <v>10.199999999999999</v>
      </c>
      <c r="D54" s="24" t="s">
        <v>377</v>
      </c>
      <c r="E54" s="480"/>
    </row>
    <row r="55" spans="1:5" ht="59.25" customHeight="1" x14ac:dyDescent="0.25">
      <c r="A55" s="308">
        <v>21012301152</v>
      </c>
      <c r="B55" s="270" t="s">
        <v>1556</v>
      </c>
      <c r="C55" s="133">
        <f>IFERROR(_xlfn.XLOOKUP(A55,'[1]Worksheet 1'!$A$1:$A$188770,'[1]Worksheet 1'!$C$1:$C$188770)*(1-$K$2/100),"-")</f>
        <v>1337.5</v>
      </c>
      <c r="D55" s="24" t="s">
        <v>4</v>
      </c>
      <c r="E55" s="480"/>
    </row>
    <row r="56" spans="1:5" ht="62.25" customHeight="1" thickBot="1" x14ac:dyDescent="0.3">
      <c r="A56" s="308">
        <v>21012301150</v>
      </c>
      <c r="B56" s="287" t="s">
        <v>1557</v>
      </c>
      <c r="C56" s="141">
        <f>IFERROR(_xlfn.XLOOKUP(A56,'[1]Worksheet 1'!$A$1:$A$188770,'[1]Worksheet 1'!$C$1:$C$188770)*(1-$K$2/100),"-")</f>
        <v>10.7</v>
      </c>
      <c r="D56" s="77" t="s">
        <v>377</v>
      </c>
      <c r="E56" s="481"/>
    </row>
    <row r="57" spans="1:5" ht="26.25" customHeight="1" thickBot="1" x14ac:dyDescent="0.3">
      <c r="A57" s="36"/>
      <c r="B57" s="420" t="s">
        <v>943</v>
      </c>
      <c r="C57" s="421"/>
      <c r="D57" s="421"/>
      <c r="E57" s="422"/>
    </row>
    <row r="58" spans="1:5" ht="46.5" customHeight="1" x14ac:dyDescent="0.25">
      <c r="A58" s="316">
        <v>21013701642</v>
      </c>
      <c r="B58" s="286" t="s">
        <v>1558</v>
      </c>
      <c r="C58" s="139">
        <f>IFERROR(_xlfn.XLOOKUP(A58,'[1]Worksheet 1'!$A$1:$A$188770,'[1]Worksheet 1'!$C$1:$C$188770)*(1-$K$2/100),"-")</f>
        <v>309</v>
      </c>
      <c r="D58" s="74" t="s">
        <v>4</v>
      </c>
      <c r="E58" s="479" t="e" vm="308">
        <v>#VALUE!</v>
      </c>
    </row>
    <row r="59" spans="1:5" ht="46.5" customHeight="1" x14ac:dyDescent="0.25">
      <c r="A59" s="316">
        <v>21013701640</v>
      </c>
      <c r="B59" s="270" t="s">
        <v>1559</v>
      </c>
      <c r="C59" s="133">
        <f>IFERROR(_xlfn.XLOOKUP(A59,'[1]Worksheet 1'!$A$1:$A$188770,'[1]Worksheet 1'!$C$1:$C$188770)*(1-$K$2/100),"-")</f>
        <v>386.25</v>
      </c>
      <c r="D59" s="24" t="s">
        <v>4</v>
      </c>
      <c r="E59" s="480"/>
    </row>
    <row r="60" spans="1:5" ht="46.5" customHeight="1" x14ac:dyDescent="0.25">
      <c r="A60" s="316">
        <v>21013701641</v>
      </c>
      <c r="B60" s="270" t="s">
        <v>1560</v>
      </c>
      <c r="C60" s="133">
        <f>IFERROR(_xlfn.XLOOKUP(A60,'[1]Worksheet 1'!$A$1:$A$188770,'[1]Worksheet 1'!$C$1:$C$188770)*(1-$K$2/100),"-")</f>
        <v>1030</v>
      </c>
      <c r="D60" s="24" t="s">
        <v>4</v>
      </c>
      <c r="E60" s="480"/>
    </row>
    <row r="61" spans="1:5" ht="46.5" customHeight="1" thickBot="1" x14ac:dyDescent="0.3">
      <c r="A61" s="316">
        <v>21013701620</v>
      </c>
      <c r="B61" s="287" t="s">
        <v>1561</v>
      </c>
      <c r="C61" s="141">
        <f>IFERROR(_xlfn.XLOOKUP(A61,'[1]Worksheet 1'!$A$1:$A$188770,'[1]Worksheet 1'!$C$1:$C$188770)*(1-$K$2/100),"-")</f>
        <v>10.3</v>
      </c>
      <c r="D61" s="77" t="s">
        <v>377</v>
      </c>
      <c r="E61" s="481"/>
    </row>
    <row r="62" spans="1:5" ht="26.25" customHeight="1" thickBot="1" x14ac:dyDescent="0.3">
      <c r="A62" s="317"/>
      <c r="B62" s="447" t="s">
        <v>944</v>
      </c>
      <c r="C62" s="448"/>
      <c r="D62" s="448"/>
      <c r="E62" s="449"/>
    </row>
    <row r="63" spans="1:5" ht="44.25" customHeight="1" x14ac:dyDescent="0.25">
      <c r="A63" s="316">
        <v>21013701652</v>
      </c>
      <c r="B63" s="286" t="s">
        <v>1562</v>
      </c>
      <c r="C63" s="139">
        <f>IFERROR(_xlfn.XLOOKUP(A63,'[1]Worksheet 1'!$A$1:$A$188770,'[1]Worksheet 1'!$C$1:$C$188770)*(1-$K$2/100),"-")</f>
        <v>1312.5</v>
      </c>
      <c r="D63" s="74" t="s">
        <v>4</v>
      </c>
      <c r="E63" s="485" t="e" vm="309">
        <v>#VALUE!</v>
      </c>
    </row>
    <row r="64" spans="1:5" ht="44.25" customHeight="1" thickBot="1" x14ac:dyDescent="0.3">
      <c r="A64" s="316">
        <v>21013701650</v>
      </c>
      <c r="B64" s="287" t="s">
        <v>1563</v>
      </c>
      <c r="C64" s="141">
        <f>IFERROR(_xlfn.XLOOKUP(A64,'[1]Worksheet 1'!$A$1:$A$188770,'[1]Worksheet 1'!$C$1:$C$188770)*(1-$K$2/100),"-")</f>
        <v>10.5</v>
      </c>
      <c r="D64" s="77" t="s">
        <v>377</v>
      </c>
      <c r="E64" s="486"/>
    </row>
    <row r="65" spans="1:5" ht="26.25" customHeight="1" thickBot="1" x14ac:dyDescent="0.3">
      <c r="A65" s="275"/>
      <c r="B65" s="487" t="s">
        <v>945</v>
      </c>
      <c r="C65" s="483"/>
      <c r="D65" s="483"/>
      <c r="E65" s="488"/>
    </row>
    <row r="66" spans="1:5" ht="51.75" customHeight="1" x14ac:dyDescent="0.25">
      <c r="A66" s="316">
        <v>21021701642</v>
      </c>
      <c r="B66" s="286" t="s">
        <v>1564</v>
      </c>
      <c r="C66" s="139">
        <f>IFERROR(_xlfn.XLOOKUP(A66,'[1]Worksheet 1'!$A$1:$A$188770,'[1]Worksheet 1'!$C$1:$C$188770)*(1-$K$2/100),"-")</f>
        <v>339</v>
      </c>
      <c r="D66" s="74" t="s">
        <v>4</v>
      </c>
      <c r="E66" s="473" t="e" vm="310">
        <v>#VALUE!</v>
      </c>
    </row>
    <row r="67" spans="1:5" ht="51.75" customHeight="1" x14ac:dyDescent="0.25">
      <c r="A67" s="316">
        <v>21021701640</v>
      </c>
      <c r="B67" s="270" t="s">
        <v>1565</v>
      </c>
      <c r="C67" s="133">
        <f>IFERROR(_xlfn.XLOOKUP(A67,'[1]Worksheet 1'!$A$1:$A$188770,'[1]Worksheet 1'!$C$1:$C$188770)*(1-$K$2/100),"-")</f>
        <v>423.75</v>
      </c>
      <c r="D67" s="24" t="s">
        <v>4</v>
      </c>
      <c r="E67" s="474"/>
    </row>
    <row r="68" spans="1:5" ht="51.75" customHeight="1" x14ac:dyDescent="0.25">
      <c r="A68" s="316">
        <v>21021701641</v>
      </c>
      <c r="B68" s="270" t="s">
        <v>1566</v>
      </c>
      <c r="C68" s="133">
        <f>IFERROR(_xlfn.XLOOKUP(A68,'[1]Worksheet 1'!$A$1:$A$188770,'[1]Worksheet 1'!$C$1:$C$188770)*(1-$K$2/100),"-")</f>
        <v>1130</v>
      </c>
      <c r="D68" s="24" t="s">
        <v>4</v>
      </c>
      <c r="E68" s="474"/>
    </row>
    <row r="69" spans="1:5" ht="51.75" customHeight="1" x14ac:dyDescent="0.25">
      <c r="A69" s="316">
        <v>21021701620</v>
      </c>
      <c r="B69" s="270" t="s">
        <v>1567</v>
      </c>
      <c r="C69" s="133">
        <f>IFERROR(_xlfn.XLOOKUP(A69,'[1]Worksheet 1'!$A$1:$A$188770,'[1]Worksheet 1'!$C$1:$C$188770)*(1-$K$2/100),"-")</f>
        <v>11.3</v>
      </c>
      <c r="D69" s="24" t="s">
        <v>377</v>
      </c>
      <c r="E69" s="474"/>
    </row>
    <row r="70" spans="1:5" ht="51.75" customHeight="1" x14ac:dyDescent="0.25">
      <c r="A70" s="316">
        <v>21031701642</v>
      </c>
      <c r="B70" s="270" t="s">
        <v>1568</v>
      </c>
      <c r="C70" s="133">
        <f>IFERROR(_xlfn.XLOOKUP(A70,'[1]Worksheet 1'!$A$1:$A$188770,'[1]Worksheet 1'!$C$1:$C$188770)*(1-$K$2/100),"-")</f>
        <v>405</v>
      </c>
      <c r="D70" s="24" t="s">
        <v>4</v>
      </c>
      <c r="E70" s="474"/>
    </row>
    <row r="71" spans="1:5" ht="51.75" customHeight="1" x14ac:dyDescent="0.25">
      <c r="A71" s="316">
        <v>21031701640</v>
      </c>
      <c r="B71" s="270" t="s">
        <v>1569</v>
      </c>
      <c r="C71" s="133">
        <f>IFERROR(_xlfn.XLOOKUP(A71,'[1]Worksheet 1'!$A$1:$A$188770,'[1]Worksheet 1'!$C$1:$C$188770)*(1-$K$2/100),"-")</f>
        <v>495</v>
      </c>
      <c r="D71" s="24" t="s">
        <v>4</v>
      </c>
      <c r="E71" s="474"/>
    </row>
    <row r="72" spans="1:5" ht="48.75" customHeight="1" x14ac:dyDescent="0.25">
      <c r="A72" s="316">
        <v>21031701641</v>
      </c>
      <c r="B72" s="270" t="s">
        <v>1570</v>
      </c>
      <c r="C72" s="133">
        <f>IFERROR(_xlfn.XLOOKUP(A72,'[1]Worksheet 1'!$A$1:$A$188770,'[1]Worksheet 1'!$C$1:$C$188770)*(1-$K$2/100),"-")</f>
        <v>1320</v>
      </c>
      <c r="D72" s="24" t="s">
        <v>4</v>
      </c>
      <c r="E72" s="474"/>
    </row>
    <row r="73" spans="1:5" ht="43.5" customHeight="1" thickBot="1" x14ac:dyDescent="0.3">
      <c r="A73" s="316">
        <v>21031701620</v>
      </c>
      <c r="B73" s="287" t="s">
        <v>1571</v>
      </c>
      <c r="C73" s="141">
        <f>IFERROR(_xlfn.XLOOKUP(A73,'[1]Worksheet 1'!$A$1:$A$188770,'[1]Worksheet 1'!$C$1:$C$188770)*(1-$K$2/100),"-")</f>
        <v>13.2</v>
      </c>
      <c r="D73" s="77" t="s">
        <v>377</v>
      </c>
      <c r="E73" s="476"/>
    </row>
    <row r="74" spans="1:5" ht="26.25" customHeight="1" thickBot="1" x14ac:dyDescent="0.3">
      <c r="A74" s="317"/>
      <c r="B74" s="420" t="s">
        <v>946</v>
      </c>
      <c r="C74" s="421"/>
      <c r="D74" s="421"/>
      <c r="E74" s="422"/>
    </row>
    <row r="75" spans="1:5" ht="48.75" customHeight="1" x14ac:dyDescent="0.25">
      <c r="A75" s="316">
        <v>21021701652</v>
      </c>
      <c r="B75" s="286" t="s">
        <v>1572</v>
      </c>
      <c r="C75" s="139">
        <f>IFERROR(_xlfn.XLOOKUP(A75,'[1]Worksheet 1'!$A$1:$A$188770,'[1]Worksheet 1'!$C$1:$C$188770)*(1-$K$2/100),"-")</f>
        <v>1431.25</v>
      </c>
      <c r="D75" s="318" t="s">
        <v>4</v>
      </c>
      <c r="E75" s="479" t="e" vm="310">
        <v>#VALUE!</v>
      </c>
    </row>
    <row r="76" spans="1:5" ht="48.75" customHeight="1" x14ac:dyDescent="0.25">
      <c r="A76" s="316">
        <v>21021701650</v>
      </c>
      <c r="B76" s="270" t="s">
        <v>1573</v>
      </c>
      <c r="C76" s="133">
        <f>IFERROR(_xlfn.XLOOKUP(A76,'[1]Worksheet 1'!$A$1:$A$188770,'[1]Worksheet 1'!$C$1:$C$188770)*(1-$K$2/100),"-")</f>
        <v>11.45</v>
      </c>
      <c r="D76" s="24" t="s">
        <v>377</v>
      </c>
      <c r="E76" s="480"/>
    </row>
    <row r="77" spans="1:5" ht="48.75" customHeight="1" x14ac:dyDescent="0.25">
      <c r="A77" s="316">
        <v>21031701652</v>
      </c>
      <c r="B77" s="270" t="s">
        <v>1574</v>
      </c>
      <c r="C77" s="133">
        <f>IFERROR(_xlfn.XLOOKUP(A77,'[1]Worksheet 1'!$A$1:$A$188770,'[1]Worksheet 1'!$C$1:$C$188770)*(1-$K$2/100),"-")</f>
        <v>1687.5</v>
      </c>
      <c r="D77" s="24" t="s">
        <v>4</v>
      </c>
      <c r="E77" s="480"/>
    </row>
    <row r="78" spans="1:5" ht="48.75" customHeight="1" thickBot="1" x14ac:dyDescent="0.3">
      <c r="A78" s="317">
        <v>21031701650</v>
      </c>
      <c r="B78" s="287" t="s">
        <v>1575</v>
      </c>
      <c r="C78" s="141">
        <f>IFERROR(_xlfn.XLOOKUP(A78,'[1]Worksheet 1'!$A$1:$A$188770,'[1]Worksheet 1'!$C$1:$C$188770)*(1-$K$2/100),"-")</f>
        <v>13.5</v>
      </c>
      <c r="D78" s="77" t="s">
        <v>377</v>
      </c>
      <c r="E78" s="481"/>
    </row>
    <row r="79" spans="1:5" ht="26.25" customHeight="1" x14ac:dyDescent="0.25">
      <c r="A79" s="1"/>
    </row>
    <row r="80" spans="1:5" ht="26.25" customHeight="1" x14ac:dyDescent="0.25">
      <c r="A80" s="1"/>
    </row>
    <row r="81" s="1" customFormat="1" ht="26.25" customHeight="1" x14ac:dyDescent="0.25"/>
    <row r="82" s="1" customFormat="1" ht="27" customHeight="1" x14ac:dyDescent="0.25"/>
    <row r="83" s="1" customFormat="1" ht="27" customHeight="1" x14ac:dyDescent="0.25"/>
    <row r="84" s="1" customFormat="1" ht="27" customHeight="1" x14ac:dyDescent="0.25"/>
    <row r="85" s="1" customFormat="1" ht="27" customHeight="1" x14ac:dyDescent="0.25"/>
    <row r="86" s="1" customFormat="1" ht="27" customHeight="1" x14ac:dyDescent="0.25"/>
    <row r="87" s="1" customFormat="1" ht="27" customHeight="1" x14ac:dyDescent="0.25"/>
    <row r="88" s="1" customFormat="1" ht="27" customHeight="1" x14ac:dyDescent="0.25"/>
    <row r="89" s="1" customFormat="1" ht="27" customHeight="1" x14ac:dyDescent="0.25"/>
    <row r="90" s="1" customFormat="1" ht="27" customHeight="1" x14ac:dyDescent="0.25"/>
    <row r="91" s="1" customFormat="1" ht="27" customHeight="1" x14ac:dyDescent="0.25"/>
    <row r="92" s="1" customFormat="1" ht="27" customHeight="1" x14ac:dyDescent="0.25"/>
    <row r="93" s="1" customFormat="1" ht="27" customHeight="1" x14ac:dyDescent="0.25"/>
    <row r="94" s="1" customFormat="1" ht="27" customHeight="1" x14ac:dyDescent="0.25"/>
    <row r="95" s="1" customFormat="1" ht="27" customHeight="1" x14ac:dyDescent="0.25"/>
    <row r="96" s="1" customFormat="1" ht="27" customHeight="1" x14ac:dyDescent="0.25"/>
    <row r="97" spans="1:12" ht="27" customHeight="1" x14ac:dyDescent="0.25">
      <c r="A97" s="1"/>
    </row>
    <row r="98" spans="1:12" ht="27" customHeight="1" x14ac:dyDescent="0.25">
      <c r="A98" s="1"/>
    </row>
    <row r="99" spans="1:12" ht="27" customHeight="1" x14ac:dyDescent="0.25">
      <c r="A99" s="1"/>
    </row>
    <row r="100" spans="1:12" ht="30" customHeight="1" x14ac:dyDescent="0.25">
      <c r="A100" s="1"/>
    </row>
    <row r="101" spans="1:12" ht="30" customHeight="1" x14ac:dyDescent="0.25">
      <c r="A101" s="1"/>
    </row>
    <row r="102" spans="1:12" ht="30" customHeight="1" x14ac:dyDescent="0.25">
      <c r="A102" s="1"/>
    </row>
    <row r="103" spans="1:12" ht="30" customHeight="1" x14ac:dyDescent="0.25"/>
    <row r="104" spans="1:12" ht="57.75" customHeight="1" x14ac:dyDescent="0.25"/>
    <row r="105" spans="1:12" ht="57.75" customHeight="1" x14ac:dyDescent="0.25"/>
    <row r="106" spans="1:12" ht="57.75" customHeight="1" x14ac:dyDescent="0.25"/>
    <row r="107" spans="1:12" ht="57.75" customHeight="1" x14ac:dyDescent="0.25"/>
    <row r="108" spans="1:12" ht="57.75" customHeight="1" x14ac:dyDescent="0.25"/>
    <row r="109" spans="1:12" s="29" customFormat="1" ht="57.75" customHeight="1" x14ac:dyDescent="0.25"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</row>
    <row r="110" spans="1:12" s="29" customFormat="1" ht="57.75" customHeight="1" x14ac:dyDescent="0.25"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</row>
    <row r="111" spans="1:12" s="29" customFormat="1" ht="57.75" customHeight="1" x14ac:dyDescent="0.25"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</row>
    <row r="114" spans="2:12" ht="45.75" customHeight="1" x14ac:dyDescent="0.25"/>
    <row r="115" spans="2:12" ht="45.75" customHeight="1" x14ac:dyDescent="0.25"/>
    <row r="116" spans="2:12" ht="45.75" customHeight="1" x14ac:dyDescent="0.25"/>
    <row r="117" spans="2:12" ht="45.75" customHeight="1" x14ac:dyDescent="0.25"/>
    <row r="118" spans="2:12" ht="45.75" customHeight="1" x14ac:dyDescent="0.25"/>
    <row r="119" spans="2:12" ht="45.75" customHeight="1" x14ac:dyDescent="0.25"/>
    <row r="120" spans="2:12" ht="45.75" customHeight="1" x14ac:dyDescent="0.25"/>
    <row r="121" spans="2:12" ht="45.75" customHeight="1" x14ac:dyDescent="0.25"/>
    <row r="122" spans="2:12" ht="45.75" customHeight="1" x14ac:dyDescent="0.25"/>
    <row r="123" spans="2:12" ht="45.75" customHeight="1" x14ac:dyDescent="0.25"/>
    <row r="124" spans="2:12" ht="45.75" customHeight="1" x14ac:dyDescent="0.25"/>
    <row r="125" spans="2:12" ht="45.75" customHeight="1" x14ac:dyDescent="0.25"/>
    <row r="126" spans="2:12" ht="45.75" customHeight="1" x14ac:dyDescent="0.25"/>
    <row r="127" spans="2:12" s="29" customFormat="1" ht="45.75" customHeight="1" x14ac:dyDescent="0.25"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</row>
    <row r="128" spans="2:12" s="29" customFormat="1" ht="45.75" customHeight="1" x14ac:dyDescent="0.25"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</row>
    <row r="129" spans="2:12" s="29" customFormat="1" ht="45.75" customHeight="1" x14ac:dyDescent="0.25"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</row>
    <row r="130" spans="2:12" s="29" customFormat="1" ht="45.75" customHeight="1" x14ac:dyDescent="0.25"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</row>
    <row r="131" spans="2:12" s="29" customFormat="1" ht="45.75" customHeight="1" x14ac:dyDescent="0.25"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</row>
    <row r="132" spans="2:12" s="29" customFormat="1" ht="45.75" customHeight="1" x14ac:dyDescent="0.25"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</row>
    <row r="133" spans="2:12" s="29" customFormat="1" ht="45.75" customHeight="1" x14ac:dyDescent="0.25"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</row>
    <row r="134" spans="2:12" s="29" customFormat="1" ht="45.75" customHeight="1" x14ac:dyDescent="0.25"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</row>
    <row r="135" spans="2:12" s="29" customFormat="1" ht="45.75" customHeight="1" x14ac:dyDescent="0.25"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</row>
    <row r="136" spans="2:12" s="29" customFormat="1" ht="45.75" customHeight="1" x14ac:dyDescent="0.25"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</row>
    <row r="137" spans="2:12" s="29" customFormat="1" ht="45.75" customHeight="1" x14ac:dyDescent="0.25"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</row>
    <row r="138" spans="2:12" s="29" customFormat="1" ht="45.75" customHeight="1" x14ac:dyDescent="0.25"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</row>
    <row r="139" spans="2:12" s="29" customFormat="1" ht="45.75" customHeight="1" x14ac:dyDescent="0.25"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</row>
  </sheetData>
  <sheetProtection selectLockedCells="1"/>
  <mergeCells count="19">
    <mergeCell ref="B8:E8"/>
    <mergeCell ref="B74:E74"/>
    <mergeCell ref="B65:E65"/>
    <mergeCell ref="B62:E62"/>
    <mergeCell ref="B57:E57"/>
    <mergeCell ref="B52:E52"/>
    <mergeCell ref="B43:E43"/>
    <mergeCell ref="B36:E36"/>
    <mergeCell ref="B23:E23"/>
    <mergeCell ref="E24:E25"/>
    <mergeCell ref="E26:E35"/>
    <mergeCell ref="E44:E51"/>
    <mergeCell ref="E53:E56"/>
    <mergeCell ref="E37:E42"/>
    <mergeCell ref="E58:E61"/>
    <mergeCell ref="E63:E64"/>
    <mergeCell ref="E9:E22"/>
    <mergeCell ref="E66:E73"/>
    <mergeCell ref="E75:E78"/>
  </mergeCells>
  <phoneticPr fontId="1" type="noConversion"/>
  <dataValidations count="1">
    <dataValidation type="list" allowBlank="1" showInputMessage="1" showErrorMessage="1" sqref="C2" xr:uid="{A00F4AC6-985C-4559-8E01-4E3013115D99}">
      <formula1>obchodaci</formula1>
    </dataValidation>
  </dataValidations>
  <hyperlinks>
    <hyperlink ref="B4" r:id="rId1" xr:uid="{31D2ED6D-E2FA-46D7-B7C0-8416CB72362F}"/>
    <hyperlink ref="C4" r:id="rId2" xr:uid="{9EA68C80-B5DF-4565-8C03-7974B6B7DB79}"/>
  </hyperlinks>
  <pageMargins left="0.25" right="0.25" top="0.75" bottom="0.75" header="0.3" footer="0.3"/>
  <pageSetup paperSize="9" orientation="portrait" r:id="rId3"/>
  <drawing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10AE74-1683-4E6C-B9E5-3901D63E8618}">
  <sheetPr codeName="H18"/>
  <dimension ref="A1:M135"/>
  <sheetViews>
    <sheetView topLeftCell="B1" zoomScale="85" zoomScaleNormal="85" workbookViewId="0">
      <pane ySplit="7" topLeftCell="A8" activePane="bottomLeft" state="frozen"/>
      <selection pane="bottomLeft" activeCell="C2" sqref="C2"/>
    </sheetView>
  </sheetViews>
  <sheetFormatPr defaultRowHeight="15" x14ac:dyDescent="0.25"/>
  <cols>
    <col min="1" max="1" width="8.85546875" style="29" hidden="1" customWidth="1"/>
    <col min="2" max="2" width="44" style="1" customWidth="1"/>
    <col min="3" max="3" width="19.140625" style="1" customWidth="1"/>
    <col min="4" max="4" width="11.28515625" style="1" customWidth="1"/>
    <col min="5" max="5" width="24.5703125" style="1" customWidth="1"/>
    <col min="6" max="6" width="25.28515625" style="1" customWidth="1"/>
    <col min="7" max="10" width="11.42578125" style="1" customWidth="1"/>
    <col min="11" max="11" width="14.85546875" style="1" customWidth="1"/>
    <col min="12" max="12" width="19" style="1" customWidth="1"/>
    <col min="13" max="16384" width="9.140625" style="1"/>
  </cols>
  <sheetData>
    <row r="1" spans="1:13" ht="30" customHeight="1" x14ac:dyDescent="0.25">
      <c r="B1" s="29" t="e" vm="98">
        <v>#VALUE!</v>
      </c>
      <c r="K1" s="121" t="s">
        <v>957</v>
      </c>
    </row>
    <row r="2" spans="1:13" ht="40.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3" ht="23.25" x14ac:dyDescent="0.35">
      <c r="B3" s="166" t="s">
        <v>949</v>
      </c>
      <c r="C3" s="360">
        <f ca="1">'Lakoplastovaný odkvapový systém'!C3</f>
        <v>45778</v>
      </c>
      <c r="E3"/>
      <c r="F3" s="3"/>
    </row>
    <row r="4" spans="1:13" ht="23.25" x14ac:dyDescent="0.25">
      <c r="B4" s="5" t="s">
        <v>952</v>
      </c>
      <c r="C4" s="5" t="s">
        <v>953</v>
      </c>
      <c r="E4"/>
      <c r="F4" s="4"/>
    </row>
    <row r="5" spans="1:13" ht="21" x14ac:dyDescent="0.25">
      <c r="B5" s="319" t="s">
        <v>1576</v>
      </c>
      <c r="E5"/>
    </row>
    <row r="6" spans="1:13" ht="19.5" thickBot="1" x14ac:dyDescent="0.3">
      <c r="B6" s="29"/>
      <c r="M6" s="319"/>
    </row>
    <row r="7" spans="1:13" ht="24" customHeight="1" thickBot="1" x14ac:dyDescent="0.3">
      <c r="A7" s="30" t="s">
        <v>60</v>
      </c>
      <c r="B7" s="39" t="s">
        <v>0</v>
      </c>
      <c r="C7" s="38" t="s">
        <v>388</v>
      </c>
      <c r="D7" s="38" t="s">
        <v>3</v>
      </c>
      <c r="E7" s="38" t="s">
        <v>1</v>
      </c>
    </row>
    <row r="8" spans="1:13" ht="24" customHeight="1" thickBot="1" x14ac:dyDescent="0.3">
      <c r="B8" s="420" t="s">
        <v>386</v>
      </c>
      <c r="C8" s="421"/>
      <c r="D8" s="421"/>
      <c r="E8" s="422"/>
    </row>
    <row r="9" spans="1:13" ht="32.25" customHeight="1" x14ac:dyDescent="0.25">
      <c r="A9" s="36">
        <v>77016000</v>
      </c>
      <c r="B9" s="272" t="s">
        <v>1577</v>
      </c>
      <c r="C9" s="133">
        <f>IFERROR(_xlfn.XLOOKUP(A9,'[1]Worksheet 1'!$A$1:$A$188770,'[1]Worksheet 1'!$C$1:$C$188770)*(1-$K$2/100),"-")</f>
        <v>12.2</v>
      </c>
      <c r="D9" s="74" t="s">
        <v>377</v>
      </c>
      <c r="E9" s="470" t="e" vm="311">
        <v>#VALUE!</v>
      </c>
    </row>
    <row r="10" spans="1:13" ht="32.25" customHeight="1" x14ac:dyDescent="0.25">
      <c r="A10" s="36">
        <v>87016000</v>
      </c>
      <c r="B10" s="273" t="s">
        <v>1578</v>
      </c>
      <c r="C10" s="91">
        <f>IFERROR(_xlfn.XLOOKUP(A10,'[1]Worksheet 1'!$A$1:$A$188770,'[1]Worksheet 1'!$C$1:$C$188770)*(1-$K$2/100),"-")</f>
        <v>12.6</v>
      </c>
      <c r="D10" s="24" t="s">
        <v>377</v>
      </c>
      <c r="E10" s="441"/>
    </row>
    <row r="11" spans="1:13" ht="32.25" customHeight="1" x14ac:dyDescent="0.25">
      <c r="A11" s="36">
        <v>97016000</v>
      </c>
      <c r="B11" s="273" t="s">
        <v>1579</v>
      </c>
      <c r="C11" s="91">
        <f>IFERROR(_xlfn.XLOOKUP(A11,'[1]Worksheet 1'!$A$1:$A$188770,'[1]Worksheet 1'!$C$1:$C$188770)*(1-$K$2/100),"-")</f>
        <v>14.5</v>
      </c>
      <c r="D11" s="24" t="s">
        <v>377</v>
      </c>
      <c r="E11" s="441"/>
    </row>
    <row r="12" spans="1:13" ht="32.25" customHeight="1" x14ac:dyDescent="0.25">
      <c r="A12" s="36">
        <v>4059</v>
      </c>
      <c r="B12" s="274" t="s">
        <v>1580</v>
      </c>
      <c r="C12" s="96">
        <f>IFERROR(_xlfn.XLOOKUP(A12,'[1]Worksheet 1'!$A$1:$A$188770,'[1]Worksheet 1'!$C$1:$C$188770)*(1-$K$2/100),"-")</f>
        <v>12.1</v>
      </c>
      <c r="D12" s="16" t="s">
        <v>377</v>
      </c>
      <c r="E12" s="441"/>
    </row>
    <row r="13" spans="1:13" ht="32.25" customHeight="1" x14ac:dyDescent="0.25">
      <c r="A13" s="36">
        <v>4073</v>
      </c>
      <c r="B13" s="274" t="s">
        <v>1581</v>
      </c>
      <c r="C13" s="96">
        <f>IFERROR(_xlfn.XLOOKUP(A13,'[1]Worksheet 1'!$A$1:$A$188770,'[1]Worksheet 1'!$C$1:$C$188770)*(1-$K$2/100),"-")</f>
        <v>12</v>
      </c>
      <c r="D13" s="16" t="s">
        <v>377</v>
      </c>
      <c r="E13" s="441"/>
    </row>
    <row r="14" spans="1:13" ht="32.25" customHeight="1" x14ac:dyDescent="0.25">
      <c r="A14" s="36"/>
      <c r="B14" s="273" t="s">
        <v>1582</v>
      </c>
      <c r="C14" s="97" t="s">
        <v>387</v>
      </c>
      <c r="D14" s="24" t="s">
        <v>377</v>
      </c>
      <c r="E14" s="441"/>
    </row>
    <row r="15" spans="1:13" ht="32.25" customHeight="1" x14ac:dyDescent="0.25">
      <c r="A15" s="36"/>
      <c r="B15" s="273" t="s">
        <v>1583</v>
      </c>
      <c r="C15" s="97" t="s">
        <v>387</v>
      </c>
      <c r="D15" s="24" t="s">
        <v>377</v>
      </c>
      <c r="E15" s="441"/>
    </row>
    <row r="16" spans="1:13" ht="32.25" customHeight="1" x14ac:dyDescent="0.25">
      <c r="A16" s="36"/>
      <c r="B16" s="274" t="s">
        <v>1584</v>
      </c>
      <c r="C16" s="96" t="s">
        <v>387</v>
      </c>
      <c r="D16" s="16" t="s">
        <v>377</v>
      </c>
      <c r="E16" s="441"/>
    </row>
    <row r="17" spans="1:5" ht="32.25" customHeight="1" x14ac:dyDescent="0.25">
      <c r="A17" s="36"/>
      <c r="B17" s="273" t="s">
        <v>1585</v>
      </c>
      <c r="C17" s="97" t="s">
        <v>387</v>
      </c>
      <c r="D17" s="24" t="s">
        <v>377</v>
      </c>
      <c r="E17" s="441"/>
    </row>
    <row r="18" spans="1:5" ht="32.25" customHeight="1" x14ac:dyDescent="0.25">
      <c r="A18" s="64"/>
      <c r="B18" s="273" t="s">
        <v>1586</v>
      </c>
      <c r="C18" s="97" t="s">
        <v>387</v>
      </c>
      <c r="D18" s="24" t="s">
        <v>377</v>
      </c>
      <c r="E18" s="441"/>
    </row>
    <row r="19" spans="1:5" ht="32.25" customHeight="1" x14ac:dyDescent="0.25">
      <c r="A19" s="36"/>
      <c r="B19" s="273" t="s">
        <v>1587</v>
      </c>
      <c r="C19" s="97" t="s">
        <v>387</v>
      </c>
      <c r="D19" s="24" t="s">
        <v>377</v>
      </c>
      <c r="E19" s="441"/>
    </row>
    <row r="20" spans="1:5" ht="32.25" customHeight="1" x14ac:dyDescent="0.25">
      <c r="A20" s="36"/>
      <c r="B20" s="273" t="s">
        <v>1588</v>
      </c>
      <c r="C20" s="97" t="s">
        <v>387</v>
      </c>
      <c r="D20" s="24" t="s">
        <v>377</v>
      </c>
      <c r="E20" s="441"/>
    </row>
    <row r="21" spans="1:5" ht="32.25" customHeight="1" thickBot="1" x14ac:dyDescent="0.3">
      <c r="A21" s="64"/>
      <c r="B21" s="279" t="s">
        <v>1589</v>
      </c>
      <c r="C21" s="320" t="s">
        <v>387</v>
      </c>
      <c r="D21" s="77" t="s">
        <v>377</v>
      </c>
      <c r="E21" s="469"/>
    </row>
    <row r="22" spans="1:5" ht="26.25" customHeight="1" x14ac:dyDescent="0.25">
      <c r="A22" s="64"/>
      <c r="B22" s="7" t="s">
        <v>389</v>
      </c>
      <c r="C22" s="105"/>
      <c r="D22" s="106"/>
      <c r="E22" s="107"/>
    </row>
    <row r="23" spans="1:5" ht="26.25" customHeight="1" x14ac:dyDescent="0.25">
      <c r="A23" s="64"/>
      <c r="B23" s="7"/>
      <c r="C23" s="105"/>
      <c r="D23" s="106"/>
      <c r="E23" s="107"/>
    </row>
    <row r="24" spans="1:5" ht="26.25" customHeight="1" x14ac:dyDescent="0.25">
      <c r="A24" s="64"/>
      <c r="B24" s="7"/>
      <c r="C24" s="105"/>
      <c r="D24" s="106"/>
      <c r="E24" s="107"/>
    </row>
    <row r="25" spans="1:5" ht="26.25" customHeight="1" x14ac:dyDescent="0.25">
      <c r="A25" s="64"/>
      <c r="B25" s="7"/>
      <c r="C25" s="105"/>
      <c r="D25" s="106"/>
      <c r="E25" s="107"/>
    </row>
    <row r="26" spans="1:5" ht="26.25" customHeight="1" thickBot="1" x14ac:dyDescent="0.3">
      <c r="A26" s="64"/>
      <c r="B26" s="7"/>
      <c r="C26" s="105"/>
      <c r="D26" s="106"/>
      <c r="E26" s="107"/>
    </row>
    <row r="27" spans="1:5" ht="26.25" customHeight="1" thickBot="1" x14ac:dyDescent="0.3">
      <c r="A27" s="36"/>
      <c r="B27" s="420" t="s">
        <v>390</v>
      </c>
      <c r="C27" s="421"/>
      <c r="D27" s="421"/>
      <c r="E27" s="422"/>
    </row>
    <row r="28" spans="1:5" ht="33" customHeight="1" x14ac:dyDescent="0.25">
      <c r="A28" s="64">
        <v>4242</v>
      </c>
      <c r="B28" s="272" t="s">
        <v>1590</v>
      </c>
      <c r="C28" s="91">
        <f>IFERROR(_xlfn.XLOOKUP(A28,'[1]Worksheet 1'!$A$1:$A$188770,'[1]Worksheet 1'!$C$1:$C$188770)*(1-$K$2/100),"-")</f>
        <v>12.2</v>
      </c>
      <c r="D28" s="74" t="s">
        <v>377</v>
      </c>
      <c r="E28" s="470" t="e" vm="312">
        <v>#VALUE!</v>
      </c>
    </row>
    <row r="29" spans="1:5" ht="33" customHeight="1" x14ac:dyDescent="0.25">
      <c r="A29" s="36">
        <v>77016100</v>
      </c>
      <c r="B29" s="273" t="s">
        <v>1591</v>
      </c>
      <c r="C29" s="97">
        <f>IFERROR(_xlfn.XLOOKUP(A29,'[1]Worksheet 1'!$A$1:$A$188770,'[1]Worksheet 1'!$C$1:$C$188770)*(1-$K$2/100),"-")</f>
        <v>12.6</v>
      </c>
      <c r="D29" s="24" t="s">
        <v>377</v>
      </c>
      <c r="E29" s="441"/>
    </row>
    <row r="30" spans="1:5" ht="33" customHeight="1" x14ac:dyDescent="0.25">
      <c r="A30" s="36">
        <v>87016100</v>
      </c>
      <c r="B30" s="273" t="s">
        <v>1592</v>
      </c>
      <c r="C30" s="97">
        <f>IFERROR(_xlfn.XLOOKUP(A30,'[1]Worksheet 1'!$A$1:$A$188770,'[1]Worksheet 1'!$C$1:$C$188770)*(1-$K$2/100),"-")</f>
        <v>13</v>
      </c>
      <c r="D30" s="24" t="s">
        <v>377</v>
      </c>
      <c r="E30" s="441"/>
    </row>
    <row r="31" spans="1:5" ht="33" customHeight="1" thickBot="1" x14ac:dyDescent="0.3">
      <c r="A31" s="36">
        <v>97016100</v>
      </c>
      <c r="B31" s="279" t="s">
        <v>1593</v>
      </c>
      <c r="C31" s="320">
        <f>IFERROR(_xlfn.XLOOKUP(A31,'[1]Worksheet 1'!$A$1:$A$188770,'[1]Worksheet 1'!$C$1:$C$188770)*(1-$K$2/100),"-")</f>
        <v>15.5</v>
      </c>
      <c r="D31" s="77" t="s">
        <v>377</v>
      </c>
      <c r="E31" s="469"/>
    </row>
    <row r="32" spans="1:5" ht="24.75" customHeight="1" x14ac:dyDescent="0.25">
      <c r="A32" s="1"/>
      <c r="B32" s="7" t="s">
        <v>391</v>
      </c>
      <c r="C32" s="7"/>
      <c r="D32" s="7"/>
      <c r="E32" s="7"/>
    </row>
    <row r="33" spans="1:5" ht="27.75" customHeight="1" x14ac:dyDescent="0.25">
      <c r="A33" s="1"/>
      <c r="B33" s="7"/>
      <c r="C33" s="7"/>
      <c r="D33" s="7"/>
      <c r="E33" s="7"/>
    </row>
    <row r="34" spans="1:5" ht="27.75" customHeight="1" x14ac:dyDescent="0.25">
      <c r="A34" s="1"/>
      <c r="B34" s="7"/>
      <c r="C34" s="7"/>
      <c r="D34" s="7"/>
      <c r="E34" s="7"/>
    </row>
    <row r="35" spans="1:5" ht="27.75" customHeight="1" x14ac:dyDescent="0.25">
      <c r="A35" s="1"/>
      <c r="B35" s="7"/>
      <c r="C35" s="7"/>
      <c r="D35" s="7"/>
      <c r="E35" s="7"/>
    </row>
    <row r="36" spans="1:5" ht="27.75" customHeight="1" x14ac:dyDescent="0.25">
      <c r="A36" s="1"/>
      <c r="B36" s="7"/>
      <c r="C36" s="7"/>
      <c r="D36" s="7"/>
      <c r="E36" s="7"/>
    </row>
    <row r="37" spans="1:5" ht="27.75" customHeight="1" x14ac:dyDescent="0.25">
      <c r="A37" s="1"/>
      <c r="B37" s="7"/>
      <c r="C37" s="7"/>
      <c r="D37" s="7"/>
      <c r="E37" s="7"/>
    </row>
    <row r="38" spans="1:5" customFormat="1" ht="29.25" customHeight="1" x14ac:dyDescent="0.25"/>
    <row r="39" spans="1:5" customFormat="1" ht="29.25" customHeight="1" x14ac:dyDescent="0.25"/>
    <row r="40" spans="1:5" customFormat="1" ht="29.25" customHeight="1" x14ac:dyDescent="0.25"/>
    <row r="41" spans="1:5" customFormat="1" ht="29.25" customHeight="1" x14ac:dyDescent="0.25"/>
    <row r="42" spans="1:5" customFormat="1" ht="24.75" customHeight="1" x14ac:dyDescent="0.25"/>
    <row r="43" spans="1:5" customFormat="1" ht="24.75" customHeight="1" x14ac:dyDescent="0.25"/>
    <row r="44" spans="1:5" customFormat="1" ht="24.75" customHeight="1" x14ac:dyDescent="0.25"/>
    <row r="45" spans="1:5" customFormat="1" ht="24.75" customHeight="1" x14ac:dyDescent="0.25"/>
    <row r="46" spans="1:5" customFormat="1" ht="24.75" customHeight="1" x14ac:dyDescent="0.25"/>
    <row r="47" spans="1:5" customFormat="1" ht="24.75" customHeight="1" x14ac:dyDescent="0.25"/>
    <row r="48" spans="1:5" customFormat="1" ht="24.75" customHeight="1" x14ac:dyDescent="0.25"/>
    <row r="49" spans="1:1" customFormat="1" ht="24.75" customHeight="1" x14ac:dyDescent="0.25"/>
    <row r="50" spans="1:1" customFormat="1" ht="24.75" customHeight="1" x14ac:dyDescent="0.25"/>
    <row r="51" spans="1:1" customFormat="1" ht="24.75" customHeight="1" x14ac:dyDescent="0.25"/>
    <row r="52" spans="1:1" ht="24.75" customHeight="1" x14ac:dyDescent="0.25">
      <c r="A52" s="1"/>
    </row>
    <row r="53" spans="1:1" ht="24.75" customHeight="1" x14ac:dyDescent="0.25">
      <c r="A53" s="1"/>
    </row>
    <row r="54" spans="1:1" ht="24.75" customHeight="1" x14ac:dyDescent="0.25">
      <c r="A54" s="1"/>
    </row>
    <row r="55" spans="1:1" ht="24.75" customHeight="1" x14ac:dyDescent="0.25">
      <c r="A55" s="1"/>
    </row>
    <row r="56" spans="1:1" ht="24.75" customHeight="1" x14ac:dyDescent="0.25">
      <c r="A56" s="1"/>
    </row>
    <row r="57" spans="1:1" ht="24.75" customHeight="1" x14ac:dyDescent="0.25">
      <c r="A57" s="1"/>
    </row>
    <row r="58" spans="1:1" ht="24.75" customHeight="1" x14ac:dyDescent="0.25">
      <c r="A58" s="1"/>
    </row>
    <row r="59" spans="1:1" ht="24.75" customHeight="1" x14ac:dyDescent="0.25">
      <c r="A59" s="1"/>
    </row>
    <row r="60" spans="1:1" ht="108" customHeight="1" x14ac:dyDescent="0.25">
      <c r="A60" s="1"/>
    </row>
    <row r="61" spans="1:1" ht="24.75" customHeight="1" x14ac:dyDescent="0.25">
      <c r="A61" s="1"/>
    </row>
    <row r="62" spans="1:1" ht="24.75" customHeight="1" x14ac:dyDescent="0.25">
      <c r="A62" s="1"/>
    </row>
    <row r="63" spans="1:1" ht="24.75" customHeight="1" x14ac:dyDescent="0.25">
      <c r="A63" s="1"/>
    </row>
    <row r="64" spans="1:1" ht="24.75" customHeight="1" x14ac:dyDescent="0.25">
      <c r="A64" s="1"/>
    </row>
    <row r="65" spans="1:1" ht="24" customHeight="1" x14ac:dyDescent="0.25">
      <c r="A65" s="1"/>
    </row>
    <row r="66" spans="1:1" ht="26.25" customHeight="1" x14ac:dyDescent="0.25">
      <c r="A66" s="1"/>
    </row>
    <row r="67" spans="1:1" ht="26.25" customHeight="1" x14ac:dyDescent="0.25">
      <c r="A67" s="1"/>
    </row>
    <row r="68" spans="1:1" ht="26.25" customHeight="1" x14ac:dyDescent="0.25">
      <c r="A68" s="1"/>
    </row>
    <row r="69" spans="1:1" ht="26.25" customHeight="1" x14ac:dyDescent="0.25">
      <c r="A69" s="1"/>
    </row>
    <row r="70" spans="1:1" ht="26.25" customHeight="1" x14ac:dyDescent="0.25">
      <c r="A70" s="1"/>
    </row>
    <row r="71" spans="1:1" ht="26.25" customHeight="1" x14ac:dyDescent="0.25">
      <c r="A71" s="1"/>
    </row>
    <row r="72" spans="1:1" ht="26.25" customHeight="1" x14ac:dyDescent="0.25">
      <c r="A72" s="1"/>
    </row>
    <row r="73" spans="1:1" ht="26.25" customHeight="1" x14ac:dyDescent="0.25">
      <c r="A73" s="1"/>
    </row>
    <row r="74" spans="1:1" ht="26.25" customHeight="1" x14ac:dyDescent="0.25">
      <c r="A74" s="1"/>
    </row>
    <row r="75" spans="1:1" ht="26.25" customHeight="1" x14ac:dyDescent="0.25">
      <c r="A75" s="1"/>
    </row>
    <row r="76" spans="1:1" ht="26.25" customHeight="1" x14ac:dyDescent="0.25">
      <c r="A76" s="1"/>
    </row>
    <row r="77" spans="1:1" ht="26.25" customHeight="1" x14ac:dyDescent="0.25">
      <c r="A77" s="1"/>
    </row>
    <row r="78" spans="1:1" ht="27" customHeight="1" x14ac:dyDescent="0.25">
      <c r="A78" s="1"/>
    </row>
    <row r="79" spans="1:1" ht="27" customHeight="1" x14ac:dyDescent="0.25">
      <c r="A79" s="1"/>
    </row>
    <row r="80" spans="1:1" ht="27" customHeight="1" x14ac:dyDescent="0.25">
      <c r="A80" s="1"/>
    </row>
    <row r="81" spans="1:1" ht="27" customHeight="1" x14ac:dyDescent="0.25">
      <c r="A81" s="1"/>
    </row>
    <row r="82" spans="1:1" ht="27" customHeight="1" x14ac:dyDescent="0.25">
      <c r="A82" s="1"/>
    </row>
    <row r="83" spans="1:1" ht="27" customHeight="1" x14ac:dyDescent="0.25">
      <c r="A83" s="1"/>
    </row>
    <row r="84" spans="1:1" ht="27" customHeight="1" x14ac:dyDescent="0.25">
      <c r="A84" s="1"/>
    </row>
    <row r="85" spans="1:1" ht="27" customHeight="1" x14ac:dyDescent="0.25">
      <c r="A85" s="1"/>
    </row>
    <row r="86" spans="1:1" ht="27" customHeight="1" x14ac:dyDescent="0.25">
      <c r="A86" s="1"/>
    </row>
    <row r="87" spans="1:1" ht="27" customHeight="1" x14ac:dyDescent="0.25">
      <c r="A87" s="1"/>
    </row>
    <row r="88" spans="1:1" ht="27" customHeight="1" x14ac:dyDescent="0.25">
      <c r="A88" s="1"/>
    </row>
    <row r="89" spans="1:1" ht="27" customHeight="1" x14ac:dyDescent="0.25">
      <c r="A89" s="1"/>
    </row>
    <row r="90" spans="1:1" ht="27" customHeight="1" x14ac:dyDescent="0.25">
      <c r="A90" s="1"/>
    </row>
    <row r="91" spans="1:1" ht="27" customHeight="1" x14ac:dyDescent="0.25">
      <c r="A91" s="1"/>
    </row>
    <row r="92" spans="1:1" ht="27" customHeight="1" x14ac:dyDescent="0.25">
      <c r="A92" s="1"/>
    </row>
    <row r="93" spans="1:1" ht="27" customHeight="1" x14ac:dyDescent="0.25">
      <c r="A93" s="1"/>
    </row>
    <row r="94" spans="1:1" ht="27" customHeight="1" x14ac:dyDescent="0.25">
      <c r="A94" s="1"/>
    </row>
    <row r="95" spans="1:1" ht="27" customHeight="1" x14ac:dyDescent="0.25">
      <c r="A95" s="1"/>
    </row>
    <row r="96" spans="1:1" ht="30" customHeight="1" x14ac:dyDescent="0.25">
      <c r="A96" s="1"/>
    </row>
    <row r="97" spans="1:12" ht="30" customHeight="1" x14ac:dyDescent="0.25">
      <c r="A97" s="1"/>
    </row>
    <row r="98" spans="1:12" ht="30" customHeight="1" x14ac:dyDescent="0.25">
      <c r="A98" s="1"/>
    </row>
    <row r="99" spans="1:12" ht="30" customHeight="1" x14ac:dyDescent="0.25"/>
    <row r="100" spans="1:12" ht="57.75" customHeight="1" x14ac:dyDescent="0.25"/>
    <row r="101" spans="1:12" ht="57.75" customHeight="1" x14ac:dyDescent="0.25"/>
    <row r="102" spans="1:12" ht="57.75" customHeight="1" x14ac:dyDescent="0.25"/>
    <row r="103" spans="1:12" ht="57.75" customHeight="1" x14ac:dyDescent="0.25"/>
    <row r="104" spans="1:12" ht="57.75" customHeight="1" x14ac:dyDescent="0.25"/>
    <row r="105" spans="1:12" s="29" customFormat="1" ht="57.75" customHeight="1" x14ac:dyDescent="0.25"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</row>
    <row r="106" spans="1:12" s="29" customFormat="1" ht="57.75" customHeight="1" x14ac:dyDescent="0.25"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</row>
    <row r="107" spans="1:12" s="29" customFormat="1" ht="57.75" customHeight="1" x14ac:dyDescent="0.25"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</row>
    <row r="110" spans="1:12" ht="45.75" customHeight="1" x14ac:dyDescent="0.25"/>
    <row r="111" spans="1:12" ht="45.75" customHeight="1" x14ac:dyDescent="0.25"/>
    <row r="112" spans="1:12" ht="45.75" customHeight="1" x14ac:dyDescent="0.25"/>
    <row r="113" spans="2:12" ht="45.75" customHeight="1" x14ac:dyDescent="0.25"/>
    <row r="114" spans="2:12" ht="45.75" customHeight="1" x14ac:dyDescent="0.25"/>
    <row r="115" spans="2:12" ht="45.75" customHeight="1" x14ac:dyDescent="0.25"/>
    <row r="116" spans="2:12" ht="45.75" customHeight="1" x14ac:dyDescent="0.25"/>
    <row r="117" spans="2:12" ht="45.75" customHeight="1" x14ac:dyDescent="0.25"/>
    <row r="118" spans="2:12" ht="45.75" customHeight="1" x14ac:dyDescent="0.25"/>
    <row r="119" spans="2:12" ht="45.75" customHeight="1" x14ac:dyDescent="0.25"/>
    <row r="120" spans="2:12" ht="45.75" customHeight="1" x14ac:dyDescent="0.25"/>
    <row r="121" spans="2:12" ht="45.75" customHeight="1" x14ac:dyDescent="0.25"/>
    <row r="122" spans="2:12" ht="45.75" customHeight="1" x14ac:dyDescent="0.25"/>
    <row r="123" spans="2:12" s="29" customFormat="1" ht="45.75" customHeight="1" x14ac:dyDescent="0.25"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</row>
    <row r="124" spans="2:12" s="29" customFormat="1" ht="45.75" customHeight="1" x14ac:dyDescent="0.25"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</row>
    <row r="125" spans="2:12" s="29" customFormat="1" ht="45.75" customHeight="1" x14ac:dyDescent="0.25"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</row>
    <row r="126" spans="2:12" s="29" customFormat="1" ht="45.75" customHeight="1" x14ac:dyDescent="0.25"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</row>
    <row r="127" spans="2:12" s="29" customFormat="1" ht="45.75" customHeight="1" x14ac:dyDescent="0.25"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</row>
    <row r="128" spans="2:12" s="29" customFormat="1" ht="45.75" customHeight="1" x14ac:dyDescent="0.25"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</row>
    <row r="129" spans="2:12" s="29" customFormat="1" ht="45.75" customHeight="1" x14ac:dyDescent="0.25"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</row>
    <row r="130" spans="2:12" s="29" customFormat="1" ht="45.75" customHeight="1" x14ac:dyDescent="0.25"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</row>
    <row r="131" spans="2:12" s="29" customFormat="1" ht="45.75" customHeight="1" x14ac:dyDescent="0.25"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</row>
    <row r="132" spans="2:12" s="29" customFormat="1" ht="45.75" customHeight="1" x14ac:dyDescent="0.25"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</row>
    <row r="133" spans="2:12" s="29" customFormat="1" ht="45.75" customHeight="1" x14ac:dyDescent="0.25"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</row>
    <row r="134" spans="2:12" s="29" customFormat="1" ht="45.75" customHeight="1" x14ac:dyDescent="0.25"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</row>
    <row r="135" spans="2:12" s="29" customFormat="1" ht="45.75" customHeight="1" x14ac:dyDescent="0.25"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</row>
  </sheetData>
  <sheetProtection selectLockedCells="1"/>
  <mergeCells count="4">
    <mergeCell ref="B8:E8"/>
    <mergeCell ref="B27:E27"/>
    <mergeCell ref="E9:E21"/>
    <mergeCell ref="E28:E31"/>
  </mergeCells>
  <dataValidations count="1">
    <dataValidation type="list" allowBlank="1" showInputMessage="1" showErrorMessage="1" sqref="C2" xr:uid="{D2ABB6E6-BB75-484E-B0D4-26A123B30071}">
      <formula1>obchodaci</formula1>
    </dataValidation>
  </dataValidations>
  <hyperlinks>
    <hyperlink ref="B4" r:id="rId1" xr:uid="{CED517F0-A42F-4BB7-9C6E-9B72EC4420A9}"/>
    <hyperlink ref="C4" r:id="rId2" xr:uid="{B5C0EA93-C73B-478B-BBB9-7A4B3192ABDA}"/>
  </hyperlinks>
  <pageMargins left="0.25" right="0.25" top="0.75" bottom="0.75" header="0.3" footer="0.3"/>
  <pageSetup paperSize="9" orientation="portrait" r:id="rId3"/>
  <drawing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F8D48-02AF-4BCC-9A14-C5BBF06E8F21}">
  <sheetPr codeName="H19"/>
  <dimension ref="A1:K134"/>
  <sheetViews>
    <sheetView topLeftCell="B1" zoomScale="85" zoomScaleNormal="85" workbookViewId="0">
      <pane ySplit="7" topLeftCell="A8" activePane="bottomLeft" state="frozen"/>
      <selection pane="bottomLeft" activeCell="C2" sqref="C2"/>
    </sheetView>
  </sheetViews>
  <sheetFormatPr defaultRowHeight="15" x14ac:dyDescent="0.25"/>
  <cols>
    <col min="1" max="1" width="13.7109375" style="29" hidden="1" customWidth="1"/>
    <col min="2" max="2" width="43.140625" style="1" customWidth="1"/>
    <col min="3" max="3" width="19.140625" style="1" customWidth="1"/>
    <col min="4" max="4" width="8.85546875" style="1" customWidth="1"/>
    <col min="5" max="5" width="27.28515625" style="1" customWidth="1"/>
    <col min="6" max="10" width="11.42578125" style="1" customWidth="1"/>
    <col min="11" max="11" width="19" style="1" customWidth="1"/>
    <col min="12" max="16384" width="9.140625" style="1"/>
  </cols>
  <sheetData>
    <row r="1" spans="1:11" ht="30" customHeight="1" x14ac:dyDescent="0.25">
      <c r="B1" s="29" t="e" vm="98">
        <v>#VALUE!</v>
      </c>
      <c r="K1" s="121" t="s">
        <v>957</v>
      </c>
    </row>
    <row r="2" spans="1:11" ht="40.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1" x14ac:dyDescent="0.35">
      <c r="B3" s="166" t="s">
        <v>949</v>
      </c>
      <c r="C3" s="360">
        <f ca="1">'Lakoplastovaný odkvapový systém'!C3</f>
        <v>45778</v>
      </c>
    </row>
    <row r="4" spans="1:11" x14ac:dyDescent="0.25">
      <c r="B4" s="5" t="s">
        <v>952</v>
      </c>
      <c r="C4" s="5" t="s">
        <v>953</v>
      </c>
    </row>
    <row r="5" spans="1:11" ht="18.75" x14ac:dyDescent="0.25">
      <c r="B5" s="319" t="s">
        <v>1645</v>
      </c>
    </row>
    <row r="6" spans="1:11" ht="15.75" thickBot="1" x14ac:dyDescent="0.3">
      <c r="B6" s="29"/>
      <c r="C6" s="29"/>
    </row>
    <row r="7" spans="1:11" ht="24" customHeight="1" thickBot="1" x14ac:dyDescent="0.3">
      <c r="A7" s="30" t="s">
        <v>60</v>
      </c>
      <c r="B7" s="39" t="s">
        <v>288</v>
      </c>
      <c r="C7" s="38" t="s">
        <v>245</v>
      </c>
      <c r="D7" s="38" t="s">
        <v>3</v>
      </c>
      <c r="E7" s="38" t="s">
        <v>1</v>
      </c>
    </row>
    <row r="8" spans="1:11" ht="30.75" customHeight="1" thickBot="1" x14ac:dyDescent="0.3">
      <c r="B8" s="466" t="s">
        <v>393</v>
      </c>
      <c r="C8" s="467"/>
      <c r="D8" s="467"/>
      <c r="E8" s="468"/>
    </row>
    <row r="9" spans="1:11" ht="36.75" customHeight="1" x14ac:dyDescent="0.25">
      <c r="A9" s="36">
        <v>77016301</v>
      </c>
      <c r="B9" s="321" t="s">
        <v>1646</v>
      </c>
      <c r="C9" s="322">
        <f>IFERROR(_xlfn.XLOOKUP(A9,'[1]Worksheet 1'!$A$1:$A$188770,'[1]Worksheet 1'!$C$1:$C$188770)*(1-$K$2/100),"-")</f>
        <v>9.1999999999999993</v>
      </c>
      <c r="D9" s="69" t="s">
        <v>4</v>
      </c>
      <c r="E9" s="470"/>
    </row>
    <row r="10" spans="1:11" ht="36.75" customHeight="1" x14ac:dyDescent="0.25">
      <c r="A10" s="36">
        <v>87016301</v>
      </c>
      <c r="B10" s="274" t="s">
        <v>1647</v>
      </c>
      <c r="C10" s="99">
        <f>IFERROR(_xlfn.XLOOKUP(A10,'[1]Worksheet 1'!$A$1:$A$188770,'[1]Worksheet 1'!$C$1:$C$188770)*(1-$K$2/100),"-")</f>
        <v>9.6</v>
      </c>
      <c r="D10" s="16" t="s">
        <v>4</v>
      </c>
      <c r="E10" s="441"/>
    </row>
    <row r="11" spans="1:11" ht="36.75" customHeight="1" x14ac:dyDescent="0.25">
      <c r="A11" s="36">
        <v>97016301</v>
      </c>
      <c r="B11" s="274" t="s">
        <v>1648</v>
      </c>
      <c r="C11" s="99">
        <f>IFERROR(_xlfn.XLOOKUP(A11,'[1]Worksheet 1'!$A$1:$A$188770,'[1]Worksheet 1'!$C$1:$C$188770)*(1-$K$2/100),"-")</f>
        <v>10.199999999999999</v>
      </c>
      <c r="D11" s="16" t="s">
        <v>4</v>
      </c>
      <c r="E11" s="439"/>
    </row>
    <row r="12" spans="1:11" ht="36.75" customHeight="1" x14ac:dyDescent="0.25">
      <c r="A12" s="36">
        <v>77016321</v>
      </c>
      <c r="B12" s="273" t="s">
        <v>1649</v>
      </c>
      <c r="C12" s="103">
        <f>IFERROR(_xlfn.XLOOKUP(A12,'[1]Worksheet 1'!$A$1:$A$188770,'[1]Worksheet 1'!$C$1:$C$188770)*(1-$K$2/100),"-")</f>
        <v>5.8</v>
      </c>
      <c r="D12" s="24" t="s">
        <v>4</v>
      </c>
      <c r="E12" s="442"/>
    </row>
    <row r="13" spans="1:11" ht="36.75" customHeight="1" x14ac:dyDescent="0.25">
      <c r="A13" s="36">
        <v>87016321</v>
      </c>
      <c r="B13" s="273" t="s">
        <v>1650</v>
      </c>
      <c r="C13" s="103">
        <f>IFERROR(_xlfn.XLOOKUP(A13,'[1]Worksheet 1'!$A$1:$A$188770,'[1]Worksheet 1'!$C$1:$C$188770)*(1-$K$2/100),"-")</f>
        <v>5.9</v>
      </c>
      <c r="D13" s="24" t="s">
        <v>4</v>
      </c>
      <c r="E13" s="441"/>
    </row>
    <row r="14" spans="1:11" ht="32.25" customHeight="1" x14ac:dyDescent="0.25">
      <c r="A14" s="36">
        <v>97016321</v>
      </c>
      <c r="B14" s="273" t="s">
        <v>1651</v>
      </c>
      <c r="C14" s="103">
        <f>IFERROR(_xlfn.XLOOKUP(A14,'[1]Worksheet 1'!$A$1:$A$188770,'[1]Worksheet 1'!$C$1:$C$188770)*(1-$K$2/100),"-")</f>
        <v>6</v>
      </c>
      <c r="D14" s="24" t="s">
        <v>4</v>
      </c>
      <c r="E14" s="439"/>
    </row>
    <row r="15" spans="1:11" ht="36.75" customHeight="1" x14ac:dyDescent="0.25">
      <c r="A15" s="36">
        <v>77016341</v>
      </c>
      <c r="B15" s="274" t="s">
        <v>1652</v>
      </c>
      <c r="C15" s="99">
        <f>IFERROR(_xlfn.XLOOKUP(A15,'[1]Worksheet 1'!$A$1:$A$188770,'[1]Worksheet 1'!$C$1:$C$188770)*(1-$K$2/100),"-")</f>
        <v>6.2</v>
      </c>
      <c r="D15" s="16" t="s">
        <v>4</v>
      </c>
      <c r="E15" s="442"/>
    </row>
    <row r="16" spans="1:11" ht="36.75" customHeight="1" x14ac:dyDescent="0.25">
      <c r="A16" s="36">
        <v>87016341</v>
      </c>
      <c r="B16" s="274" t="s">
        <v>1653</v>
      </c>
      <c r="C16" s="99">
        <f>IFERROR(_xlfn.XLOOKUP(A16,'[1]Worksheet 1'!$A$1:$A$188770,'[1]Worksheet 1'!$C$1:$C$188770)*(1-$K$2/100),"-")</f>
        <v>6.4</v>
      </c>
      <c r="D16" s="16" t="s">
        <v>4</v>
      </c>
      <c r="E16" s="441"/>
    </row>
    <row r="17" spans="1:5" ht="36.75" customHeight="1" x14ac:dyDescent="0.25">
      <c r="A17" s="36">
        <v>97016341</v>
      </c>
      <c r="B17" s="274" t="s">
        <v>1654</v>
      </c>
      <c r="C17" s="99">
        <f>IFERROR(_xlfn.XLOOKUP(A17,'[1]Worksheet 1'!$A$1:$A$188770,'[1]Worksheet 1'!$C$1:$C$188770)*(1-$K$2/100),"-")</f>
        <v>6.7</v>
      </c>
      <c r="D17" s="16" t="s">
        <v>4</v>
      </c>
      <c r="E17" s="439"/>
    </row>
    <row r="18" spans="1:5" ht="32.25" customHeight="1" x14ac:dyDescent="0.25">
      <c r="A18" s="1">
        <v>77016361</v>
      </c>
      <c r="B18" s="273" t="s">
        <v>1655</v>
      </c>
      <c r="C18" s="103">
        <f>IFERROR(_xlfn.XLOOKUP(A18,'[1]Worksheet 1'!$A$1:$A$188770,'[1]Worksheet 1'!$C$1:$C$188770)*(1-$K$2/100),"-")</f>
        <v>13</v>
      </c>
      <c r="D18" s="24" t="s">
        <v>4</v>
      </c>
      <c r="E18" s="435"/>
    </row>
    <row r="19" spans="1:5" ht="32.25" customHeight="1" x14ac:dyDescent="0.25">
      <c r="A19" s="1">
        <v>87016361</v>
      </c>
      <c r="B19" s="273" t="s">
        <v>1656</v>
      </c>
      <c r="C19" s="103">
        <f>IFERROR(_xlfn.XLOOKUP(A19,'[1]Worksheet 1'!$A$1:$A$188770,'[1]Worksheet 1'!$C$1:$C$188770)*(1-$K$2/100),"-")</f>
        <v>13.2</v>
      </c>
      <c r="D19" s="24" t="s">
        <v>4</v>
      </c>
      <c r="E19" s="436"/>
    </row>
    <row r="20" spans="1:5" ht="32.25" customHeight="1" x14ac:dyDescent="0.25">
      <c r="A20" s="1">
        <v>97016361</v>
      </c>
      <c r="B20" s="273" t="s">
        <v>1657</v>
      </c>
      <c r="C20" s="103">
        <f>IFERROR(_xlfn.XLOOKUP(A20,'[1]Worksheet 1'!$A$1:$A$188770,'[1]Worksheet 1'!$C$1:$C$188770)*(1-$K$2/100),"-")</f>
        <v>14.2</v>
      </c>
      <c r="D20" s="24" t="s">
        <v>4</v>
      </c>
      <c r="E20" s="437"/>
    </row>
    <row r="21" spans="1:5" ht="36.75" customHeight="1" x14ac:dyDescent="0.25">
      <c r="A21" s="1">
        <v>77016381</v>
      </c>
      <c r="B21" s="274" t="s">
        <v>1658</v>
      </c>
      <c r="C21" s="99">
        <f>IFERROR(_xlfn.XLOOKUP(A21,'[1]Worksheet 1'!$A$1:$A$188770,'[1]Worksheet 1'!$C$1:$C$188770)*(1-$K$2/100),"-")</f>
        <v>11.8</v>
      </c>
      <c r="D21" s="16" t="s">
        <v>4</v>
      </c>
      <c r="E21" s="435"/>
    </row>
    <row r="22" spans="1:5" ht="36.75" customHeight="1" x14ac:dyDescent="0.25">
      <c r="A22" s="1">
        <v>87016381</v>
      </c>
      <c r="B22" s="274" t="s">
        <v>1659</v>
      </c>
      <c r="C22" s="99">
        <f>IFERROR(_xlfn.XLOOKUP(A22,'[1]Worksheet 1'!$A$1:$A$188770,'[1]Worksheet 1'!$C$1:$C$188770)*(1-$K$2/100),"-")</f>
        <v>12</v>
      </c>
      <c r="D22" s="16" t="s">
        <v>4</v>
      </c>
      <c r="E22" s="436"/>
    </row>
    <row r="23" spans="1:5" ht="36.75" customHeight="1" x14ac:dyDescent="0.25">
      <c r="A23" s="1">
        <v>97016381</v>
      </c>
      <c r="B23" s="274" t="s">
        <v>1660</v>
      </c>
      <c r="C23" s="99">
        <f>IFERROR(_xlfn.XLOOKUP(A23,'[1]Worksheet 1'!$A$1:$A$188770,'[1]Worksheet 1'!$C$1:$C$188770)*(1-$K$2/100),"-")</f>
        <v>13</v>
      </c>
      <c r="D23" s="16" t="s">
        <v>4</v>
      </c>
      <c r="E23" s="437"/>
    </row>
    <row r="24" spans="1:5" ht="31.5" customHeight="1" x14ac:dyDescent="0.25">
      <c r="A24" s="1">
        <v>77016401</v>
      </c>
      <c r="B24" s="273" t="s">
        <v>1661</v>
      </c>
      <c r="C24" s="103">
        <f>IFERROR(_xlfn.XLOOKUP(A24,'[1]Worksheet 1'!$A$1:$A$188770,'[1]Worksheet 1'!$C$1:$C$188770)*(1-$K$2/100),"-")</f>
        <v>10.6</v>
      </c>
      <c r="D24" s="24" t="s">
        <v>4</v>
      </c>
      <c r="E24" s="435"/>
    </row>
    <row r="25" spans="1:5" ht="31.5" customHeight="1" x14ac:dyDescent="0.25">
      <c r="A25" s="1">
        <v>87016401</v>
      </c>
      <c r="B25" s="273" t="s">
        <v>1662</v>
      </c>
      <c r="C25" s="103">
        <f>IFERROR(_xlfn.XLOOKUP(A25,'[1]Worksheet 1'!$A$1:$A$188770,'[1]Worksheet 1'!$C$1:$C$188770)*(1-$K$2/100),"-")</f>
        <v>10.8</v>
      </c>
      <c r="D25" s="24" t="s">
        <v>4</v>
      </c>
      <c r="E25" s="436"/>
    </row>
    <row r="26" spans="1:5" ht="31.5" customHeight="1" x14ac:dyDescent="0.25">
      <c r="A26" s="1">
        <v>97016401</v>
      </c>
      <c r="B26" s="273" t="s">
        <v>1663</v>
      </c>
      <c r="C26" s="103">
        <f>IFERROR(_xlfn.XLOOKUP(A26,'[1]Worksheet 1'!$A$1:$A$188770,'[1]Worksheet 1'!$C$1:$C$188770)*(1-$K$2/100),"-")</f>
        <v>11.6</v>
      </c>
      <c r="D26" s="24" t="s">
        <v>4</v>
      </c>
      <c r="E26" s="437"/>
    </row>
    <row r="27" spans="1:5" ht="30" customHeight="1" x14ac:dyDescent="0.25">
      <c r="A27" s="1">
        <v>77016421</v>
      </c>
      <c r="B27" s="274" t="s">
        <v>1664</v>
      </c>
      <c r="C27" s="99">
        <f>IFERROR(_xlfn.XLOOKUP(A27,'[1]Worksheet 1'!$A$1:$A$188770,'[1]Worksheet 1'!$C$1:$C$188770)*(1-$K$2/100),"-")</f>
        <v>12</v>
      </c>
      <c r="D27" s="16" t="s">
        <v>4</v>
      </c>
      <c r="E27" s="435"/>
    </row>
    <row r="28" spans="1:5" ht="30" customHeight="1" x14ac:dyDescent="0.25">
      <c r="A28" s="1">
        <v>87016421</v>
      </c>
      <c r="B28" s="274" t="s">
        <v>1665</v>
      </c>
      <c r="C28" s="99">
        <f>IFERROR(_xlfn.XLOOKUP(A28,'[1]Worksheet 1'!$A$1:$A$188770,'[1]Worksheet 1'!$C$1:$C$188770)*(1-$K$2/100),"-")</f>
        <v>12.2</v>
      </c>
      <c r="D28" s="16" t="s">
        <v>4</v>
      </c>
      <c r="E28" s="436"/>
    </row>
    <row r="29" spans="1:5" ht="30" customHeight="1" x14ac:dyDescent="0.25">
      <c r="A29" s="1">
        <v>97016421</v>
      </c>
      <c r="B29" s="274" t="s">
        <v>1666</v>
      </c>
      <c r="C29" s="99">
        <f>IFERROR(_xlfn.XLOOKUP(A29,'[1]Worksheet 1'!$A$1:$A$188770,'[1]Worksheet 1'!$C$1:$C$188770)*(1-$K$2/100),"-")</f>
        <v>12.6</v>
      </c>
      <c r="D29" s="16" t="s">
        <v>4</v>
      </c>
      <c r="E29" s="437"/>
    </row>
    <row r="30" spans="1:5" ht="25.5" customHeight="1" x14ac:dyDescent="0.25">
      <c r="A30" s="1">
        <v>77016441</v>
      </c>
      <c r="B30" s="75" t="s">
        <v>1667</v>
      </c>
      <c r="C30" s="103">
        <f>IFERROR(_xlfn.XLOOKUP(A30,'[1]Worksheet 1'!$A$1:$A$188770,'[1]Worksheet 1'!$C$1:$C$188770)*(1-$K$2/100),"-")</f>
        <v>12.9</v>
      </c>
      <c r="D30" s="24" t="s">
        <v>4</v>
      </c>
      <c r="E30" s="435"/>
    </row>
    <row r="31" spans="1:5" ht="25.5" customHeight="1" x14ac:dyDescent="0.25">
      <c r="A31" s="1">
        <v>87016441</v>
      </c>
      <c r="B31" s="75" t="s">
        <v>1668</v>
      </c>
      <c r="C31" s="103">
        <f>IFERROR(_xlfn.XLOOKUP(A31,'[1]Worksheet 1'!$A$1:$A$188770,'[1]Worksheet 1'!$C$1:$C$188770)*(1-$K$2/100),"-")</f>
        <v>13.1</v>
      </c>
      <c r="D31" s="24" t="s">
        <v>4</v>
      </c>
      <c r="E31" s="436"/>
    </row>
    <row r="32" spans="1:5" ht="25.5" customHeight="1" x14ac:dyDescent="0.25">
      <c r="A32" s="1">
        <v>97016441</v>
      </c>
      <c r="B32" s="75" t="s">
        <v>1669</v>
      </c>
      <c r="C32" s="103">
        <f>IFERROR(_xlfn.XLOOKUP(A32,'[1]Worksheet 1'!$A$1:$A$188770,'[1]Worksheet 1'!$C$1:$C$188770)*(1-$K$2/100),"-")</f>
        <v>13.6</v>
      </c>
      <c r="D32" s="24" t="s">
        <v>4</v>
      </c>
      <c r="E32" s="437"/>
    </row>
    <row r="33" spans="1:5" ht="25.5" customHeight="1" x14ac:dyDescent="0.25">
      <c r="A33" s="1">
        <v>77016461</v>
      </c>
      <c r="B33" s="79" t="s">
        <v>1670</v>
      </c>
      <c r="C33" s="99">
        <f>IFERROR(_xlfn.XLOOKUP(A33,'[1]Worksheet 1'!$A$1:$A$188770,'[1]Worksheet 1'!$C$1:$C$188770)*(1-$K$2/100),"-")</f>
        <v>15.6</v>
      </c>
      <c r="D33" s="16" t="s">
        <v>4</v>
      </c>
      <c r="E33" s="435"/>
    </row>
    <row r="34" spans="1:5" ht="25.5" customHeight="1" x14ac:dyDescent="0.25">
      <c r="A34" s="1">
        <v>87016461</v>
      </c>
      <c r="B34" s="79" t="s">
        <v>1671</v>
      </c>
      <c r="C34" s="99">
        <f>IFERROR(_xlfn.XLOOKUP(A34,'[1]Worksheet 1'!$A$1:$A$188770,'[1]Worksheet 1'!$C$1:$C$188770)*(1-$K$2/100),"-")</f>
        <v>15.8</v>
      </c>
      <c r="D34" s="16" t="s">
        <v>4</v>
      </c>
      <c r="E34" s="436"/>
    </row>
    <row r="35" spans="1:5" ht="25.5" customHeight="1" x14ac:dyDescent="0.25">
      <c r="A35" s="1">
        <v>97016461</v>
      </c>
      <c r="B35" s="79" t="s">
        <v>1672</v>
      </c>
      <c r="C35" s="99">
        <f>IFERROR(_xlfn.XLOOKUP(A35,'[1]Worksheet 1'!$A$1:$A$188770,'[1]Worksheet 1'!$C$1:$C$188770)*(1-$K$2/100),"-")</f>
        <v>16.600000000000001</v>
      </c>
      <c r="D35" s="16" t="s">
        <v>4</v>
      </c>
      <c r="E35" s="437"/>
    </row>
    <row r="36" spans="1:5" ht="25.5" customHeight="1" x14ac:dyDescent="0.25">
      <c r="A36" s="1">
        <v>7016603</v>
      </c>
      <c r="B36" s="75" t="s">
        <v>1595</v>
      </c>
      <c r="C36" s="103">
        <f>IFERROR(_xlfn.XLOOKUP(A36,'[1]Worksheet 1'!$A$1:$A$188770,'[1]Worksheet 1'!$C$1:$C$188770)*(1-$K$2/100),"-")</f>
        <v>3.8</v>
      </c>
      <c r="D36" s="24" t="s">
        <v>261</v>
      </c>
      <c r="E36" s="435"/>
    </row>
    <row r="37" spans="1:5" ht="25.5" customHeight="1" x14ac:dyDescent="0.25">
      <c r="A37" s="1">
        <v>27016603</v>
      </c>
      <c r="B37" s="75" t="s">
        <v>1596</v>
      </c>
      <c r="C37" s="103">
        <f>IFERROR(_xlfn.XLOOKUP(A37,'[1]Worksheet 1'!$A$1:$A$188770,'[1]Worksheet 1'!$C$1:$C$188770)*(1-$K$2/100),"-")</f>
        <v>4.0999999999999996</v>
      </c>
      <c r="D37" s="24" t="s">
        <v>261</v>
      </c>
      <c r="E37" s="436"/>
    </row>
    <row r="38" spans="1:5" ht="25.5" customHeight="1" x14ac:dyDescent="0.25">
      <c r="A38" s="1">
        <v>37016603</v>
      </c>
      <c r="B38" s="75" t="s">
        <v>1597</v>
      </c>
      <c r="C38" s="103">
        <f>IFERROR(_xlfn.XLOOKUP(A38,'[1]Worksheet 1'!$A$1:$A$188770,'[1]Worksheet 1'!$C$1:$C$188770)*(1-$K$2/100),"-")</f>
        <v>5.0999999999999996</v>
      </c>
      <c r="D38" s="24" t="s">
        <v>261</v>
      </c>
      <c r="E38" s="437"/>
    </row>
    <row r="39" spans="1:5" ht="25.5" customHeight="1" x14ac:dyDescent="0.25">
      <c r="A39" s="1">
        <v>7016604</v>
      </c>
      <c r="B39" s="79" t="s">
        <v>1598</v>
      </c>
      <c r="C39" s="99">
        <f>IFERROR(_xlfn.XLOOKUP(A39,'[1]Worksheet 1'!$A$1:$A$188770,'[1]Worksheet 1'!$C$1:$C$188770)*(1-$K$2/100),"-")</f>
        <v>4.3</v>
      </c>
      <c r="D39" s="16" t="s">
        <v>261</v>
      </c>
      <c r="E39" s="435"/>
    </row>
    <row r="40" spans="1:5" ht="25.5" customHeight="1" x14ac:dyDescent="0.25">
      <c r="A40" s="1">
        <v>27016604</v>
      </c>
      <c r="B40" s="79" t="s">
        <v>1599</v>
      </c>
      <c r="C40" s="99">
        <f>IFERROR(_xlfn.XLOOKUP(A40,'[1]Worksheet 1'!$A$1:$A$188770,'[1]Worksheet 1'!$C$1:$C$188770)*(1-$K$2/100),"-")</f>
        <v>4.5999999999999996</v>
      </c>
      <c r="D40" s="16" t="s">
        <v>261</v>
      </c>
      <c r="E40" s="436"/>
    </row>
    <row r="41" spans="1:5" ht="25.5" customHeight="1" x14ac:dyDescent="0.25">
      <c r="A41" s="1">
        <v>37016604</v>
      </c>
      <c r="B41" s="79" t="s">
        <v>1600</v>
      </c>
      <c r="C41" s="99">
        <f>IFERROR(_xlfn.XLOOKUP(A41,'[1]Worksheet 1'!$A$1:$A$188770,'[1]Worksheet 1'!$C$1:$C$188770)*(1-$K$2/100),"-")</f>
        <v>5.9</v>
      </c>
      <c r="D41" s="16" t="s">
        <v>261</v>
      </c>
      <c r="E41" s="437"/>
    </row>
    <row r="42" spans="1:5" ht="25.5" customHeight="1" x14ac:dyDescent="0.25">
      <c r="A42" s="1">
        <v>7016602</v>
      </c>
      <c r="B42" s="75" t="s">
        <v>1601</v>
      </c>
      <c r="C42" s="103">
        <f>IFERROR(_xlfn.XLOOKUP(A42,'[1]Worksheet 1'!$A$1:$A$188770,'[1]Worksheet 1'!$C$1:$C$188770)*(1-$K$2/100),"-")</f>
        <v>3.3</v>
      </c>
      <c r="D42" s="24" t="s">
        <v>261</v>
      </c>
      <c r="E42" s="435"/>
    </row>
    <row r="43" spans="1:5" ht="25.5" customHeight="1" x14ac:dyDescent="0.25">
      <c r="A43" s="1">
        <v>27016602</v>
      </c>
      <c r="B43" s="75" t="s">
        <v>1602</v>
      </c>
      <c r="C43" s="103">
        <f>IFERROR(_xlfn.XLOOKUP(A43,'[1]Worksheet 1'!$A$1:$A$188770,'[1]Worksheet 1'!$C$1:$C$188770)*(1-$K$2/100),"-")</f>
        <v>3.5</v>
      </c>
      <c r="D43" s="24" t="s">
        <v>261</v>
      </c>
      <c r="E43" s="436"/>
    </row>
    <row r="44" spans="1:5" ht="25.5" customHeight="1" x14ac:dyDescent="0.25">
      <c r="A44" s="1">
        <v>37016602</v>
      </c>
      <c r="B44" s="75" t="s">
        <v>1603</v>
      </c>
      <c r="C44" s="103">
        <f>IFERROR(_xlfn.XLOOKUP(A44,'[1]Worksheet 1'!$A$1:$A$188770,'[1]Worksheet 1'!$C$1:$C$188770)*(1-$K$2/100),"-")</f>
        <v>4.4000000000000004</v>
      </c>
      <c r="D44" s="24" t="s">
        <v>261</v>
      </c>
      <c r="E44" s="436"/>
    </row>
    <row r="45" spans="1:5" ht="29.25" customHeight="1" x14ac:dyDescent="0.25">
      <c r="A45" s="1">
        <v>77016505</v>
      </c>
      <c r="B45" s="274" t="s">
        <v>1604</v>
      </c>
      <c r="C45" s="99">
        <f>IFERROR(_xlfn.XLOOKUP(A45,'[1]Worksheet 1'!$A$1:$A$188770,'[1]Worksheet 1'!$C$1:$C$188770)*(1-$K$2/100),"-")</f>
        <v>2</v>
      </c>
      <c r="D45" s="16" t="s">
        <v>4</v>
      </c>
      <c r="E45" s="436"/>
    </row>
    <row r="46" spans="1:5" ht="29.25" customHeight="1" x14ac:dyDescent="0.25">
      <c r="A46" s="1">
        <v>87016505</v>
      </c>
      <c r="B46" s="274" t="s">
        <v>1605</v>
      </c>
      <c r="C46" s="99">
        <f>IFERROR(_xlfn.XLOOKUP(A46,'[1]Worksheet 1'!$A$1:$A$188770,'[1]Worksheet 1'!$C$1:$C$188770)*(1-$K$2/100),"-")</f>
        <v>2.1</v>
      </c>
      <c r="D46" s="16" t="s">
        <v>4</v>
      </c>
      <c r="E46" s="436"/>
    </row>
    <row r="47" spans="1:5" ht="29.25" customHeight="1" x14ac:dyDescent="0.25">
      <c r="A47" s="1">
        <v>97016505</v>
      </c>
      <c r="B47" s="274" t="s">
        <v>1606</v>
      </c>
      <c r="C47" s="99">
        <f>IFERROR(_xlfn.XLOOKUP(A47,'[1]Worksheet 1'!$A$1:$A$188770,'[1]Worksheet 1'!$C$1:$C$188770)*(1-$K$2/100),"-")</f>
        <v>2.2000000000000002</v>
      </c>
      <c r="D47" s="16" t="s">
        <v>4</v>
      </c>
      <c r="E47" s="436"/>
    </row>
    <row r="48" spans="1:5" ht="29.25" customHeight="1" x14ac:dyDescent="0.25">
      <c r="A48" s="1">
        <v>77016506</v>
      </c>
      <c r="B48" s="273" t="s">
        <v>1607</v>
      </c>
      <c r="C48" s="103">
        <f>IFERROR(_xlfn.XLOOKUP(A48,'[1]Worksheet 1'!$A$1:$A$188770,'[1]Worksheet 1'!$C$1:$C$188770)*(1-$K$2/100),"-")</f>
        <v>2</v>
      </c>
      <c r="D48" s="24" t="s">
        <v>4</v>
      </c>
      <c r="E48" s="436"/>
    </row>
    <row r="49" spans="1:5" ht="29.25" customHeight="1" x14ac:dyDescent="0.25">
      <c r="A49" s="1">
        <v>87016506</v>
      </c>
      <c r="B49" s="273" t="s">
        <v>1608</v>
      </c>
      <c r="C49" s="103">
        <f>IFERROR(_xlfn.XLOOKUP(A49,'[1]Worksheet 1'!$A$1:$A$188770,'[1]Worksheet 1'!$C$1:$C$188770)*(1-$K$2/100),"-")</f>
        <v>2.1</v>
      </c>
      <c r="D49" s="24" t="s">
        <v>4</v>
      </c>
      <c r="E49" s="436"/>
    </row>
    <row r="50" spans="1:5" ht="29.25" customHeight="1" x14ac:dyDescent="0.25">
      <c r="A50" s="1">
        <v>97016506</v>
      </c>
      <c r="B50" s="273" t="s">
        <v>1609</v>
      </c>
      <c r="C50" s="103">
        <f>IFERROR(_xlfn.XLOOKUP(A50,'[1]Worksheet 1'!$A$1:$A$188770,'[1]Worksheet 1'!$C$1:$C$188770)*(1-$K$2/100),"-")</f>
        <v>2.2000000000000002</v>
      </c>
      <c r="D50" s="24" t="s">
        <v>4</v>
      </c>
      <c r="E50" s="437"/>
    </row>
    <row r="51" spans="1:5" ht="24.75" customHeight="1" x14ac:dyDescent="0.25">
      <c r="A51" s="1">
        <v>77016507</v>
      </c>
      <c r="B51" s="79" t="s">
        <v>1610</v>
      </c>
      <c r="C51" s="99">
        <f>IFERROR(_xlfn.XLOOKUP(A51,'[1]Worksheet 1'!$A$1:$A$188770,'[1]Worksheet 1'!$C$1:$C$188770)*(1-$K$2/100),"-")</f>
        <v>12</v>
      </c>
      <c r="D51" s="16" t="s">
        <v>4</v>
      </c>
      <c r="E51" s="435"/>
    </row>
    <row r="52" spans="1:5" ht="24.75" customHeight="1" x14ac:dyDescent="0.25">
      <c r="A52" s="1">
        <v>87016507</v>
      </c>
      <c r="B52" s="79" t="s">
        <v>1611</v>
      </c>
      <c r="C52" s="99">
        <f>IFERROR(_xlfn.XLOOKUP(A52,'[1]Worksheet 1'!$A$1:$A$188770,'[1]Worksheet 1'!$C$1:$C$188770)*(1-$K$2/100),"-")</f>
        <v>12.6</v>
      </c>
      <c r="D52" s="16" t="s">
        <v>4</v>
      </c>
      <c r="E52" s="436"/>
    </row>
    <row r="53" spans="1:5" ht="24.75" customHeight="1" thickBot="1" x14ac:dyDescent="0.3">
      <c r="A53" s="1">
        <v>97016507</v>
      </c>
      <c r="B53" s="80" t="s">
        <v>1612</v>
      </c>
      <c r="C53" s="323">
        <f>IFERROR(_xlfn.XLOOKUP(A53,'[1]Worksheet 1'!$A$1:$A$188770,'[1]Worksheet 1'!$C$1:$C$188770)*(1-$K$2/100),"-")</f>
        <v>13.2</v>
      </c>
      <c r="D53" s="72" t="s">
        <v>4</v>
      </c>
      <c r="E53" s="490"/>
    </row>
    <row r="54" spans="1:5" ht="24.75" customHeight="1" thickBot="1" x14ac:dyDescent="0.3">
      <c r="A54" s="1"/>
      <c r="B54" s="466" t="s">
        <v>1594</v>
      </c>
      <c r="C54" s="467"/>
      <c r="D54" s="467"/>
      <c r="E54" s="468"/>
    </row>
    <row r="55" spans="1:5" ht="31.5" customHeight="1" x14ac:dyDescent="0.25">
      <c r="A55" s="1">
        <v>77016660</v>
      </c>
      <c r="B55" s="321" t="s">
        <v>1613</v>
      </c>
      <c r="C55" s="322">
        <f>IFERROR(_xlfn.XLOOKUP(A55,'[1]Worksheet 1'!$A$1:$A$188770,'[1]Worksheet 1'!$C$1:$C$188770)*(1-$K$2/100),"-")</f>
        <v>7</v>
      </c>
      <c r="D55" s="69" t="s">
        <v>4</v>
      </c>
      <c r="E55" s="489"/>
    </row>
    <row r="56" spans="1:5" ht="31.5" customHeight="1" x14ac:dyDescent="0.25">
      <c r="A56" s="1">
        <v>87016660</v>
      </c>
      <c r="B56" s="274" t="s">
        <v>1614</v>
      </c>
      <c r="C56" s="99">
        <f>IFERROR(_xlfn.XLOOKUP(A56,'[1]Worksheet 1'!$A$1:$A$188770,'[1]Worksheet 1'!$C$1:$C$188770)*(1-$K$2/100),"-")</f>
        <v>7.4</v>
      </c>
      <c r="D56" s="16" t="s">
        <v>4</v>
      </c>
      <c r="E56" s="436"/>
    </row>
    <row r="57" spans="1:5" ht="31.5" customHeight="1" x14ac:dyDescent="0.25">
      <c r="A57" s="1">
        <v>97016660</v>
      </c>
      <c r="B57" s="274" t="s">
        <v>1615</v>
      </c>
      <c r="C57" s="99">
        <f>IFERROR(_xlfn.XLOOKUP(A57,'[1]Worksheet 1'!$A$1:$A$188770,'[1]Worksheet 1'!$C$1:$C$188770)*(1-$K$2/100),"-")</f>
        <v>8</v>
      </c>
      <c r="D57" s="16" t="s">
        <v>4</v>
      </c>
      <c r="E57" s="437"/>
    </row>
    <row r="58" spans="1:5" ht="31.5" customHeight="1" x14ac:dyDescent="0.25">
      <c r="A58" s="1">
        <v>77016680</v>
      </c>
      <c r="B58" s="273" t="s">
        <v>1616</v>
      </c>
      <c r="C58" s="103">
        <f>IFERROR(_xlfn.XLOOKUP(A58,'[1]Worksheet 1'!$A$1:$A$188770,'[1]Worksheet 1'!$C$1:$C$188770)*(1-$K$2/100),"-")</f>
        <v>11.5</v>
      </c>
      <c r="D58" s="24" t="s">
        <v>4</v>
      </c>
      <c r="E58" s="435"/>
    </row>
    <row r="59" spans="1:5" ht="31.5" customHeight="1" x14ac:dyDescent="0.25">
      <c r="A59" s="1">
        <v>87016680</v>
      </c>
      <c r="B59" s="273" t="s">
        <v>1617</v>
      </c>
      <c r="C59" s="103">
        <f>IFERROR(_xlfn.XLOOKUP(A59,'[1]Worksheet 1'!$A$1:$A$188770,'[1]Worksheet 1'!$C$1:$C$188770)*(1-$K$2/100),"-")</f>
        <v>12</v>
      </c>
      <c r="D59" s="24" t="s">
        <v>4</v>
      </c>
      <c r="E59" s="436"/>
    </row>
    <row r="60" spans="1:5" ht="31.5" customHeight="1" x14ac:dyDescent="0.25">
      <c r="A60" s="1">
        <v>97016680</v>
      </c>
      <c r="B60" s="273" t="s">
        <v>1618</v>
      </c>
      <c r="C60" s="103">
        <f>IFERROR(_xlfn.XLOOKUP(A60,'[1]Worksheet 1'!$A$1:$A$188770,'[1]Worksheet 1'!$C$1:$C$188770)*(1-$K$2/100),"-")</f>
        <v>13</v>
      </c>
      <c r="D60" s="24" t="s">
        <v>4</v>
      </c>
      <c r="E60" s="437"/>
    </row>
    <row r="61" spans="1:5" ht="31.5" customHeight="1" x14ac:dyDescent="0.25">
      <c r="A61" s="1">
        <v>77016700</v>
      </c>
      <c r="B61" s="79" t="s">
        <v>1619</v>
      </c>
      <c r="C61" s="99">
        <f>IFERROR(_xlfn.XLOOKUP(A61,'[1]Worksheet 1'!$A$1:$A$188770,'[1]Worksheet 1'!$C$1:$C$188770)*(1-$K$2/100),"-")</f>
        <v>15.6</v>
      </c>
      <c r="D61" s="16" t="s">
        <v>4</v>
      </c>
      <c r="E61" s="435"/>
    </row>
    <row r="62" spans="1:5" ht="31.5" customHeight="1" x14ac:dyDescent="0.25">
      <c r="A62" s="1">
        <v>87016700</v>
      </c>
      <c r="B62" s="79" t="s">
        <v>1620</v>
      </c>
      <c r="C62" s="99">
        <f>IFERROR(_xlfn.XLOOKUP(A62,'[1]Worksheet 1'!$A$1:$A$188770,'[1]Worksheet 1'!$C$1:$C$188770)*(1-$K$2/100),"-")</f>
        <v>15.8</v>
      </c>
      <c r="D62" s="16" t="s">
        <v>4</v>
      </c>
      <c r="E62" s="436"/>
    </row>
    <row r="63" spans="1:5" ht="31.5" customHeight="1" x14ac:dyDescent="0.25">
      <c r="A63" s="1">
        <v>97016700</v>
      </c>
      <c r="B63" s="79" t="s">
        <v>1621</v>
      </c>
      <c r="C63" s="99">
        <f>IFERROR(_xlfn.XLOOKUP(A63,'[1]Worksheet 1'!$A$1:$A$188770,'[1]Worksheet 1'!$C$1:$C$188770)*(1-$K$2/100),"-")</f>
        <v>16.600000000000001</v>
      </c>
      <c r="D63" s="16" t="s">
        <v>4</v>
      </c>
      <c r="E63" s="437"/>
    </row>
    <row r="64" spans="1:5" ht="31.5" customHeight="1" x14ac:dyDescent="0.25">
      <c r="A64" s="1">
        <v>77016720</v>
      </c>
      <c r="B64" s="273" t="s">
        <v>1622</v>
      </c>
      <c r="C64" s="103">
        <f>IFERROR(_xlfn.XLOOKUP(A64,'[1]Worksheet 1'!$A$1:$A$188770,'[1]Worksheet 1'!$C$1:$C$188770)*(1-$K$2/100),"-")</f>
        <v>11.5</v>
      </c>
      <c r="D64" s="24" t="s">
        <v>4</v>
      </c>
      <c r="E64" s="435"/>
    </row>
    <row r="65" spans="1:5" ht="31.5" customHeight="1" x14ac:dyDescent="0.25">
      <c r="A65" s="1">
        <v>87016720</v>
      </c>
      <c r="B65" s="273" t="s">
        <v>1623</v>
      </c>
      <c r="C65" s="103">
        <f>IFERROR(_xlfn.XLOOKUP(A65,'[1]Worksheet 1'!$A$1:$A$188770,'[1]Worksheet 1'!$C$1:$C$188770)*(1-$K$2/100),"-")</f>
        <v>12</v>
      </c>
      <c r="D65" s="24" t="s">
        <v>4</v>
      </c>
      <c r="E65" s="436"/>
    </row>
    <row r="66" spans="1:5" ht="31.5" customHeight="1" x14ac:dyDescent="0.25">
      <c r="A66" s="1">
        <v>97016720</v>
      </c>
      <c r="B66" s="273" t="s">
        <v>1624</v>
      </c>
      <c r="C66" s="103">
        <f>IFERROR(_xlfn.XLOOKUP(A66,'[1]Worksheet 1'!$A$1:$A$188770,'[1]Worksheet 1'!$C$1:$C$188770)*(1-$K$2/100),"-")</f>
        <v>13</v>
      </c>
      <c r="D66" s="24" t="s">
        <v>4</v>
      </c>
      <c r="E66" s="437"/>
    </row>
    <row r="67" spans="1:5" ht="31.5" customHeight="1" x14ac:dyDescent="0.25">
      <c r="A67" s="1">
        <v>77016740</v>
      </c>
      <c r="B67" s="274" t="s">
        <v>1625</v>
      </c>
      <c r="C67" s="99">
        <f>IFERROR(_xlfn.XLOOKUP(A67,'[1]Worksheet 1'!$A$1:$A$188770,'[1]Worksheet 1'!$C$1:$C$188770)*(1-$K$2/100),"-")</f>
        <v>10.199999999999999</v>
      </c>
      <c r="D67" s="16" t="s">
        <v>4</v>
      </c>
      <c r="E67" s="435"/>
    </row>
    <row r="68" spans="1:5" ht="31.5" customHeight="1" x14ac:dyDescent="0.25">
      <c r="A68" s="1">
        <v>87016740</v>
      </c>
      <c r="B68" s="274" t="s">
        <v>1626</v>
      </c>
      <c r="C68" s="99">
        <f>IFERROR(_xlfn.XLOOKUP(A68,'[1]Worksheet 1'!$A$1:$A$188770,'[1]Worksheet 1'!$C$1:$C$188770)*(1-$K$2/100),"-")</f>
        <v>10.4</v>
      </c>
      <c r="D68" s="16" t="s">
        <v>4</v>
      </c>
      <c r="E68" s="436"/>
    </row>
    <row r="69" spans="1:5" ht="31.5" customHeight="1" x14ac:dyDescent="0.25">
      <c r="A69" s="1">
        <v>97016740</v>
      </c>
      <c r="B69" s="274" t="s">
        <v>1627</v>
      </c>
      <c r="C69" s="99">
        <f>IFERROR(_xlfn.XLOOKUP(A69,'[1]Worksheet 1'!$A$1:$A$188770,'[1]Worksheet 1'!$C$1:$C$188770)*(1-$K$2/100),"-")</f>
        <v>11</v>
      </c>
      <c r="D69" s="16" t="s">
        <v>4</v>
      </c>
      <c r="E69" s="437"/>
    </row>
    <row r="70" spans="1:5" ht="27" customHeight="1" x14ac:dyDescent="0.25">
      <c r="A70" s="1">
        <v>77016600</v>
      </c>
      <c r="B70" s="75" t="s">
        <v>394</v>
      </c>
      <c r="C70" s="103">
        <f>IFERROR(_xlfn.XLOOKUP(A70,'[1]Worksheet 1'!$A$1:$A$188770,'[1]Worksheet 1'!$C$1:$C$188770)*(1-$K$2/100),"-")</f>
        <v>16</v>
      </c>
      <c r="D70" s="24" t="s">
        <v>4</v>
      </c>
      <c r="E70" s="442" t="e" vm="313">
        <v>#VALUE!</v>
      </c>
    </row>
    <row r="71" spans="1:5" ht="27" customHeight="1" x14ac:dyDescent="0.25">
      <c r="A71" s="1">
        <v>87016600</v>
      </c>
      <c r="B71" s="75" t="s">
        <v>395</v>
      </c>
      <c r="C71" s="103">
        <f>IFERROR(_xlfn.XLOOKUP(A71,'[1]Worksheet 1'!$A$1:$A$188770,'[1]Worksheet 1'!$C$1:$C$188770)*(1-$K$2/100),"-")</f>
        <v>16.2</v>
      </c>
      <c r="D71" s="24" t="s">
        <v>4</v>
      </c>
      <c r="E71" s="441"/>
    </row>
    <row r="72" spans="1:5" ht="27" customHeight="1" x14ac:dyDescent="0.25">
      <c r="A72" s="1">
        <v>97016600</v>
      </c>
      <c r="B72" s="75" t="s">
        <v>396</v>
      </c>
      <c r="C72" s="103">
        <f>IFERROR(_xlfn.XLOOKUP(A72,'[1]Worksheet 1'!$A$1:$A$188770,'[1]Worksheet 1'!$C$1:$C$188770)*(1-$K$2/100),"-")</f>
        <v>17</v>
      </c>
      <c r="D72" s="24" t="s">
        <v>4</v>
      </c>
      <c r="E72" s="439"/>
    </row>
    <row r="73" spans="1:5" ht="31.5" customHeight="1" x14ac:dyDescent="0.25">
      <c r="A73" s="1">
        <v>77016620</v>
      </c>
      <c r="B73" s="79" t="s">
        <v>397</v>
      </c>
      <c r="C73" s="99">
        <f>IFERROR(_xlfn.XLOOKUP(A73,'[1]Worksheet 1'!$A$1:$A$188770,'[1]Worksheet 1'!$C$1:$C$188770)*(1-$K$2/100),"-")</f>
        <v>6.2</v>
      </c>
      <c r="D73" s="16" t="s">
        <v>4</v>
      </c>
      <c r="E73" s="442" t="e" vm="314">
        <v>#VALUE!</v>
      </c>
    </row>
    <row r="74" spans="1:5" ht="31.5" customHeight="1" x14ac:dyDescent="0.25">
      <c r="A74" s="1">
        <v>87016620</v>
      </c>
      <c r="B74" s="79" t="s">
        <v>398</v>
      </c>
      <c r="C74" s="99">
        <f>IFERROR(_xlfn.XLOOKUP(A74,'[1]Worksheet 1'!$A$1:$A$188770,'[1]Worksheet 1'!$C$1:$C$188770)*(1-$K$2/100),"-")</f>
        <v>6.5</v>
      </c>
      <c r="D74" s="16" t="s">
        <v>4</v>
      </c>
      <c r="E74" s="441"/>
    </row>
    <row r="75" spans="1:5" ht="31.5" customHeight="1" x14ac:dyDescent="0.25">
      <c r="A75" s="1">
        <v>97016620</v>
      </c>
      <c r="B75" s="79" t="s">
        <v>399</v>
      </c>
      <c r="C75" s="99">
        <f>IFERROR(_xlfn.XLOOKUP(A75,'[1]Worksheet 1'!$A$1:$A$188770,'[1]Worksheet 1'!$C$1:$C$188770)*(1-$K$2/100),"-")</f>
        <v>6.8</v>
      </c>
      <c r="D75" s="16" t="s">
        <v>4</v>
      </c>
      <c r="E75" s="439"/>
    </row>
    <row r="76" spans="1:5" ht="31.5" customHeight="1" x14ac:dyDescent="0.25">
      <c r="A76" s="1">
        <v>77016640</v>
      </c>
      <c r="B76" s="75" t="s">
        <v>400</v>
      </c>
      <c r="C76" s="103">
        <f>IFERROR(_xlfn.XLOOKUP(A76,'[1]Worksheet 1'!$A$1:$A$188770,'[1]Worksheet 1'!$C$1:$C$188770)*(1-$K$2/100),"-")</f>
        <v>14.5</v>
      </c>
      <c r="D76" s="24" t="s">
        <v>4</v>
      </c>
      <c r="E76" s="442" t="e" vm="315">
        <v>#VALUE!</v>
      </c>
    </row>
    <row r="77" spans="1:5" ht="31.5" customHeight="1" x14ac:dyDescent="0.25">
      <c r="A77" s="1">
        <v>87016640</v>
      </c>
      <c r="B77" s="75" t="s">
        <v>401</v>
      </c>
      <c r="C77" s="103">
        <f>IFERROR(_xlfn.XLOOKUP(A77,'[1]Worksheet 1'!$A$1:$A$188770,'[1]Worksheet 1'!$C$1:$C$188770)*(1-$K$2/100),"-")</f>
        <v>15</v>
      </c>
      <c r="D77" s="24" t="s">
        <v>4</v>
      </c>
      <c r="E77" s="441"/>
    </row>
    <row r="78" spans="1:5" ht="31.5" customHeight="1" x14ac:dyDescent="0.25">
      <c r="A78" s="1">
        <v>97016640</v>
      </c>
      <c r="B78" s="75" t="s">
        <v>402</v>
      </c>
      <c r="C78" s="103">
        <f>IFERROR(_xlfn.XLOOKUP(A78,'[1]Worksheet 1'!$A$1:$A$188770,'[1]Worksheet 1'!$C$1:$C$188770)*(1-$K$2/100),"-")</f>
        <v>16</v>
      </c>
      <c r="D78" s="24" t="s">
        <v>4</v>
      </c>
      <c r="E78" s="439"/>
    </row>
    <row r="79" spans="1:5" ht="31.5" customHeight="1" x14ac:dyDescent="0.25">
      <c r="A79" s="1">
        <v>77016760</v>
      </c>
      <c r="B79" s="79" t="s">
        <v>403</v>
      </c>
      <c r="C79" s="99">
        <f>IFERROR(_xlfn.XLOOKUP(A79,'[1]Worksheet 1'!$A$1:$A$188770,'[1]Worksheet 1'!$C$1:$C$188770)*(1-$K$2/100),"-")</f>
        <v>2.2000000000000002</v>
      </c>
      <c r="D79" s="16" t="s">
        <v>4</v>
      </c>
      <c r="E79" s="442" t="e" vm="316">
        <v>#VALUE!</v>
      </c>
    </row>
    <row r="80" spans="1:5" ht="31.5" customHeight="1" x14ac:dyDescent="0.25">
      <c r="A80" s="1">
        <v>87016760</v>
      </c>
      <c r="B80" s="79" t="s">
        <v>404</v>
      </c>
      <c r="C80" s="99">
        <f>IFERROR(_xlfn.XLOOKUP(A80,'[1]Worksheet 1'!$A$1:$A$188770,'[1]Worksheet 1'!$C$1:$C$188770)*(1-$K$2/100),"-")</f>
        <v>2.2999999999999998</v>
      </c>
      <c r="D80" s="16" t="s">
        <v>4</v>
      </c>
      <c r="E80" s="441"/>
    </row>
    <row r="81" spans="1:5" ht="31.5" customHeight="1" thickBot="1" x14ac:dyDescent="0.3">
      <c r="A81" s="1">
        <v>97016760</v>
      </c>
      <c r="B81" s="80" t="s">
        <v>405</v>
      </c>
      <c r="C81" s="323">
        <f>IFERROR(_xlfn.XLOOKUP(A81,'[1]Worksheet 1'!$A$1:$A$188770,'[1]Worksheet 1'!$C$1:$C$188770)*(1-$K$2/100),"-")</f>
        <v>2.4</v>
      </c>
      <c r="D81" s="72" t="s">
        <v>4</v>
      </c>
      <c r="E81" s="469"/>
    </row>
    <row r="82" spans="1:5" ht="27" customHeight="1" thickBot="1" x14ac:dyDescent="0.3">
      <c r="A82" s="1"/>
      <c r="B82" s="466" t="s">
        <v>406</v>
      </c>
      <c r="C82" s="467"/>
      <c r="D82" s="467"/>
      <c r="E82" s="468"/>
    </row>
    <row r="83" spans="1:5" ht="51.75" customHeight="1" x14ac:dyDescent="0.25">
      <c r="A83" s="1">
        <v>301</v>
      </c>
      <c r="B83" s="78" t="s">
        <v>407</v>
      </c>
      <c r="C83" s="322">
        <f>IFERROR(_xlfn.XLOOKUP(A83,'[1]Worksheet 1'!$A$1:$A$188770,'[1]Worksheet 1'!$C$1:$C$188770)*(1-$K$2/100),"-")</f>
        <v>28</v>
      </c>
      <c r="D83" s="69" t="s">
        <v>4</v>
      </c>
      <c r="E83" s="243" t="e" vm="317">
        <v>#VALUE!</v>
      </c>
    </row>
    <row r="84" spans="1:5" ht="82.5" customHeight="1" thickBot="1" x14ac:dyDescent="0.3">
      <c r="A84" s="1">
        <v>99296</v>
      </c>
      <c r="B84" s="76" t="s">
        <v>408</v>
      </c>
      <c r="C84" s="325">
        <f>IFERROR(_xlfn.XLOOKUP(A84,'[1]Worksheet 1'!$A$1:$A$188770,'[1]Worksheet 1'!$C$1:$C$188770)*(1-$K$2/100),"-")</f>
        <v>7.6</v>
      </c>
      <c r="D84" s="77" t="s">
        <v>384</v>
      </c>
      <c r="E84" s="245" t="e" vm="318">
        <v>#VALUE!</v>
      </c>
    </row>
    <row r="85" spans="1:5" ht="27" customHeight="1" thickBot="1" x14ac:dyDescent="0.3">
      <c r="A85" s="1"/>
      <c r="B85" s="420" t="s">
        <v>409</v>
      </c>
      <c r="C85" s="421"/>
      <c r="D85" s="421"/>
      <c r="E85" s="422"/>
    </row>
    <row r="86" spans="1:5" ht="27" customHeight="1" x14ac:dyDescent="0.25">
      <c r="A86" s="1">
        <v>4198</v>
      </c>
      <c r="B86" s="73" t="s">
        <v>410</v>
      </c>
      <c r="C86" s="324">
        <f>IFERROR(_xlfn.XLOOKUP(A86,'[1]Worksheet 1'!$A$1:$A$188770,'[1]Worksheet 1'!$C$1:$C$188770)*(1-$K$2/100),"-")</f>
        <v>9</v>
      </c>
      <c r="D86" s="74" t="s">
        <v>4</v>
      </c>
      <c r="E86" s="431" t="e" vm="319">
        <v>#VALUE!</v>
      </c>
    </row>
    <row r="87" spans="1:5" ht="27" customHeight="1" x14ac:dyDescent="0.25">
      <c r="A87" s="1">
        <v>3978</v>
      </c>
      <c r="B87" s="75" t="s">
        <v>411</v>
      </c>
      <c r="C87" s="103">
        <f>IFERROR(_xlfn.XLOOKUP(A87,'[1]Worksheet 1'!$A$1:$A$188770,'[1]Worksheet 1'!$C$1:$C$188770)*(1-$K$2/100),"-")</f>
        <v>11.6</v>
      </c>
      <c r="D87" s="24" t="s">
        <v>4</v>
      </c>
      <c r="E87" s="428"/>
    </row>
    <row r="88" spans="1:5" ht="27" customHeight="1" x14ac:dyDescent="0.25">
      <c r="A88" s="1">
        <v>3973</v>
      </c>
      <c r="B88" s="75" t="s">
        <v>412</v>
      </c>
      <c r="C88" s="103">
        <f>IFERROR(_xlfn.XLOOKUP(A88,'[1]Worksheet 1'!$A$1:$A$188770,'[1]Worksheet 1'!$C$1:$C$188770)*(1-$K$2/100),"-")</f>
        <v>12.8</v>
      </c>
      <c r="D88" s="24" t="s">
        <v>4</v>
      </c>
      <c r="E88" s="428"/>
    </row>
    <row r="89" spans="1:5" ht="27" customHeight="1" x14ac:dyDescent="0.25">
      <c r="A89" s="1">
        <v>3974</v>
      </c>
      <c r="B89" s="75" t="s">
        <v>413</v>
      </c>
      <c r="C89" s="103">
        <f>IFERROR(_xlfn.XLOOKUP(A89,'[1]Worksheet 1'!$A$1:$A$188770,'[1]Worksheet 1'!$C$1:$C$188770)*(1-$K$2/100),"-")</f>
        <v>19</v>
      </c>
      <c r="D89" s="24" t="s">
        <v>4</v>
      </c>
      <c r="E89" s="428"/>
    </row>
    <row r="90" spans="1:5" ht="27" customHeight="1" x14ac:dyDescent="0.25">
      <c r="A90" s="1">
        <v>3975</v>
      </c>
      <c r="B90" s="75" t="s">
        <v>414</v>
      </c>
      <c r="C90" s="103">
        <f>IFERROR(_xlfn.XLOOKUP(A90,'[1]Worksheet 1'!$A$1:$A$188770,'[1]Worksheet 1'!$C$1:$C$188770)*(1-$K$2/100),"-")</f>
        <v>23</v>
      </c>
      <c r="D90" s="24" t="s">
        <v>4</v>
      </c>
      <c r="E90" s="428"/>
    </row>
    <row r="91" spans="1:5" ht="27" customHeight="1" x14ac:dyDescent="0.25">
      <c r="A91" s="1">
        <v>3976</v>
      </c>
      <c r="B91" s="75" t="s">
        <v>415</v>
      </c>
      <c r="C91" s="103">
        <f>IFERROR(_xlfn.XLOOKUP(A91,'[1]Worksheet 1'!$A$1:$A$188770,'[1]Worksheet 1'!$C$1:$C$188770)*(1-$K$2/100),"-")</f>
        <v>34</v>
      </c>
      <c r="D91" s="24" t="s">
        <v>4</v>
      </c>
      <c r="E91" s="428"/>
    </row>
    <row r="92" spans="1:5" ht="27" customHeight="1" x14ac:dyDescent="0.25">
      <c r="A92" s="1">
        <v>3977</v>
      </c>
      <c r="B92" s="75" t="s">
        <v>416</v>
      </c>
      <c r="C92" s="103">
        <f>IFERROR(_xlfn.XLOOKUP(A92,'[1]Worksheet 1'!$A$1:$A$188770,'[1]Worksheet 1'!$C$1:$C$188770)*(1-$K$2/100),"-")</f>
        <v>35</v>
      </c>
      <c r="D92" s="24" t="s">
        <v>4</v>
      </c>
      <c r="E92" s="428"/>
    </row>
    <row r="93" spans="1:5" ht="27" customHeight="1" x14ac:dyDescent="0.25">
      <c r="A93" s="1">
        <v>3972</v>
      </c>
      <c r="B93" s="75" t="s">
        <v>417</v>
      </c>
      <c r="C93" s="103">
        <f>IFERROR(_xlfn.XLOOKUP(A93,'[1]Worksheet 1'!$A$1:$A$188770,'[1]Worksheet 1'!$C$1:$C$188770)*(1-$K$2/100),"-")</f>
        <v>48</v>
      </c>
      <c r="D93" s="24" t="s">
        <v>4</v>
      </c>
      <c r="E93" s="428"/>
    </row>
    <row r="94" spans="1:5" ht="27" customHeight="1" thickBot="1" x14ac:dyDescent="0.3">
      <c r="A94" s="1">
        <v>3971</v>
      </c>
      <c r="B94" s="76" t="s">
        <v>418</v>
      </c>
      <c r="C94" s="325">
        <f>IFERROR(_xlfn.XLOOKUP(A94,'[1]Worksheet 1'!$A$1:$A$188770,'[1]Worksheet 1'!$C$1:$C$188770)*(1-$K$2/100),"-")</f>
        <v>105</v>
      </c>
      <c r="D94" s="77" t="s">
        <v>4</v>
      </c>
      <c r="E94" s="438"/>
    </row>
    <row r="95" spans="1:5" ht="27" customHeight="1" thickBot="1" x14ac:dyDescent="0.3">
      <c r="A95" s="1"/>
      <c r="B95" s="420" t="s">
        <v>419</v>
      </c>
      <c r="C95" s="421"/>
      <c r="D95" s="421"/>
      <c r="E95" s="422"/>
    </row>
    <row r="96" spans="1:5" ht="27" customHeight="1" x14ac:dyDescent="0.25">
      <c r="A96" s="1">
        <v>7016362</v>
      </c>
      <c r="B96" s="73" t="s">
        <v>1628</v>
      </c>
      <c r="C96" s="103">
        <f>IFERROR(_xlfn.XLOOKUP(A96,'[1]Worksheet 1'!$A$1:$A$188770,'[1]Worksheet 1'!$C$1:$C$188770)*(1-$K$2/100),"-")</f>
        <v>7.0000000000000007E-2</v>
      </c>
      <c r="D96" s="74" t="s">
        <v>4</v>
      </c>
      <c r="E96" s="431" t="e" vm="320">
        <v>#VALUE!</v>
      </c>
    </row>
    <row r="97" spans="1:11" ht="30" customHeight="1" x14ac:dyDescent="0.25">
      <c r="A97" s="1">
        <v>7016363</v>
      </c>
      <c r="B97" s="75" t="s">
        <v>1629</v>
      </c>
      <c r="C97" s="103">
        <f>IFERROR(_xlfn.XLOOKUP(A97,'[1]Worksheet 1'!$A$1:$A$188770,'[1]Worksheet 1'!$C$1:$C$188770)*(1-$K$2/100),"-")</f>
        <v>7.0000000000000007E-2</v>
      </c>
      <c r="D97" s="24" t="s">
        <v>4</v>
      </c>
      <c r="E97" s="428"/>
    </row>
    <row r="98" spans="1:11" ht="30" customHeight="1" x14ac:dyDescent="0.25">
      <c r="A98" s="1">
        <v>7016365</v>
      </c>
      <c r="B98" s="75" t="s">
        <v>1630</v>
      </c>
      <c r="C98" s="103">
        <f>IFERROR(_xlfn.XLOOKUP(A98,'[1]Worksheet 1'!$A$1:$A$188770,'[1]Worksheet 1'!$C$1:$C$188770)*(1-$K$2/100),"-")</f>
        <v>0.16</v>
      </c>
      <c r="D98" s="24" t="s">
        <v>4</v>
      </c>
      <c r="E98" s="428"/>
    </row>
    <row r="99" spans="1:11" ht="44.25" customHeight="1" x14ac:dyDescent="0.25">
      <c r="A99" s="1">
        <v>396</v>
      </c>
      <c r="B99" s="79" t="s">
        <v>1631</v>
      </c>
      <c r="C99" s="99">
        <f>IFERROR(_xlfn.XLOOKUP(A99,'[1]Worksheet 1'!$A$1:$A$188770,'[1]Worksheet 1'!$C$1:$C$188770)*(1-$K$2/100),"-")</f>
        <v>0.12</v>
      </c>
      <c r="D99" s="16" t="s">
        <v>4</v>
      </c>
      <c r="E99" s="184" t="e" vm="321">
        <v>#VALUE!</v>
      </c>
    </row>
    <row r="100" spans="1:11" ht="35.25" customHeight="1" x14ac:dyDescent="0.25">
      <c r="A100" s="29">
        <v>99048</v>
      </c>
      <c r="B100" s="75" t="s">
        <v>1632</v>
      </c>
      <c r="C100" s="103">
        <f>IFERROR(_xlfn.XLOOKUP(A100,'[1]Worksheet 1'!$A$1:$A$188770,'[1]Worksheet 1'!$C$1:$C$188770)*(1-$K$2/100),"-")</f>
        <v>0.04</v>
      </c>
      <c r="D100" s="24" t="s">
        <v>4</v>
      </c>
      <c r="E100" s="425" t="e" vm="322">
        <v>#VALUE!</v>
      </c>
    </row>
    <row r="101" spans="1:11" ht="35.25" customHeight="1" x14ac:dyDescent="0.25">
      <c r="A101" s="29">
        <v>390</v>
      </c>
      <c r="B101" s="75" t="s">
        <v>1633</v>
      </c>
      <c r="C101" s="103">
        <f>IFERROR(_xlfn.XLOOKUP(A101,'[1]Worksheet 1'!$A$1:$A$188770,'[1]Worksheet 1'!$C$1:$C$188770)*(1-$K$2/100),"-")</f>
        <v>0.05</v>
      </c>
      <c r="D101" s="24" t="s">
        <v>4</v>
      </c>
      <c r="E101" s="425"/>
    </row>
    <row r="102" spans="1:11" ht="43.5" customHeight="1" x14ac:dyDescent="0.25">
      <c r="A102" s="29">
        <v>7016260</v>
      </c>
      <c r="B102" s="79" t="s">
        <v>1634</v>
      </c>
      <c r="C102" s="99">
        <f>IFERROR(_xlfn.XLOOKUP(A102,'[1]Worksheet 1'!$A$1:$A$188770,'[1]Worksheet 1'!$C$1:$C$188770)*(1-$K$2/100),"-")</f>
        <v>7.0000000000000007E-2</v>
      </c>
      <c r="D102" s="16" t="s">
        <v>4</v>
      </c>
      <c r="E102" s="184" t="e" vm="323">
        <v>#VALUE!</v>
      </c>
    </row>
    <row r="103" spans="1:11" ht="37.5" customHeight="1" x14ac:dyDescent="0.25">
      <c r="A103" s="29">
        <v>4044</v>
      </c>
      <c r="B103" s="75" t="s">
        <v>1635</v>
      </c>
      <c r="C103" s="103">
        <f>IFERROR(_xlfn.XLOOKUP(A103,'[1]Worksheet 1'!$A$1:$A$188770,'[1]Worksheet 1'!$C$1:$C$188770)*(1-$K$2/100),"-")</f>
        <v>1.6</v>
      </c>
      <c r="D103" s="24" t="s">
        <v>384</v>
      </c>
      <c r="E103" s="428" t="e" vm="324">
        <v>#VALUE!</v>
      </c>
    </row>
    <row r="104" spans="1:11" ht="37.5" customHeight="1" thickBot="1" x14ac:dyDescent="0.3">
      <c r="A104" s="29">
        <v>4043</v>
      </c>
      <c r="B104" s="76" t="s">
        <v>1636</v>
      </c>
      <c r="C104" s="325">
        <f>IFERROR(_xlfn.XLOOKUP(A104,'[1]Worksheet 1'!$A$1:$A$188770,'[1]Worksheet 1'!$C$1:$C$188770)*(1-$K$2/100),"-")</f>
        <v>1.6</v>
      </c>
      <c r="D104" s="77" t="s">
        <v>384</v>
      </c>
      <c r="E104" s="438"/>
    </row>
    <row r="105" spans="1:11" ht="33.75" customHeight="1" thickBot="1" x14ac:dyDescent="0.3">
      <c r="B105" s="420" t="s">
        <v>420</v>
      </c>
      <c r="C105" s="421"/>
      <c r="D105" s="421"/>
      <c r="E105" s="422"/>
    </row>
    <row r="106" spans="1:11" s="29" customFormat="1" ht="57.75" customHeight="1" x14ac:dyDescent="0.25">
      <c r="A106" s="29">
        <v>3009591</v>
      </c>
      <c r="B106" s="73" t="s">
        <v>421</v>
      </c>
      <c r="C106" s="103">
        <f>IFERROR(_xlfn.XLOOKUP(A106,'[1]Worksheet 1'!$A$1:$A$188770,'[1]Worksheet 1'!$C$1:$C$188770)*(1-$K$2/100),"-")</f>
        <v>1.93</v>
      </c>
      <c r="D106" s="74" t="s">
        <v>4</v>
      </c>
      <c r="E106" s="243" t="e" vm="325">
        <v>#VALUE!</v>
      </c>
      <c r="F106" s="1"/>
      <c r="G106" s="1"/>
      <c r="H106" s="1"/>
      <c r="I106" s="1"/>
      <c r="J106" s="1"/>
      <c r="K106" s="1"/>
    </row>
    <row r="107" spans="1:11" s="29" customFormat="1" ht="57.75" customHeight="1" thickBot="1" x14ac:dyDescent="0.3">
      <c r="A107" s="29">
        <v>9005596</v>
      </c>
      <c r="B107" s="80" t="s">
        <v>422</v>
      </c>
      <c r="C107" s="99">
        <f>IFERROR(_xlfn.XLOOKUP(A107,'[1]Worksheet 1'!$A$1:$A$188770,'[1]Worksheet 1'!$C$1:$C$188770)*(1-$K$2/100),"-")</f>
        <v>2.1</v>
      </c>
      <c r="D107" s="72" t="s">
        <v>4</v>
      </c>
      <c r="E107" s="245" t="e" vm="326">
        <v>#VALUE!</v>
      </c>
      <c r="F107" s="1"/>
      <c r="G107" s="1"/>
      <c r="H107" s="1"/>
      <c r="I107" s="1"/>
      <c r="J107" s="1"/>
      <c r="K107" s="1"/>
    </row>
    <row r="108" spans="1:11" s="29" customFormat="1" ht="39" customHeight="1" thickBot="1" x14ac:dyDescent="0.3">
      <c r="B108" s="466" t="s">
        <v>423</v>
      </c>
      <c r="C108" s="467"/>
      <c r="D108" s="467"/>
      <c r="E108" s="468"/>
      <c r="F108" s="1"/>
      <c r="G108" s="1"/>
      <c r="H108" s="1"/>
      <c r="I108" s="1"/>
      <c r="J108" s="1"/>
      <c r="K108" s="1"/>
    </row>
    <row r="109" spans="1:11" ht="55.5" customHeight="1" x14ac:dyDescent="0.25">
      <c r="A109" s="29">
        <v>4046</v>
      </c>
      <c r="B109" s="68" t="s">
        <v>1637</v>
      </c>
      <c r="C109" s="322">
        <f>IFERROR(_xlfn.XLOOKUP(A109,'[1]Worksheet 1'!$A$1:$A$188770,'[1]Worksheet 1'!$C$1:$C$188770)*(1-$K$2/100),"-")</f>
        <v>7.0000000000000007E-2</v>
      </c>
      <c r="D109" s="69" t="s">
        <v>4</v>
      </c>
      <c r="E109" s="243" t="e" vm="327">
        <v>#VALUE!</v>
      </c>
    </row>
    <row r="110" spans="1:11" ht="55.5" customHeight="1" x14ac:dyDescent="0.25">
      <c r="A110" s="29">
        <v>4047</v>
      </c>
      <c r="B110" s="71" t="s">
        <v>1638</v>
      </c>
      <c r="C110" s="103">
        <f>IFERROR(_xlfn.XLOOKUP(A110,'[1]Worksheet 1'!$A$1:$A$188770,'[1]Worksheet 1'!$C$1:$C$188770)*(1-$K$2/100),"-")</f>
        <v>0.35</v>
      </c>
      <c r="D110" s="24" t="s">
        <v>4</v>
      </c>
      <c r="E110" s="184" t="e" vm="328">
        <v>#VALUE!</v>
      </c>
    </row>
    <row r="111" spans="1:11" ht="45.75" customHeight="1" x14ac:dyDescent="0.25">
      <c r="A111" s="29">
        <v>4048</v>
      </c>
      <c r="B111" s="79" t="s">
        <v>1639</v>
      </c>
      <c r="C111" s="99">
        <f>IFERROR(_xlfn.XLOOKUP(A111,'[1]Worksheet 1'!$A$1:$A$188770,'[1]Worksheet 1'!$C$1:$C$188770)*(1-$K$2/100),"-")</f>
        <v>0.1</v>
      </c>
      <c r="D111" s="16" t="s">
        <v>4</v>
      </c>
      <c r="E111" s="428" t="e" vm="329">
        <v>#VALUE!</v>
      </c>
    </row>
    <row r="112" spans="1:11" ht="45.75" customHeight="1" x14ac:dyDescent="0.25">
      <c r="A112" s="29">
        <v>4094</v>
      </c>
      <c r="B112" s="79" t="s">
        <v>1640</v>
      </c>
      <c r="C112" s="99">
        <f>IFERROR(_xlfn.XLOOKUP(A112,'[1]Worksheet 1'!$A$1:$A$188770,'[1]Worksheet 1'!$C$1:$C$188770)*(1-$K$2/100),"-")</f>
        <v>0.21</v>
      </c>
      <c r="D112" s="16" t="s">
        <v>4</v>
      </c>
      <c r="E112" s="428"/>
    </row>
    <row r="113" spans="1:11" ht="45.75" customHeight="1" x14ac:dyDescent="0.25">
      <c r="A113" s="29">
        <v>4051</v>
      </c>
      <c r="B113" s="75" t="s">
        <v>1641</v>
      </c>
      <c r="C113" s="103">
        <f>IFERROR(_xlfn.XLOOKUP(A113,'[1]Worksheet 1'!$A$1:$A$188770,'[1]Worksheet 1'!$C$1:$C$188770)*(1-$K$2/100),"-")</f>
        <v>0.44</v>
      </c>
      <c r="D113" s="24" t="s">
        <v>4</v>
      </c>
      <c r="E113" s="428" t="e" vm="330">
        <v>#VALUE!</v>
      </c>
    </row>
    <row r="114" spans="1:11" ht="45.75" customHeight="1" x14ac:dyDescent="0.25">
      <c r="A114" s="29">
        <v>4100</v>
      </c>
      <c r="B114" s="75" t="s">
        <v>1642</v>
      </c>
      <c r="C114" s="103">
        <f>IFERROR(_xlfn.XLOOKUP(A114,'[1]Worksheet 1'!$A$1:$A$188770,'[1]Worksheet 1'!$C$1:$C$188770)*(1-$K$2/100),"-")</f>
        <v>0.38</v>
      </c>
      <c r="D114" s="24" t="s">
        <v>4</v>
      </c>
      <c r="E114" s="428"/>
    </row>
    <row r="115" spans="1:11" ht="45.75" customHeight="1" x14ac:dyDescent="0.25">
      <c r="A115" s="29">
        <v>4041</v>
      </c>
      <c r="B115" s="70" t="s">
        <v>1643</v>
      </c>
      <c r="C115" s="99">
        <f>IFERROR(_xlfn.XLOOKUP(A115,'[1]Worksheet 1'!$A$1:$A$188770,'[1]Worksheet 1'!$C$1:$C$188770)*(1-$K$2/100),"-")</f>
        <v>0.55000000000000004</v>
      </c>
      <c r="D115" s="16" t="s">
        <v>4</v>
      </c>
      <c r="E115" s="184" t="e" vm="331">
        <v>#VALUE!</v>
      </c>
    </row>
    <row r="116" spans="1:11" ht="45.75" customHeight="1" thickBot="1" x14ac:dyDescent="0.3">
      <c r="A116" s="29">
        <v>4042</v>
      </c>
      <c r="B116" s="285" t="s">
        <v>1644</v>
      </c>
      <c r="C116" s="325">
        <f>IFERROR(_xlfn.XLOOKUP(A116,'[1]Worksheet 1'!$A$1:$A$188770,'[1]Worksheet 1'!$C$1:$C$188770)*(1-$K$2/100),"-")</f>
        <v>0.88</v>
      </c>
      <c r="D116" s="77" t="s">
        <v>4</v>
      </c>
      <c r="E116" s="245" t="e" vm="332">
        <v>#VALUE!</v>
      </c>
    </row>
    <row r="117" spans="1:11" ht="45.75" customHeight="1" x14ac:dyDescent="0.25"/>
    <row r="118" spans="1:11" ht="45.75" customHeight="1" x14ac:dyDescent="0.25"/>
    <row r="119" spans="1:11" ht="45.75" customHeight="1" x14ac:dyDescent="0.25"/>
    <row r="120" spans="1:11" ht="45.75" customHeight="1" x14ac:dyDescent="0.25"/>
    <row r="121" spans="1:11" ht="45.75" customHeight="1" x14ac:dyDescent="0.25"/>
    <row r="122" spans="1:11" s="29" customFormat="1" ht="45.75" customHeight="1" x14ac:dyDescent="0.25">
      <c r="B122" s="1"/>
      <c r="C122" s="1"/>
      <c r="D122" s="1"/>
      <c r="E122" s="1"/>
      <c r="F122" s="1"/>
      <c r="G122" s="1"/>
      <c r="H122" s="1"/>
      <c r="I122" s="1"/>
      <c r="J122" s="1"/>
      <c r="K122" s="1"/>
    </row>
    <row r="123" spans="1:11" s="29" customFormat="1" ht="45.75" customHeight="1" x14ac:dyDescent="0.25">
      <c r="B123" s="1"/>
      <c r="C123" s="1"/>
      <c r="D123" s="1"/>
      <c r="E123" s="1"/>
      <c r="F123" s="1"/>
      <c r="G123" s="1"/>
      <c r="H123" s="1"/>
      <c r="I123" s="1"/>
      <c r="J123" s="1"/>
      <c r="K123" s="1"/>
    </row>
    <row r="124" spans="1:11" s="29" customFormat="1" ht="45.75" customHeight="1" x14ac:dyDescent="0.25">
      <c r="B124" s="1"/>
      <c r="C124" s="1"/>
      <c r="D124" s="1"/>
      <c r="E124" s="1"/>
      <c r="F124" s="1"/>
      <c r="G124" s="1"/>
      <c r="H124" s="1"/>
      <c r="I124" s="1"/>
      <c r="J124" s="1"/>
      <c r="K124" s="1"/>
    </row>
    <row r="125" spans="1:11" s="29" customFormat="1" ht="45.75" customHeight="1" x14ac:dyDescent="0.25">
      <c r="B125" s="1"/>
      <c r="C125" s="1"/>
      <c r="D125" s="1"/>
      <c r="E125" s="1"/>
      <c r="F125" s="1"/>
      <c r="G125" s="1"/>
      <c r="H125" s="1"/>
      <c r="I125" s="1"/>
      <c r="J125" s="1"/>
      <c r="K125" s="1"/>
    </row>
    <row r="126" spans="1:11" s="29" customFormat="1" ht="45.75" customHeight="1" x14ac:dyDescent="0.25">
      <c r="B126" s="1"/>
      <c r="C126" s="1"/>
      <c r="D126" s="1"/>
      <c r="E126" s="1"/>
      <c r="F126" s="1"/>
      <c r="G126" s="1"/>
      <c r="H126" s="1"/>
      <c r="I126" s="1"/>
      <c r="J126" s="1"/>
      <c r="K126" s="1"/>
    </row>
    <row r="127" spans="1:11" s="29" customFormat="1" ht="45.75" customHeight="1" x14ac:dyDescent="0.25">
      <c r="B127" s="1"/>
      <c r="C127" s="1"/>
      <c r="D127" s="1"/>
      <c r="E127" s="1"/>
      <c r="F127" s="1"/>
      <c r="G127" s="1"/>
      <c r="H127" s="1"/>
      <c r="I127" s="1"/>
      <c r="J127" s="1"/>
      <c r="K127" s="1"/>
    </row>
    <row r="128" spans="1:11" s="29" customFormat="1" ht="45.75" customHeight="1" x14ac:dyDescent="0.25">
      <c r="B128" s="1"/>
      <c r="C128" s="1"/>
      <c r="D128" s="1"/>
      <c r="E128" s="1"/>
      <c r="F128" s="1"/>
      <c r="G128" s="1"/>
      <c r="H128" s="1"/>
      <c r="I128" s="1"/>
      <c r="J128" s="1"/>
      <c r="K128" s="1"/>
    </row>
    <row r="129" spans="2:11" s="29" customFormat="1" ht="45.75" customHeight="1" x14ac:dyDescent="0.25">
      <c r="B129" s="1"/>
      <c r="C129" s="1"/>
      <c r="D129" s="1"/>
      <c r="E129" s="1"/>
      <c r="F129" s="1"/>
      <c r="G129" s="1"/>
      <c r="H129" s="1"/>
      <c r="I129" s="1"/>
      <c r="J129" s="1"/>
      <c r="K129" s="1"/>
    </row>
    <row r="130" spans="2:11" s="29" customFormat="1" ht="45.75" customHeight="1" x14ac:dyDescent="0.25">
      <c r="B130" s="1"/>
      <c r="C130" s="1"/>
      <c r="D130" s="1"/>
      <c r="E130" s="1"/>
      <c r="F130" s="1"/>
      <c r="G130" s="1"/>
      <c r="H130" s="1"/>
      <c r="I130" s="1"/>
      <c r="J130" s="1"/>
      <c r="K130" s="1"/>
    </row>
    <row r="131" spans="2:11" s="29" customFormat="1" ht="45.75" customHeight="1" x14ac:dyDescent="0.25">
      <c r="B131" s="1"/>
      <c r="C131" s="1"/>
      <c r="D131" s="1"/>
      <c r="E131" s="1"/>
      <c r="F131" s="1"/>
      <c r="G131" s="1"/>
      <c r="H131" s="1"/>
      <c r="I131" s="1"/>
      <c r="J131" s="1"/>
      <c r="K131" s="1"/>
    </row>
    <row r="132" spans="2:11" s="29" customFormat="1" ht="45.75" customHeight="1" x14ac:dyDescent="0.25">
      <c r="B132" s="1"/>
      <c r="C132" s="1"/>
      <c r="D132" s="1"/>
      <c r="E132" s="1"/>
      <c r="F132" s="1"/>
      <c r="G132" s="1"/>
      <c r="H132" s="1"/>
      <c r="I132" s="1"/>
      <c r="J132" s="1"/>
      <c r="K132" s="1"/>
    </row>
    <row r="133" spans="2:11" s="29" customFormat="1" ht="45.75" customHeight="1" x14ac:dyDescent="0.25">
      <c r="B133" s="1"/>
      <c r="C133" s="1"/>
      <c r="D133" s="1"/>
      <c r="E133" s="1"/>
      <c r="F133" s="1"/>
      <c r="G133" s="1"/>
      <c r="H133" s="1"/>
      <c r="I133" s="1"/>
      <c r="J133" s="1"/>
      <c r="K133" s="1"/>
    </row>
    <row r="134" spans="2:11" s="29" customFormat="1" ht="45.75" customHeight="1" x14ac:dyDescent="0.25">
      <c r="B134" s="1"/>
      <c r="C134" s="1"/>
      <c r="D134" s="1"/>
      <c r="E134" s="1"/>
      <c r="F134" s="1"/>
      <c r="G134" s="1"/>
      <c r="H134" s="1"/>
      <c r="I134" s="1"/>
      <c r="J134" s="1"/>
      <c r="K134" s="1"/>
    </row>
  </sheetData>
  <sheetProtection selectLockedCells="1"/>
  <mergeCells count="35">
    <mergeCell ref="B8:E8"/>
    <mergeCell ref="B82:E82"/>
    <mergeCell ref="B85:E85"/>
    <mergeCell ref="B95:E95"/>
    <mergeCell ref="B105:E105"/>
    <mergeCell ref="E42:E50"/>
    <mergeCell ref="E51:E53"/>
    <mergeCell ref="E9:E11"/>
    <mergeCell ref="E18:E20"/>
    <mergeCell ref="E21:E23"/>
    <mergeCell ref="E24:E26"/>
    <mergeCell ref="E27:E29"/>
    <mergeCell ref="E33:E35"/>
    <mergeCell ref="E36:E38"/>
    <mergeCell ref="E86:E94"/>
    <mergeCell ref="E12:E14"/>
    <mergeCell ref="E111:E112"/>
    <mergeCell ref="E113:E114"/>
    <mergeCell ref="E96:E98"/>
    <mergeCell ref="E100:E101"/>
    <mergeCell ref="E103:E104"/>
    <mergeCell ref="B108:E108"/>
    <mergeCell ref="E15:E17"/>
    <mergeCell ref="E30:E32"/>
    <mergeCell ref="E58:E60"/>
    <mergeCell ref="E39:E41"/>
    <mergeCell ref="E55:E57"/>
    <mergeCell ref="B54:E54"/>
    <mergeCell ref="E70:E72"/>
    <mergeCell ref="E73:E75"/>
    <mergeCell ref="E76:E78"/>
    <mergeCell ref="E79:E81"/>
    <mergeCell ref="E61:E63"/>
    <mergeCell ref="E64:E66"/>
    <mergeCell ref="E67:E69"/>
  </mergeCells>
  <dataValidations count="1">
    <dataValidation type="list" allowBlank="1" showInputMessage="1" showErrorMessage="1" sqref="C2" xr:uid="{0DA00615-60B5-4B24-B578-884503C0560F}">
      <formula1>obchodaci</formula1>
    </dataValidation>
  </dataValidations>
  <hyperlinks>
    <hyperlink ref="B4" r:id="rId1" xr:uid="{9D610D0B-5A89-4DE9-B9A3-EFBC7D35CA83}"/>
    <hyperlink ref="C4" r:id="rId2" xr:uid="{7E1B467D-1EA6-4F7F-8DCF-69BF6358726E}"/>
  </hyperlinks>
  <pageMargins left="0.25" right="0.25" top="0.75" bottom="0.75" header="0.3" footer="0.3"/>
  <pageSetup paperSize="9" orientation="portrait" r:id="rId3"/>
  <drawing r:id="rId4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AF4431-CC0D-4322-BD20-AAE10F25A5DD}">
  <sheetPr codeName="H20">
    <tabColor rgb="FF00B0F0"/>
  </sheetPr>
  <dimension ref="A1:N145"/>
  <sheetViews>
    <sheetView topLeftCell="B1" zoomScale="85" zoomScaleNormal="85" workbookViewId="0">
      <pane ySplit="7" topLeftCell="A112" activePane="bottomLeft" state="frozen"/>
      <selection pane="bottomLeft" activeCell="C2" sqref="C2"/>
    </sheetView>
  </sheetViews>
  <sheetFormatPr defaultRowHeight="15" x14ac:dyDescent="0.25"/>
  <cols>
    <col min="1" max="1" width="2.5703125" style="29" hidden="1" customWidth="1"/>
    <col min="2" max="2" width="42.42578125" style="1" customWidth="1"/>
    <col min="3" max="3" width="19.140625" style="1" customWidth="1"/>
    <col min="4" max="4" width="9.28515625" style="1" customWidth="1"/>
    <col min="5" max="5" width="27.7109375" style="1" customWidth="1"/>
    <col min="6" max="9" width="9.140625" style="1"/>
    <col min="10" max="10" width="14" style="1" customWidth="1"/>
    <col min="11" max="16384" width="9.140625" style="1"/>
  </cols>
  <sheetData>
    <row r="1" spans="1:10" ht="30" customHeight="1" x14ac:dyDescent="0.25">
      <c r="B1" s="29" t="e" vm="98">
        <v>#VALUE!</v>
      </c>
      <c r="E1" s="386" t="e" vm="333">
        <v>#VALUE!</v>
      </c>
      <c r="J1" s="121" t="s">
        <v>957</v>
      </c>
    </row>
    <row r="2" spans="1:10" ht="40.5" customHeight="1" x14ac:dyDescent="0.25">
      <c r="B2" s="166" t="s">
        <v>951</v>
      </c>
      <c r="C2" s="359" t="str">
        <f>'Lakoplastovaný odkvapový systém'!C2</f>
        <v>Ján Sipko +421911421858</v>
      </c>
      <c r="J2" s="2">
        <v>0</v>
      </c>
    </row>
    <row r="3" spans="1:10" ht="21" x14ac:dyDescent="0.35">
      <c r="B3" s="166" t="s">
        <v>949</v>
      </c>
      <c r="C3" s="360">
        <f ca="1">'Lakoplastovaný odkvapový systém'!C3</f>
        <v>45778</v>
      </c>
      <c r="D3"/>
    </row>
    <row r="4" spans="1:10" ht="21" customHeight="1" x14ac:dyDescent="0.25">
      <c r="B4" s="5" t="s">
        <v>952</v>
      </c>
      <c r="C4" s="5" t="s">
        <v>953</v>
      </c>
      <c r="D4"/>
    </row>
    <row r="6" spans="1:10" ht="21" x14ac:dyDescent="0.25">
      <c r="B6" s="319" t="s">
        <v>1710</v>
      </c>
    </row>
    <row r="7" spans="1:10" ht="15.75" thickBot="1" x14ac:dyDescent="0.3"/>
    <row r="8" spans="1:10" ht="24" customHeight="1" thickBot="1" x14ac:dyDescent="0.3">
      <c r="B8" s="420" t="s">
        <v>448</v>
      </c>
      <c r="C8" s="421"/>
      <c r="D8" s="421"/>
      <c r="E8" s="422"/>
    </row>
    <row r="9" spans="1:10" ht="54.75" customHeight="1" thickBot="1" x14ac:dyDescent="0.3">
      <c r="A9" s="30" t="s">
        <v>60</v>
      </c>
      <c r="B9" s="11" t="s">
        <v>0</v>
      </c>
      <c r="C9" s="328" t="s">
        <v>1712</v>
      </c>
      <c r="D9" s="12" t="s">
        <v>3</v>
      </c>
      <c r="E9" s="12" t="s">
        <v>1</v>
      </c>
    </row>
    <row r="10" spans="1:10" ht="33.75" customHeight="1" x14ac:dyDescent="0.25">
      <c r="A10" s="144">
        <v>210559006206</v>
      </c>
      <c r="B10" s="456" t="s">
        <v>1673</v>
      </c>
      <c r="C10" s="324">
        <f>IFERROR(_xlfn.XLOOKUP(A10,'[1]Worksheet 1'!$A$1:$A$188770,'[1]Worksheet 1'!$C$1:$C$188770)*(1-$J$2/100),"-")</f>
        <v>9.8000000000000007</v>
      </c>
      <c r="D10" s="74" t="s">
        <v>377</v>
      </c>
      <c r="E10" s="494" t="e" vm="334">
        <v>#VALUE!</v>
      </c>
    </row>
    <row r="11" spans="1:10" ht="24.75" customHeight="1" x14ac:dyDescent="0.25">
      <c r="A11" s="144"/>
      <c r="B11" s="460"/>
      <c r="C11" s="329">
        <f>C10*0.941</f>
        <v>9.2218</v>
      </c>
      <c r="D11" s="330" t="s">
        <v>1711</v>
      </c>
      <c r="E11" s="495"/>
    </row>
    <row r="12" spans="1:10" ht="37.5" customHeight="1" x14ac:dyDescent="0.25">
      <c r="A12" s="36">
        <v>210117016206</v>
      </c>
      <c r="B12" s="460" t="s">
        <v>1674</v>
      </c>
      <c r="C12" s="326">
        <f>IFERROR(_xlfn.XLOOKUP(A12,'[1]Worksheet 1'!$A$1:$A$188770,'[1]Worksheet 1'!$C$1:$C$188770)*(1-$J$2/100),"-")</f>
        <v>12</v>
      </c>
      <c r="D12" s="24" t="s">
        <v>377</v>
      </c>
      <c r="E12" s="495"/>
    </row>
    <row r="13" spans="1:10" ht="29.25" customHeight="1" x14ac:dyDescent="0.25">
      <c r="A13" s="36"/>
      <c r="B13" s="460"/>
      <c r="C13" s="329">
        <f>C12*0.941</f>
        <v>11.292</v>
      </c>
      <c r="D13" s="330" t="s">
        <v>1711</v>
      </c>
      <c r="E13" s="495"/>
    </row>
    <row r="14" spans="1:10" ht="39.75" customHeight="1" x14ac:dyDescent="0.25">
      <c r="A14" s="36">
        <v>210137016206</v>
      </c>
      <c r="B14" s="460" t="s">
        <v>1675</v>
      </c>
      <c r="C14" s="326">
        <f>IFERROR(_xlfn.XLOOKUP(A14,'[1]Worksheet 1'!$A$1:$A$188770,'[1]Worksheet 1'!$C$1:$C$188770)*(1-$J$2/100),"-")</f>
        <v>12.35</v>
      </c>
      <c r="D14" s="24" t="s">
        <v>377</v>
      </c>
      <c r="E14" s="495"/>
    </row>
    <row r="15" spans="1:10" ht="27.75" customHeight="1" x14ac:dyDescent="0.25">
      <c r="A15" s="36"/>
      <c r="B15" s="460"/>
      <c r="C15" s="329">
        <f>C14*0.941</f>
        <v>11.62135</v>
      </c>
      <c r="D15" s="330" t="s">
        <v>1711</v>
      </c>
      <c r="E15" s="495"/>
    </row>
    <row r="16" spans="1:10" ht="36" customHeight="1" x14ac:dyDescent="0.25">
      <c r="A16" s="36">
        <v>210217016206</v>
      </c>
      <c r="B16" s="460" t="s">
        <v>1676</v>
      </c>
      <c r="C16" s="326">
        <f>IFERROR(_xlfn.XLOOKUP(A16,'[1]Worksheet 1'!$A$1:$A$188770,'[1]Worksheet 1'!$C$1:$C$188770)*(1-$J$2/100),"-")</f>
        <v>13.7</v>
      </c>
      <c r="D16" s="24" t="s">
        <v>377</v>
      </c>
      <c r="E16" s="495"/>
    </row>
    <row r="17" spans="1:5" ht="24" customHeight="1" x14ac:dyDescent="0.25">
      <c r="A17" s="36"/>
      <c r="B17" s="460"/>
      <c r="C17" s="329">
        <f>C16*0.941</f>
        <v>12.891699999999998</v>
      </c>
      <c r="D17" s="330" t="s">
        <v>1711</v>
      </c>
      <c r="E17" s="495"/>
    </row>
    <row r="18" spans="1:5" ht="34.5" customHeight="1" x14ac:dyDescent="0.25">
      <c r="A18" s="36">
        <v>210317016206</v>
      </c>
      <c r="B18" s="460" t="s">
        <v>1677</v>
      </c>
      <c r="C18" s="326">
        <f>IFERROR(_xlfn.XLOOKUP(A18,'[1]Worksheet 1'!$A$1:$A$188770,'[1]Worksheet 1'!$C$1:$C$188770)*(1-$J$2/100),"-")</f>
        <v>15.6</v>
      </c>
      <c r="D18" s="24" t="s">
        <v>377</v>
      </c>
      <c r="E18" s="495"/>
    </row>
    <row r="19" spans="1:5" ht="23.25" customHeight="1" x14ac:dyDescent="0.25">
      <c r="A19" s="36"/>
      <c r="B19" s="460"/>
      <c r="C19" s="329">
        <f>C18*0.941</f>
        <v>14.679599999999999</v>
      </c>
      <c r="D19" s="330" t="s">
        <v>1711</v>
      </c>
      <c r="E19" s="495"/>
    </row>
    <row r="20" spans="1:5" ht="35.25" customHeight="1" x14ac:dyDescent="0.25">
      <c r="A20" s="36">
        <v>210417016206</v>
      </c>
      <c r="B20" s="460" t="s">
        <v>1678</v>
      </c>
      <c r="C20" s="326">
        <f>IFERROR(_xlfn.XLOOKUP(A20,'[1]Worksheet 1'!$A$1:$A$188770,'[1]Worksheet 1'!$C$1:$C$188770)*(1-$J$2/100),"-")</f>
        <v>18.899999999999999</v>
      </c>
      <c r="D20" s="24" t="s">
        <v>377</v>
      </c>
      <c r="E20" s="495"/>
    </row>
    <row r="21" spans="1:5" ht="28.5" customHeight="1" x14ac:dyDescent="0.25">
      <c r="A21" s="36"/>
      <c r="B21" s="460"/>
      <c r="C21" s="329">
        <f>C20*0.941</f>
        <v>17.784899999999997</v>
      </c>
      <c r="D21" s="330" t="s">
        <v>1711</v>
      </c>
      <c r="E21" s="495"/>
    </row>
    <row r="22" spans="1:5" ht="39" customHeight="1" x14ac:dyDescent="0.25">
      <c r="A22" s="36">
        <v>210427016206</v>
      </c>
      <c r="B22" s="460" t="s">
        <v>1679</v>
      </c>
      <c r="C22" s="326">
        <f>IFERROR(_xlfn.XLOOKUP(A22,'[1]Worksheet 1'!$A$1:$A$188770,'[1]Worksheet 1'!$C$1:$C$188770)*(1-$J$2/100),"-")</f>
        <v>18.899999999999999</v>
      </c>
      <c r="D22" s="24" t="s">
        <v>377</v>
      </c>
      <c r="E22" s="495"/>
    </row>
    <row r="23" spans="1:5" ht="24.75" customHeight="1" x14ac:dyDescent="0.25">
      <c r="A23" s="36"/>
      <c r="B23" s="460"/>
      <c r="C23" s="329">
        <f>C22*0.941</f>
        <v>17.784899999999997</v>
      </c>
      <c r="D23" s="330" t="s">
        <v>1711</v>
      </c>
      <c r="E23" s="495"/>
    </row>
    <row r="24" spans="1:5" ht="35.25" customHeight="1" x14ac:dyDescent="0.25">
      <c r="A24" s="36">
        <v>210437016206</v>
      </c>
      <c r="B24" s="460" t="s">
        <v>1680</v>
      </c>
      <c r="C24" s="326">
        <f>IFERROR(_xlfn.XLOOKUP(A24,'[1]Worksheet 1'!$A$1:$A$188770,'[1]Worksheet 1'!$C$1:$C$188770)*(1-$J$2/100),"-")</f>
        <v>19.75</v>
      </c>
      <c r="D24" s="24" t="s">
        <v>377</v>
      </c>
      <c r="E24" s="495"/>
    </row>
    <row r="25" spans="1:5" ht="25.5" customHeight="1" thickBot="1" x14ac:dyDescent="0.3">
      <c r="B25" s="462"/>
      <c r="C25" s="333">
        <f>C24*0.941</f>
        <v>18.58475</v>
      </c>
      <c r="D25" s="334" t="s">
        <v>1711</v>
      </c>
      <c r="E25" s="496"/>
    </row>
    <row r="26" spans="1:5" ht="26.25" customHeight="1" x14ac:dyDescent="0.25">
      <c r="A26"/>
      <c r="B26" s="114" t="s">
        <v>424</v>
      </c>
      <c r="C26" s="114"/>
      <c r="D26" s="106"/>
    </row>
    <row r="27" spans="1:5" ht="26.25" customHeight="1" x14ac:dyDescent="0.25">
      <c r="A27"/>
      <c r="B27" s="348" t="s">
        <v>426</v>
      </c>
      <c r="C27" s="114"/>
      <c r="D27" s="106"/>
    </row>
    <row r="28" spans="1:5" ht="26.25" customHeight="1" x14ac:dyDescent="0.25">
      <c r="A28"/>
      <c r="B28" s="7"/>
      <c r="C28" s="105"/>
      <c r="D28" s="106"/>
    </row>
    <row r="29" spans="1:5" ht="26.25" customHeight="1" x14ac:dyDescent="0.25">
      <c r="A29"/>
      <c r="B29" s="7"/>
      <c r="C29" s="105"/>
      <c r="D29" s="106"/>
    </row>
    <row r="30" spans="1:5" ht="26.25" customHeight="1" x14ac:dyDescent="0.25">
      <c r="A30"/>
      <c r="B30" s="7"/>
      <c r="C30" s="105"/>
      <c r="D30" s="106"/>
    </row>
    <row r="31" spans="1:5" ht="26.25" customHeight="1" x14ac:dyDescent="0.25">
      <c r="A31"/>
      <c r="B31" s="7"/>
      <c r="C31" s="105"/>
      <c r="D31" s="106"/>
    </row>
    <row r="32" spans="1:5" ht="26.25" customHeight="1" thickBot="1" x14ac:dyDescent="0.3">
      <c r="A32"/>
      <c r="B32" s="7"/>
      <c r="C32" s="105"/>
      <c r="D32" s="106"/>
    </row>
    <row r="33" spans="1:5" ht="26.25" customHeight="1" thickBot="1" x14ac:dyDescent="0.3">
      <c r="A33" s="36"/>
      <c r="B33" s="420" t="s">
        <v>449</v>
      </c>
      <c r="C33" s="421"/>
      <c r="D33" s="421"/>
      <c r="E33" s="422"/>
    </row>
    <row r="34" spans="1:5" ht="56.25" customHeight="1" thickBot="1" x14ac:dyDescent="0.3">
      <c r="A34" s="30" t="s">
        <v>60</v>
      </c>
      <c r="B34" s="39" t="s">
        <v>0</v>
      </c>
      <c r="C34" s="332" t="s">
        <v>1712</v>
      </c>
      <c r="D34" s="38" t="s">
        <v>3</v>
      </c>
      <c r="E34" s="38" t="s">
        <v>1</v>
      </c>
    </row>
    <row r="35" spans="1:5" ht="39" customHeight="1" x14ac:dyDescent="0.25">
      <c r="A35" s="36">
        <v>210117016208</v>
      </c>
      <c r="B35" s="456" t="s">
        <v>1681</v>
      </c>
      <c r="C35" s="324">
        <f>IFERROR(_xlfn.XLOOKUP(A35,'[1]Worksheet 1'!$A$1:$A$188770,'[1]Worksheet 1'!$C$1:$C$188770)*(1-$J$2/100),"-")</f>
        <v>12.45</v>
      </c>
      <c r="D35" s="74" t="s">
        <v>377</v>
      </c>
      <c r="E35" s="494" t="e" vm="334">
        <v>#VALUE!</v>
      </c>
    </row>
    <row r="36" spans="1:5" ht="27" customHeight="1" x14ac:dyDescent="0.25">
      <c r="A36" s="36"/>
      <c r="B36" s="460"/>
      <c r="C36" s="338">
        <f>C35*0.958</f>
        <v>11.927099999999999</v>
      </c>
      <c r="D36" s="330" t="s">
        <v>1711</v>
      </c>
      <c r="E36" s="495"/>
    </row>
    <row r="37" spans="1:5" ht="33.75" customHeight="1" x14ac:dyDescent="0.25">
      <c r="A37" s="36">
        <v>210137016208</v>
      </c>
      <c r="B37" s="460" t="s">
        <v>1682</v>
      </c>
      <c r="C37" s="103">
        <f>IFERROR(_xlfn.XLOOKUP(A37,'[1]Worksheet 1'!$A$1:$A$188770,'[1]Worksheet 1'!$C$1:$C$188770)*(1-$J$2/100),"-")</f>
        <v>12.9</v>
      </c>
      <c r="D37" s="24" t="s">
        <v>377</v>
      </c>
      <c r="E37" s="495"/>
    </row>
    <row r="38" spans="1:5" ht="21" customHeight="1" x14ac:dyDescent="0.25">
      <c r="A38" s="36"/>
      <c r="B38" s="460"/>
      <c r="C38" s="335">
        <f>C37*0.958</f>
        <v>12.3582</v>
      </c>
      <c r="D38" s="330" t="s">
        <v>1711</v>
      </c>
      <c r="E38" s="495"/>
    </row>
    <row r="39" spans="1:5" ht="33" customHeight="1" x14ac:dyDescent="0.25">
      <c r="A39" s="36">
        <v>210217016208</v>
      </c>
      <c r="B39" s="460" t="s">
        <v>1683</v>
      </c>
      <c r="C39" s="103">
        <f>IFERROR(_xlfn.XLOOKUP(A39,'[1]Worksheet 1'!$A$1:$A$188770,'[1]Worksheet 1'!$C$1:$C$188770)*(1-$J$2/100),"-")</f>
        <v>14.25</v>
      </c>
      <c r="D39" s="24" t="s">
        <v>377</v>
      </c>
      <c r="E39" s="495"/>
    </row>
    <row r="40" spans="1:5" ht="21.75" customHeight="1" x14ac:dyDescent="0.25">
      <c r="A40" s="36"/>
      <c r="B40" s="460"/>
      <c r="C40" s="335">
        <f>C39*0.958</f>
        <v>13.651499999999999</v>
      </c>
      <c r="D40" s="330" t="s">
        <v>1711</v>
      </c>
      <c r="E40" s="495"/>
    </row>
    <row r="41" spans="1:5" ht="31.5" customHeight="1" x14ac:dyDescent="0.25">
      <c r="A41" s="36">
        <v>210317016208</v>
      </c>
      <c r="B41" s="460" t="s">
        <v>1684</v>
      </c>
      <c r="C41" s="103">
        <f>IFERROR(_xlfn.XLOOKUP(A41,'[1]Worksheet 1'!$A$1:$A$188770,'[1]Worksheet 1'!$C$1:$C$188770)*(1-$J$2/100),"-")</f>
        <v>16.2</v>
      </c>
      <c r="D41" s="24" t="s">
        <v>377</v>
      </c>
      <c r="E41" s="495"/>
    </row>
    <row r="42" spans="1:5" ht="22.5" customHeight="1" x14ac:dyDescent="0.25">
      <c r="A42" s="36"/>
      <c r="B42" s="460"/>
      <c r="C42" s="335">
        <f>C41*0.958</f>
        <v>15.519599999999999</v>
      </c>
      <c r="D42" s="330" t="s">
        <v>1711</v>
      </c>
      <c r="E42" s="495"/>
    </row>
    <row r="43" spans="1:5" ht="31.5" customHeight="1" x14ac:dyDescent="0.25">
      <c r="A43" s="36">
        <v>210417016208</v>
      </c>
      <c r="B43" s="460" t="s">
        <v>1685</v>
      </c>
      <c r="C43" s="103">
        <f>IFERROR(_xlfn.XLOOKUP(A43,'[1]Worksheet 1'!$A$1:$A$188770,'[1]Worksheet 1'!$C$1:$C$188770)*(1-$J$2/100),"-")</f>
        <v>0</v>
      </c>
      <c r="D43" s="24" t="s">
        <v>377</v>
      </c>
      <c r="E43" s="495"/>
    </row>
    <row r="44" spans="1:5" ht="23.25" customHeight="1" x14ac:dyDescent="0.25">
      <c r="A44" s="36"/>
      <c r="B44" s="460"/>
      <c r="C44" s="335">
        <f>C43*0.958</f>
        <v>0</v>
      </c>
      <c r="D44" s="330" t="s">
        <v>1711</v>
      </c>
      <c r="E44" s="495"/>
    </row>
    <row r="45" spans="1:5" ht="39" customHeight="1" x14ac:dyDescent="0.25">
      <c r="A45" s="36">
        <v>210427016208</v>
      </c>
      <c r="B45" s="460" t="s">
        <v>1686</v>
      </c>
      <c r="C45" s="103">
        <f>IFERROR(_xlfn.XLOOKUP(A45,'[1]Worksheet 1'!$A$1:$A$188770,'[1]Worksheet 1'!$C$1:$C$188770)*(1-$J$2/100),"-")</f>
        <v>20</v>
      </c>
      <c r="D45" s="24" t="s">
        <v>377</v>
      </c>
      <c r="E45" s="495"/>
    </row>
    <row r="46" spans="1:5" ht="21.75" customHeight="1" x14ac:dyDescent="0.25">
      <c r="A46" s="36"/>
      <c r="B46" s="460"/>
      <c r="C46" s="335">
        <f>C45*0.958</f>
        <v>19.16</v>
      </c>
      <c r="D46" s="330" t="s">
        <v>1711</v>
      </c>
      <c r="E46" s="495"/>
    </row>
    <row r="47" spans="1:5" ht="38.25" customHeight="1" x14ac:dyDescent="0.25">
      <c r="A47" s="36">
        <v>210437016208</v>
      </c>
      <c r="B47" s="460" t="s">
        <v>1687</v>
      </c>
      <c r="C47" s="109">
        <f>IFERROR(_xlfn.XLOOKUP(A47,'[1]Worksheet 1'!$A$1:$A$188770,'[1]Worksheet 1'!$C$1:$C$188770)*(1-$J$2/100),"-")</f>
        <v>21.1</v>
      </c>
      <c r="D47" s="24" t="s">
        <v>377</v>
      </c>
      <c r="E47" s="495"/>
    </row>
    <row r="48" spans="1:5" ht="26.25" customHeight="1" thickBot="1" x14ac:dyDescent="0.3">
      <c r="A48" s="36"/>
      <c r="B48" s="462"/>
      <c r="C48" s="337">
        <f>C47*0.958</f>
        <v>20.213799999999999</v>
      </c>
      <c r="D48" s="334" t="s">
        <v>1711</v>
      </c>
      <c r="E48" s="496"/>
    </row>
    <row r="49" spans="1:14" ht="60" customHeight="1" thickBot="1" x14ac:dyDescent="0.3">
      <c r="A49" s="36"/>
      <c r="B49" s="327"/>
      <c r="C49" s="349"/>
      <c r="D49" s="331"/>
    </row>
    <row r="50" spans="1:14" ht="26.25" customHeight="1" thickBot="1" x14ac:dyDescent="0.3">
      <c r="A50" s="36"/>
      <c r="B50" s="420" t="s">
        <v>425</v>
      </c>
      <c r="C50" s="421"/>
      <c r="D50" s="421"/>
      <c r="E50" s="422"/>
    </row>
    <row r="51" spans="1:14" ht="56.25" customHeight="1" thickBot="1" x14ac:dyDescent="0.3">
      <c r="A51" s="30" t="s">
        <v>60</v>
      </c>
      <c r="B51" s="11" t="s">
        <v>0</v>
      </c>
      <c r="C51" s="328" t="s">
        <v>1712</v>
      </c>
      <c r="D51" s="12" t="s">
        <v>3</v>
      </c>
      <c r="E51" s="12" t="s">
        <v>1</v>
      </c>
    </row>
    <row r="52" spans="1:14" ht="36.75" customHeight="1" x14ac:dyDescent="0.25">
      <c r="A52" s="36">
        <v>210117016207</v>
      </c>
      <c r="B52" s="456" t="s">
        <v>1681</v>
      </c>
      <c r="C52" s="324">
        <f>IFERROR(_xlfn.XLOOKUP(A52,'[1]Worksheet 1'!$A$1:$A$188770,'[1]Worksheet 1'!$C$1:$C$188770)*(1-$J$2/100),"-")</f>
        <v>12.25</v>
      </c>
      <c r="D52" s="74" t="s">
        <v>377</v>
      </c>
      <c r="E52" s="494" t="e" vm="335">
        <v>#VALUE!</v>
      </c>
    </row>
    <row r="53" spans="1:14" ht="25.5" customHeight="1" x14ac:dyDescent="0.25">
      <c r="A53" s="36"/>
      <c r="B53" s="460"/>
      <c r="C53" s="335">
        <f>C52*0.958</f>
        <v>11.7355</v>
      </c>
      <c r="D53" s="330" t="s">
        <v>1711</v>
      </c>
      <c r="E53" s="495"/>
    </row>
    <row r="54" spans="1:14" ht="37.5" customHeight="1" x14ac:dyDescent="0.25">
      <c r="A54" s="36">
        <v>210137016207</v>
      </c>
      <c r="B54" s="460" t="s">
        <v>1682</v>
      </c>
      <c r="C54" s="103">
        <f>IFERROR(_xlfn.XLOOKUP(A54,'[1]Worksheet 1'!$A$1:$A$188770,'[1]Worksheet 1'!$C$1:$C$188770)*(1-$J$2/100),"-")</f>
        <v>12.45</v>
      </c>
      <c r="D54" s="24" t="s">
        <v>377</v>
      </c>
      <c r="E54" s="495"/>
    </row>
    <row r="55" spans="1:14" ht="29.25" customHeight="1" x14ac:dyDescent="0.25">
      <c r="A55" s="36"/>
      <c r="B55" s="460"/>
      <c r="C55" s="335">
        <f>C54*0.958</f>
        <v>11.927099999999999</v>
      </c>
      <c r="D55" s="330" t="s">
        <v>1711</v>
      </c>
      <c r="E55" s="495"/>
    </row>
    <row r="56" spans="1:14" ht="36.75" customHeight="1" x14ac:dyDescent="0.25">
      <c r="A56" s="36">
        <v>210217016207</v>
      </c>
      <c r="B56" s="460" t="s">
        <v>1683</v>
      </c>
      <c r="C56" s="103">
        <f>IFERROR(_xlfn.XLOOKUP(A56,'[1]Worksheet 1'!$A$1:$A$188770,'[1]Worksheet 1'!$C$1:$C$188770)*(1-$J$2/100),"-")</f>
        <v>13.7</v>
      </c>
      <c r="D56" s="24" t="s">
        <v>377</v>
      </c>
      <c r="E56" s="495"/>
    </row>
    <row r="57" spans="1:14" ht="27.75" customHeight="1" x14ac:dyDescent="0.25">
      <c r="A57" s="36"/>
      <c r="B57" s="460"/>
      <c r="C57" s="335">
        <f>C56*0.958</f>
        <v>13.124599999999999</v>
      </c>
      <c r="D57" s="330" t="s">
        <v>1711</v>
      </c>
      <c r="E57" s="495"/>
    </row>
    <row r="58" spans="1:14" ht="36" customHeight="1" x14ac:dyDescent="0.25">
      <c r="A58" s="36">
        <v>210317016207</v>
      </c>
      <c r="B58" s="460" t="s">
        <v>1684</v>
      </c>
      <c r="C58" s="103">
        <f>IFERROR(_xlfn.XLOOKUP(A58,'[1]Worksheet 1'!$A$1:$A$188770,'[1]Worksheet 1'!$C$1:$C$188770)*(1-$J$2/100),"-")</f>
        <v>15.7</v>
      </c>
      <c r="D58" s="24" t="s">
        <v>377</v>
      </c>
      <c r="E58" s="495"/>
    </row>
    <row r="59" spans="1:14" ht="25.5" customHeight="1" x14ac:dyDescent="0.25">
      <c r="A59" s="36"/>
      <c r="B59" s="460"/>
      <c r="C59" s="335">
        <f>C58*0.958</f>
        <v>15.0406</v>
      </c>
      <c r="D59" s="330" t="s">
        <v>1711</v>
      </c>
      <c r="E59" s="495"/>
    </row>
    <row r="60" spans="1:14" ht="35.25" customHeight="1" x14ac:dyDescent="0.25">
      <c r="A60" s="36">
        <v>210417016207</v>
      </c>
      <c r="B60" s="460" t="s">
        <v>1685</v>
      </c>
      <c r="C60" s="103">
        <f>IFERROR(_xlfn.XLOOKUP(A60,'[1]Worksheet 1'!$A$1:$A$188770,'[1]Worksheet 1'!$C$1:$C$188770)*(1-$J$2/100),"-")</f>
        <v>19.3</v>
      </c>
      <c r="D60" s="24" t="s">
        <v>377</v>
      </c>
      <c r="E60" s="495"/>
    </row>
    <row r="61" spans="1:14" ht="23.25" customHeight="1" x14ac:dyDescent="0.25">
      <c r="A61" s="36"/>
      <c r="B61" s="460"/>
      <c r="C61" s="335">
        <f>C60*0.958</f>
        <v>18.4894</v>
      </c>
      <c r="D61" s="330" t="s">
        <v>1711</v>
      </c>
      <c r="E61" s="495"/>
    </row>
    <row r="62" spans="1:14" ht="36" customHeight="1" x14ac:dyDescent="0.25">
      <c r="A62" s="36">
        <v>210427016207</v>
      </c>
      <c r="B62" s="460" t="s">
        <v>1686</v>
      </c>
      <c r="C62" s="103">
        <f>IFERROR(_xlfn.XLOOKUP(A62,'[1]Worksheet 1'!$A$1:$A$188770,'[1]Worksheet 1'!$C$1:$C$188770)*(1-$J$2/100),"-")</f>
        <v>19.3</v>
      </c>
      <c r="D62" s="24" t="s">
        <v>377</v>
      </c>
      <c r="E62" s="495"/>
      <c r="I62"/>
      <c r="J62"/>
      <c r="K62"/>
      <c r="L62"/>
      <c r="M62"/>
      <c r="N62"/>
    </row>
    <row r="63" spans="1:14" ht="25.5" customHeight="1" x14ac:dyDescent="0.25">
      <c r="A63" s="36"/>
      <c r="B63" s="460"/>
      <c r="C63" s="335">
        <f>C62*0.958</f>
        <v>18.4894</v>
      </c>
      <c r="D63" s="330" t="s">
        <v>1711</v>
      </c>
      <c r="E63" s="495"/>
      <c r="I63"/>
      <c r="J63"/>
      <c r="K63"/>
      <c r="L63"/>
      <c r="M63"/>
      <c r="N63"/>
    </row>
    <row r="64" spans="1:14" ht="30" customHeight="1" x14ac:dyDescent="0.25">
      <c r="A64" s="36">
        <v>210437016207</v>
      </c>
      <c r="B64" s="460" t="s">
        <v>1687</v>
      </c>
      <c r="C64" s="103">
        <f>IFERROR(_xlfn.XLOOKUP(A64,'[1]Worksheet 1'!$A$1:$A$188770,'[1]Worksheet 1'!$C$1:$C$188770)*(1-$J$2/100),"-")</f>
        <v>19.75</v>
      </c>
      <c r="D64" s="24" t="s">
        <v>377</v>
      </c>
      <c r="E64" s="495"/>
      <c r="I64"/>
      <c r="J64"/>
      <c r="K64"/>
      <c r="L64"/>
      <c r="M64"/>
      <c r="N64"/>
    </row>
    <row r="65" spans="1:14" ht="23.25" customHeight="1" thickBot="1" x14ac:dyDescent="0.3">
      <c r="B65" s="462"/>
      <c r="C65" s="337">
        <f>C64*0.958</f>
        <v>18.920500000000001</v>
      </c>
      <c r="D65" s="334" t="s">
        <v>1711</v>
      </c>
      <c r="E65" s="496"/>
      <c r="I65"/>
      <c r="J65"/>
      <c r="K65"/>
      <c r="L65"/>
      <c r="M65"/>
      <c r="N65"/>
    </row>
    <row r="66" spans="1:14" ht="24.75" customHeight="1" x14ac:dyDescent="0.25">
      <c r="A66" s="1"/>
      <c r="B66" s="114" t="s">
        <v>424</v>
      </c>
      <c r="C66" s="114"/>
      <c r="D66" s="7"/>
      <c r="I66"/>
      <c r="J66"/>
      <c r="K66"/>
      <c r="L66"/>
      <c r="M66"/>
      <c r="N66"/>
    </row>
    <row r="67" spans="1:14" ht="27.75" customHeight="1" x14ac:dyDescent="0.25">
      <c r="A67" s="1"/>
      <c r="B67" s="348" t="s">
        <v>426</v>
      </c>
      <c r="C67" s="7"/>
      <c r="D67" s="7"/>
      <c r="I67"/>
      <c r="J67"/>
      <c r="K67"/>
      <c r="L67"/>
      <c r="M67"/>
      <c r="N67"/>
    </row>
    <row r="68" spans="1:14" ht="27.75" customHeight="1" x14ac:dyDescent="0.25">
      <c r="A68" s="1"/>
      <c r="B68" s="7"/>
      <c r="C68" s="7"/>
      <c r="I68"/>
      <c r="J68"/>
      <c r="K68"/>
      <c r="L68"/>
      <c r="M68"/>
      <c r="N68"/>
    </row>
    <row r="69" spans="1:14" ht="27.75" customHeight="1" x14ac:dyDescent="0.25">
      <c r="A69" s="1"/>
      <c r="B69" s="7"/>
      <c r="C69" s="7"/>
      <c r="I69"/>
      <c r="J69"/>
      <c r="K69"/>
      <c r="L69"/>
      <c r="M69"/>
      <c r="N69"/>
    </row>
    <row r="70" spans="1:14" ht="27.75" customHeight="1" x14ac:dyDescent="0.25">
      <c r="A70" s="1"/>
      <c r="B70" s="7"/>
      <c r="C70" s="7"/>
      <c r="I70"/>
      <c r="J70"/>
      <c r="K70"/>
      <c r="L70"/>
      <c r="M70"/>
      <c r="N70"/>
    </row>
    <row r="71" spans="1:14" ht="27.75" customHeight="1" x14ac:dyDescent="0.25">
      <c r="A71" s="1"/>
      <c r="B71" s="7"/>
      <c r="C71" s="7"/>
      <c r="I71"/>
      <c r="J71"/>
      <c r="K71"/>
      <c r="L71"/>
      <c r="M71"/>
      <c r="N71"/>
    </row>
    <row r="72" spans="1:14" ht="27.75" customHeight="1" x14ac:dyDescent="0.25">
      <c r="A72" s="1"/>
      <c r="B72" s="7"/>
      <c r="C72" s="7"/>
      <c r="D72"/>
      <c r="I72"/>
      <c r="J72"/>
      <c r="K72"/>
      <c r="L72"/>
      <c r="M72"/>
      <c r="N72"/>
    </row>
    <row r="73" spans="1:14" ht="27.75" customHeight="1" x14ac:dyDescent="0.25">
      <c r="A73" s="1"/>
      <c r="B73" s="7"/>
      <c r="C73" s="7"/>
      <c r="D73"/>
    </row>
    <row r="74" spans="1:14" ht="27.75" customHeight="1" thickBot="1" x14ac:dyDescent="0.3">
      <c r="A74" s="1"/>
      <c r="B74" s="7"/>
      <c r="C74" s="7"/>
      <c r="D74" s="142"/>
    </row>
    <row r="75" spans="1:14" ht="26.25" customHeight="1" thickBot="1" x14ac:dyDescent="0.3">
      <c r="A75" s="1"/>
      <c r="B75" s="420" t="s">
        <v>450</v>
      </c>
      <c r="C75" s="421"/>
      <c r="D75" s="421"/>
      <c r="E75" s="422"/>
    </row>
    <row r="76" spans="1:14" ht="26.25" customHeight="1" thickBot="1" x14ac:dyDescent="0.3">
      <c r="A76" s="1"/>
      <c r="B76" s="39" t="s">
        <v>0</v>
      </c>
      <c r="C76" s="38" t="s">
        <v>245</v>
      </c>
      <c r="D76" s="38" t="s">
        <v>3</v>
      </c>
      <c r="E76" s="39" t="s">
        <v>1</v>
      </c>
    </row>
    <row r="77" spans="1:14" ht="26.25" customHeight="1" x14ac:dyDescent="0.25">
      <c r="A77" s="339">
        <v>210559006280</v>
      </c>
      <c r="B77" s="456" t="s">
        <v>1688</v>
      </c>
      <c r="C77" s="324">
        <f>IFERROR(_xlfn.XLOOKUP(A77,'[1]Worksheet 1'!$A$1:$A$188770,'[1]Worksheet 1'!$C$1:$C$188770)*(1-$J$2/100),"-")</f>
        <v>9</v>
      </c>
      <c r="D77" s="74" t="s">
        <v>377</v>
      </c>
      <c r="E77" s="491" t="e" vm="336">
        <v>#VALUE!</v>
      </c>
    </row>
    <row r="78" spans="1:14" ht="26.25" customHeight="1" x14ac:dyDescent="0.25">
      <c r="A78" s="339"/>
      <c r="B78" s="460"/>
      <c r="C78" s="341">
        <f>C77*0.955</f>
        <v>8.5949999999999989</v>
      </c>
      <c r="D78" s="330" t="s">
        <v>1711</v>
      </c>
      <c r="E78" s="492"/>
    </row>
    <row r="79" spans="1:14" ht="39.75" customHeight="1" x14ac:dyDescent="0.25">
      <c r="A79" s="340">
        <v>210117016280</v>
      </c>
      <c r="B79" s="460" t="s">
        <v>1689</v>
      </c>
      <c r="C79" s="103">
        <f>IFERROR(_xlfn.XLOOKUP(A79,'[1]Worksheet 1'!$A$1:$A$188770,'[1]Worksheet 1'!$C$1:$C$188770)*(1-$J$2/100),"-")</f>
        <v>11.25</v>
      </c>
      <c r="D79" s="24" t="s">
        <v>377</v>
      </c>
      <c r="E79" s="492"/>
    </row>
    <row r="80" spans="1:14" ht="21.75" customHeight="1" x14ac:dyDescent="0.25">
      <c r="A80" s="340"/>
      <c r="B80" s="460"/>
      <c r="C80" s="341">
        <f>C79*0.955</f>
        <v>10.74375</v>
      </c>
      <c r="D80" s="330" t="s">
        <v>1711</v>
      </c>
      <c r="E80" s="492"/>
    </row>
    <row r="81" spans="1:5" ht="37.5" customHeight="1" x14ac:dyDescent="0.25">
      <c r="A81" s="340">
        <v>210137016280</v>
      </c>
      <c r="B81" s="460" t="s">
        <v>1690</v>
      </c>
      <c r="C81" s="103">
        <f>IFERROR(_xlfn.XLOOKUP(A81,'[1]Worksheet 1'!$A$1:$A$188770,'[1]Worksheet 1'!$C$1:$C$188770)*(1-$J$2/100),"-")</f>
        <v>11.45</v>
      </c>
      <c r="D81" s="24" t="s">
        <v>377</v>
      </c>
      <c r="E81" s="492"/>
    </row>
    <row r="82" spans="1:5" ht="21" customHeight="1" x14ac:dyDescent="0.25">
      <c r="A82" s="340"/>
      <c r="B82" s="460"/>
      <c r="C82" s="341">
        <f>C81*0.955</f>
        <v>10.934749999999999</v>
      </c>
      <c r="D82" s="330" t="s">
        <v>1711</v>
      </c>
      <c r="E82" s="492"/>
    </row>
    <row r="83" spans="1:5" ht="36.75" customHeight="1" x14ac:dyDescent="0.25">
      <c r="A83" s="340">
        <v>210217016280</v>
      </c>
      <c r="B83" s="460" t="s">
        <v>1691</v>
      </c>
      <c r="C83" s="103">
        <f>IFERROR(_xlfn.XLOOKUP(A83,'[1]Worksheet 1'!$A$1:$A$188770,'[1]Worksheet 1'!$C$1:$C$188770)*(1-$J$2/100),"-")</f>
        <v>12.8</v>
      </c>
      <c r="D83" s="24" t="s">
        <v>377</v>
      </c>
      <c r="E83" s="492"/>
    </row>
    <row r="84" spans="1:5" ht="24.75" customHeight="1" x14ac:dyDescent="0.25">
      <c r="A84" s="340"/>
      <c r="B84" s="460"/>
      <c r="C84" s="341">
        <f>C83*0.955</f>
        <v>12.224</v>
      </c>
      <c r="D84" s="330" t="s">
        <v>1711</v>
      </c>
      <c r="E84" s="492"/>
    </row>
    <row r="85" spans="1:5" ht="37.5" customHeight="1" x14ac:dyDescent="0.25">
      <c r="A85" s="340">
        <v>210317016280</v>
      </c>
      <c r="B85" s="460" t="s">
        <v>1692</v>
      </c>
      <c r="C85" s="103">
        <f>IFERROR(_xlfn.XLOOKUP(A85,'[1]Worksheet 1'!$A$1:$A$188770,'[1]Worksheet 1'!$C$1:$C$188770)*(1-$J$2/100),"-")</f>
        <v>14.8</v>
      </c>
      <c r="D85" s="24" t="s">
        <v>377</v>
      </c>
      <c r="E85" s="492"/>
    </row>
    <row r="86" spans="1:5" ht="27" customHeight="1" thickBot="1" x14ac:dyDescent="0.3">
      <c r="A86" s="1"/>
      <c r="B86" s="462"/>
      <c r="C86" s="343">
        <f>C85*0.955</f>
        <v>14.134</v>
      </c>
      <c r="D86" s="344" t="s">
        <v>1711</v>
      </c>
      <c r="E86" s="493"/>
    </row>
    <row r="87" spans="1:5" ht="27" customHeight="1" thickBot="1" x14ac:dyDescent="0.3">
      <c r="A87" s="1"/>
      <c r="B87" s="327"/>
      <c r="C87" s="350"/>
      <c r="D87" s="351"/>
    </row>
    <row r="88" spans="1:5" ht="27" customHeight="1" thickBot="1" x14ac:dyDescent="0.3">
      <c r="A88" s="1"/>
      <c r="B88" s="420" t="s">
        <v>451</v>
      </c>
      <c r="C88" s="421"/>
      <c r="D88" s="421"/>
      <c r="E88" s="422"/>
    </row>
    <row r="89" spans="1:5" ht="27" customHeight="1" thickBot="1" x14ac:dyDescent="0.3">
      <c r="A89" s="1"/>
      <c r="B89" s="39" t="s">
        <v>0</v>
      </c>
      <c r="C89" s="38" t="s">
        <v>245</v>
      </c>
      <c r="D89" s="38" t="s">
        <v>3</v>
      </c>
      <c r="E89" s="39" t="s">
        <v>1</v>
      </c>
    </row>
    <row r="90" spans="1:5" ht="33.75" customHeight="1" x14ac:dyDescent="0.25">
      <c r="A90" s="345">
        <v>210559006290</v>
      </c>
      <c r="B90" s="456" t="s">
        <v>1693</v>
      </c>
      <c r="C90" s="324">
        <f>IFERROR(_xlfn.XLOOKUP(A90,'[1]Worksheet 1'!$A$1:$A$188770,'[1]Worksheet 1'!$C$1:$C$188770)*(1-$J$2/100),"-")</f>
        <v>9.3000000000000007</v>
      </c>
      <c r="D90" s="74" t="s">
        <v>377</v>
      </c>
      <c r="E90" s="491" t="e" vm="336">
        <v>#VALUE!</v>
      </c>
    </row>
    <row r="91" spans="1:5" ht="27" customHeight="1" x14ac:dyDescent="0.25">
      <c r="A91" s="345"/>
      <c r="B91" s="460"/>
      <c r="C91" s="341">
        <f>C90*0.961</f>
        <v>8.9373000000000005</v>
      </c>
      <c r="D91" s="342" t="s">
        <v>1711</v>
      </c>
      <c r="E91" s="492"/>
    </row>
    <row r="92" spans="1:5" ht="33.75" customHeight="1" x14ac:dyDescent="0.25">
      <c r="A92" s="346">
        <v>210117016290</v>
      </c>
      <c r="B92" s="460" t="s">
        <v>1694</v>
      </c>
      <c r="C92" s="103">
        <f>IFERROR(_xlfn.XLOOKUP(A92,'[1]Worksheet 1'!$A$1:$A$188770,'[1]Worksheet 1'!$C$1:$C$188770)*(1-$J$2/100),"-")</f>
        <v>11.55</v>
      </c>
      <c r="D92" s="24" t="s">
        <v>377</v>
      </c>
      <c r="E92" s="492"/>
    </row>
    <row r="93" spans="1:5" ht="21.75" customHeight="1" x14ac:dyDescent="0.25">
      <c r="A93" s="346"/>
      <c r="B93" s="460"/>
      <c r="C93" s="341">
        <f>C92*0.961</f>
        <v>11.099550000000001</v>
      </c>
      <c r="D93" s="342" t="s">
        <v>1711</v>
      </c>
      <c r="E93" s="492"/>
    </row>
    <row r="94" spans="1:5" ht="36" customHeight="1" x14ac:dyDescent="0.25">
      <c r="A94" s="346">
        <v>210137016290</v>
      </c>
      <c r="B94" s="460" t="s">
        <v>1695</v>
      </c>
      <c r="C94" s="103">
        <f>IFERROR(_xlfn.XLOOKUP(A94,'[1]Worksheet 1'!$A$1:$A$188770,'[1]Worksheet 1'!$C$1:$C$188770)*(1-$J$2/100),"-")</f>
        <v>11.7</v>
      </c>
      <c r="D94" s="24" t="s">
        <v>377</v>
      </c>
      <c r="E94" s="492"/>
    </row>
    <row r="95" spans="1:5" ht="24.75" customHeight="1" x14ac:dyDescent="0.25">
      <c r="A95" s="346"/>
      <c r="B95" s="460"/>
      <c r="C95" s="341">
        <f>C94*0.961</f>
        <v>11.243699999999999</v>
      </c>
      <c r="D95" s="342" t="s">
        <v>1711</v>
      </c>
      <c r="E95" s="492"/>
    </row>
    <row r="96" spans="1:5" ht="36" customHeight="1" x14ac:dyDescent="0.25">
      <c r="A96" s="346">
        <v>210217016290</v>
      </c>
      <c r="B96" s="460" t="s">
        <v>1696</v>
      </c>
      <c r="C96" s="103">
        <f>IFERROR(_xlfn.XLOOKUP(A96,'[1]Worksheet 1'!$A$1:$A$188770,'[1]Worksheet 1'!$C$1:$C$188770)*(1-$J$2/100),"-")</f>
        <v>13.6</v>
      </c>
      <c r="D96" s="24" t="s">
        <v>377</v>
      </c>
      <c r="E96" s="492"/>
    </row>
    <row r="97" spans="1:5" ht="21.75" customHeight="1" x14ac:dyDescent="0.25">
      <c r="A97" s="346"/>
      <c r="B97" s="460"/>
      <c r="C97" s="341">
        <f>C96*0.961</f>
        <v>13.069599999999999</v>
      </c>
      <c r="D97" s="342" t="s">
        <v>1711</v>
      </c>
      <c r="E97" s="492"/>
    </row>
    <row r="98" spans="1:5" ht="37.5" customHeight="1" x14ac:dyDescent="0.25">
      <c r="A98" s="346">
        <v>210317016290</v>
      </c>
      <c r="B98" s="460" t="s">
        <v>1697</v>
      </c>
      <c r="C98" s="103">
        <f>IFERROR(_xlfn.XLOOKUP(A98,'[1]Worksheet 1'!$A$1:$A$188770,'[1]Worksheet 1'!$C$1:$C$188770)*(1-$J$2/100),"-")</f>
        <v>15.5</v>
      </c>
      <c r="D98" s="24" t="s">
        <v>377</v>
      </c>
      <c r="E98" s="492"/>
    </row>
    <row r="99" spans="1:5" ht="27" customHeight="1" thickBot="1" x14ac:dyDescent="0.3">
      <c r="A99" s="1"/>
      <c r="B99" s="462"/>
      <c r="C99" s="343">
        <f>C98*0.961</f>
        <v>14.8955</v>
      </c>
      <c r="D99" s="344" t="s">
        <v>1711</v>
      </c>
      <c r="E99" s="493"/>
    </row>
    <row r="100" spans="1:5" ht="27" customHeight="1" thickBot="1" x14ac:dyDescent="0.3">
      <c r="A100" s="1"/>
      <c r="B100" s="327"/>
      <c r="C100" s="350"/>
      <c r="D100" s="351"/>
      <c r="E100" s="233"/>
    </row>
    <row r="101" spans="1:5" ht="30" customHeight="1" thickBot="1" x14ac:dyDescent="0.3">
      <c r="A101" s="1"/>
      <c r="B101" s="420" t="s">
        <v>452</v>
      </c>
      <c r="C101" s="421"/>
      <c r="D101" s="421"/>
      <c r="E101" s="422"/>
    </row>
    <row r="102" spans="1:5" ht="30" customHeight="1" thickBot="1" x14ac:dyDescent="0.3">
      <c r="A102" s="1"/>
      <c r="B102" s="39" t="s">
        <v>0</v>
      </c>
      <c r="C102" s="38" t="s">
        <v>245</v>
      </c>
      <c r="D102" s="38" t="s">
        <v>3</v>
      </c>
      <c r="E102" s="39" t="s">
        <v>1</v>
      </c>
    </row>
    <row r="103" spans="1:5" ht="30" customHeight="1" x14ac:dyDescent="0.25">
      <c r="A103" s="339">
        <v>210559006300</v>
      </c>
      <c r="B103" s="456" t="s">
        <v>1698</v>
      </c>
      <c r="C103" s="324">
        <f>IFERROR(_xlfn.XLOOKUP(A103,'[1]Worksheet 1'!$A$1:$A$188770,'[1]Worksheet 1'!$C$1:$C$188770)*(1-$J$2/100),"-")</f>
        <v>10.08</v>
      </c>
      <c r="D103" s="74" t="s">
        <v>377</v>
      </c>
      <c r="E103" s="497" t="e" vm="336">
        <v>#VALUE!</v>
      </c>
    </row>
    <row r="104" spans="1:5" ht="30" customHeight="1" x14ac:dyDescent="0.25">
      <c r="A104" s="339"/>
      <c r="B104" s="460"/>
      <c r="C104" s="341">
        <f>C103*0.956</f>
        <v>9.6364799999999988</v>
      </c>
      <c r="D104" s="342" t="s">
        <v>1711</v>
      </c>
      <c r="E104" s="443"/>
    </row>
    <row r="105" spans="1:5" ht="31.5" customHeight="1" x14ac:dyDescent="0.25">
      <c r="A105" s="339">
        <v>210569006300</v>
      </c>
      <c r="B105" s="460" t="s">
        <v>1699</v>
      </c>
      <c r="C105" s="103">
        <f>IFERROR(_xlfn.XLOOKUP(A105,'[1]Worksheet 1'!$A$1:$A$188770,'[1]Worksheet 1'!$C$1:$C$188770)*(1-$J$2/100),"-")</f>
        <v>15.3</v>
      </c>
      <c r="D105" s="24" t="s">
        <v>377</v>
      </c>
      <c r="E105" s="443"/>
    </row>
    <row r="106" spans="1:5" ht="26.25" customHeight="1" x14ac:dyDescent="0.25">
      <c r="A106" s="339"/>
      <c r="B106" s="460"/>
      <c r="C106" s="341">
        <f>C105*0.956</f>
        <v>14.626799999999999</v>
      </c>
      <c r="D106" s="342" t="s">
        <v>1711</v>
      </c>
      <c r="E106" s="443"/>
    </row>
    <row r="107" spans="1:5" ht="36.75" customHeight="1" x14ac:dyDescent="0.25">
      <c r="A107" s="347">
        <v>210117016300</v>
      </c>
      <c r="B107" s="460" t="s">
        <v>1700</v>
      </c>
      <c r="C107" s="103">
        <f>IFERROR(_xlfn.XLOOKUP(A107,'[1]Worksheet 1'!$A$1:$A$188770,'[1]Worksheet 1'!$C$1:$C$188770)*(1-$J$2/100),"-")</f>
        <v>4.5999999999999996</v>
      </c>
      <c r="D107" s="24" t="s">
        <v>377</v>
      </c>
      <c r="E107" s="443"/>
    </row>
    <row r="108" spans="1:5" ht="27" customHeight="1" x14ac:dyDescent="0.25">
      <c r="A108" s="347"/>
      <c r="B108" s="460"/>
      <c r="C108" s="341">
        <f>C107*0.956</f>
        <v>4.3975999999999997</v>
      </c>
      <c r="D108" s="342" t="s">
        <v>1711</v>
      </c>
      <c r="E108" s="443"/>
    </row>
    <row r="109" spans="1:5" ht="36.75" customHeight="1" x14ac:dyDescent="0.25">
      <c r="A109" s="347">
        <v>210137016300</v>
      </c>
      <c r="B109" s="460" t="s">
        <v>1701</v>
      </c>
      <c r="C109" s="103">
        <f>IFERROR(_xlfn.XLOOKUP(A109,'[1]Worksheet 1'!$A$1:$A$188770,'[1]Worksheet 1'!$C$1:$C$188770)*(1-$J$2/100),"-")</f>
        <v>4.6500000000000004</v>
      </c>
      <c r="D109" s="24" t="s">
        <v>377</v>
      </c>
      <c r="E109" s="443"/>
    </row>
    <row r="110" spans="1:5" ht="29.25" customHeight="1" x14ac:dyDescent="0.25">
      <c r="A110" s="347"/>
      <c r="B110" s="460"/>
      <c r="C110" s="341">
        <f>C109*0.956</f>
        <v>4.4454000000000002</v>
      </c>
      <c r="D110" s="342" t="s">
        <v>1711</v>
      </c>
      <c r="E110" s="443"/>
    </row>
    <row r="111" spans="1:5" ht="31.5" customHeight="1" x14ac:dyDescent="0.25">
      <c r="A111" s="347">
        <v>210217016300</v>
      </c>
      <c r="B111" s="460" t="s">
        <v>1702</v>
      </c>
      <c r="C111" s="103">
        <f>IFERROR(_xlfn.XLOOKUP(A111,'[1]Worksheet 1'!$A$1:$A$188770,'[1]Worksheet 1'!$C$1:$C$188770)*(1-$J$2/100),"-")</f>
        <v>5.05</v>
      </c>
      <c r="D111" s="24" t="s">
        <v>377</v>
      </c>
      <c r="E111" s="443"/>
    </row>
    <row r="112" spans="1:5" ht="23.25" customHeight="1" x14ac:dyDescent="0.25">
      <c r="A112" s="347"/>
      <c r="B112" s="460"/>
      <c r="C112" s="341">
        <f>C111*0.956</f>
        <v>4.8277999999999999</v>
      </c>
      <c r="D112" s="342" t="s">
        <v>1711</v>
      </c>
      <c r="E112" s="443"/>
    </row>
    <row r="113" spans="1:5" ht="42" customHeight="1" x14ac:dyDescent="0.25">
      <c r="A113" s="347">
        <v>210317016300</v>
      </c>
      <c r="B113" s="460" t="s">
        <v>1703</v>
      </c>
      <c r="C113" s="103">
        <f>IFERROR(_xlfn.XLOOKUP(A113,'[1]Worksheet 1'!$A$1:$A$188770,'[1]Worksheet 1'!$C$1:$C$188770)*(1-$J$2/100),"-")</f>
        <v>5.5</v>
      </c>
      <c r="D113" s="24" t="s">
        <v>377</v>
      </c>
      <c r="E113" s="443"/>
    </row>
    <row r="114" spans="1:5" ht="24.75" customHeight="1" thickBot="1" x14ac:dyDescent="0.3">
      <c r="B114" s="462"/>
      <c r="C114" s="343">
        <f>C113*0.956</f>
        <v>5.258</v>
      </c>
      <c r="D114" s="344" t="s">
        <v>1711</v>
      </c>
      <c r="E114" s="498"/>
    </row>
    <row r="115" spans="1:5" ht="24.75" customHeight="1" thickBot="1" x14ac:dyDescent="0.3">
      <c r="B115" s="327"/>
      <c r="C115" s="350"/>
      <c r="D115" s="351"/>
      <c r="E115" s="233"/>
    </row>
    <row r="116" spans="1:5" ht="24.75" customHeight="1" thickBot="1" x14ac:dyDescent="0.3">
      <c r="B116" s="115" t="s">
        <v>427</v>
      </c>
      <c r="C116" s="115" t="s">
        <v>428</v>
      </c>
      <c r="D116" s="503" t="s">
        <v>1713</v>
      </c>
      <c r="E116" s="504"/>
    </row>
    <row r="117" spans="1:5" ht="24.75" customHeight="1" x14ac:dyDescent="0.25">
      <c r="B117" s="116" t="s">
        <v>429</v>
      </c>
      <c r="C117" s="111" t="s">
        <v>430</v>
      </c>
      <c r="D117" s="505" t="s">
        <v>1714</v>
      </c>
      <c r="E117" s="506"/>
    </row>
    <row r="118" spans="1:5" ht="24.75" customHeight="1" x14ac:dyDescent="0.25">
      <c r="B118" s="117" t="s">
        <v>431</v>
      </c>
      <c r="C118" s="26" t="s">
        <v>432</v>
      </c>
      <c r="D118" s="507" t="s">
        <v>1715</v>
      </c>
      <c r="E118" s="508"/>
    </row>
    <row r="119" spans="1:5" ht="24.75" customHeight="1" x14ac:dyDescent="0.25">
      <c r="B119" s="117" t="s">
        <v>433</v>
      </c>
      <c r="C119" s="26" t="s">
        <v>434</v>
      </c>
      <c r="D119" s="507" t="s">
        <v>1716</v>
      </c>
      <c r="E119" s="508"/>
    </row>
    <row r="120" spans="1:5" ht="24.75" customHeight="1" thickBot="1" x14ac:dyDescent="0.3">
      <c r="B120" s="118" t="s">
        <v>435</v>
      </c>
      <c r="C120" s="119" t="s">
        <v>436</v>
      </c>
      <c r="D120" s="509" t="s">
        <v>11</v>
      </c>
      <c r="E120" s="510"/>
    </row>
    <row r="121" spans="1:5" s="29" customFormat="1" ht="30" customHeight="1" thickBot="1" x14ac:dyDescent="0.3">
      <c r="B121" s="420" t="s">
        <v>453</v>
      </c>
      <c r="C121" s="421"/>
      <c r="D121" s="421"/>
      <c r="E121" s="422"/>
    </row>
    <row r="122" spans="1:5" s="29" customFormat="1" ht="30" customHeight="1" thickBot="1" x14ac:dyDescent="0.3">
      <c r="B122" s="11" t="s">
        <v>0</v>
      </c>
      <c r="C122" s="12" t="s">
        <v>245</v>
      </c>
      <c r="D122" s="12" t="s">
        <v>3</v>
      </c>
      <c r="E122" s="11" t="s">
        <v>1</v>
      </c>
    </row>
    <row r="123" spans="1:5" ht="30" customHeight="1" x14ac:dyDescent="0.25">
      <c r="A123" s="339">
        <v>210559006310</v>
      </c>
      <c r="B123" s="499" t="s">
        <v>1704</v>
      </c>
      <c r="C123" s="324">
        <f>IFERROR(_xlfn.XLOOKUP(A123,'[1]Worksheet 1'!$A$1:$A$188770,'[1]Worksheet 1'!$C$1:$C$188770)*(1-$J$2/100),"-")</f>
        <v>10.45</v>
      </c>
      <c r="D123" s="74" t="s">
        <v>377</v>
      </c>
      <c r="E123" s="497" t="e" vm="336">
        <v>#VALUE!</v>
      </c>
    </row>
    <row r="124" spans="1:5" ht="30" customHeight="1" x14ac:dyDescent="0.25">
      <c r="A124" s="339"/>
      <c r="B124" s="500"/>
      <c r="C124" s="341">
        <f>C123*0.969</f>
        <v>10.126049999999999</v>
      </c>
      <c r="D124" s="342" t="s">
        <v>1711</v>
      </c>
      <c r="E124" s="443"/>
    </row>
    <row r="125" spans="1:5" ht="30" customHeight="1" x14ac:dyDescent="0.25">
      <c r="A125" s="339">
        <v>210569006310</v>
      </c>
      <c r="B125" s="501" t="s">
        <v>1705</v>
      </c>
      <c r="C125" s="103">
        <f>IFERROR(_xlfn.XLOOKUP(A125,'[1]Worksheet 1'!$A$1:$A$188770,'[1]Worksheet 1'!$C$1:$C$188770)*(1-$J$2/100),"-")</f>
        <v>15.5</v>
      </c>
      <c r="D125" s="24" t="s">
        <v>377</v>
      </c>
      <c r="E125" s="443"/>
    </row>
    <row r="126" spans="1:5" ht="30" customHeight="1" x14ac:dyDescent="0.25">
      <c r="A126" s="339"/>
      <c r="B126" s="500"/>
      <c r="C126" s="341">
        <f>C125*0.969</f>
        <v>15.019499999999999</v>
      </c>
      <c r="D126" s="342" t="s">
        <v>1711</v>
      </c>
      <c r="E126" s="443"/>
    </row>
    <row r="127" spans="1:5" ht="34.5" customHeight="1" x14ac:dyDescent="0.25">
      <c r="A127" s="347">
        <v>210117016310</v>
      </c>
      <c r="B127" s="501" t="s">
        <v>1706</v>
      </c>
      <c r="C127" s="103">
        <f>IFERROR(_xlfn.XLOOKUP(A127,'[1]Worksheet 1'!$A$1:$A$188770,'[1]Worksheet 1'!$C$1:$C$188770)*(1-$J$2/100),"-")</f>
        <v>13</v>
      </c>
      <c r="D127" s="24" t="s">
        <v>377</v>
      </c>
      <c r="E127" s="443"/>
    </row>
    <row r="128" spans="1:5" ht="28.5" customHeight="1" x14ac:dyDescent="0.25">
      <c r="A128" s="347"/>
      <c r="B128" s="500"/>
      <c r="C128" s="341">
        <f>C127*0.969</f>
        <v>12.597</v>
      </c>
      <c r="D128" s="342" t="s">
        <v>1711</v>
      </c>
      <c r="E128" s="443"/>
    </row>
    <row r="129" spans="1:5" ht="40.5" customHeight="1" x14ac:dyDescent="0.25">
      <c r="A129" s="347">
        <v>210137016310</v>
      </c>
      <c r="B129" s="501" t="s">
        <v>1707</v>
      </c>
      <c r="C129" s="103">
        <f>IFERROR(_xlfn.XLOOKUP(A129,'[1]Worksheet 1'!$A$1:$A$188770,'[1]Worksheet 1'!$C$1:$C$188770)*(1-$J$2/100),"-")</f>
        <v>13.15</v>
      </c>
      <c r="D129" s="24" t="s">
        <v>377</v>
      </c>
      <c r="E129" s="443"/>
    </row>
    <row r="130" spans="1:5" ht="28.5" customHeight="1" x14ac:dyDescent="0.25">
      <c r="A130" s="347"/>
      <c r="B130" s="500"/>
      <c r="C130" s="341">
        <f>C129*0.969</f>
        <v>12.74235</v>
      </c>
      <c r="D130" s="342" t="s">
        <v>1711</v>
      </c>
      <c r="E130" s="443"/>
    </row>
    <row r="131" spans="1:5" ht="36" customHeight="1" x14ac:dyDescent="0.25">
      <c r="A131" s="347">
        <v>210217016310</v>
      </c>
      <c r="B131" s="501" t="s">
        <v>1708</v>
      </c>
      <c r="C131" s="103">
        <f>IFERROR(_xlfn.XLOOKUP(A131,'[1]Worksheet 1'!$A$1:$A$188770,'[1]Worksheet 1'!$C$1:$C$188770)*(1-$J$2/100),"-")</f>
        <v>15.12</v>
      </c>
      <c r="D131" s="24" t="s">
        <v>377</v>
      </c>
      <c r="E131" s="443"/>
    </row>
    <row r="132" spans="1:5" ht="26.25" customHeight="1" x14ac:dyDescent="0.25">
      <c r="A132" s="347"/>
      <c r="B132" s="500"/>
      <c r="C132" s="341">
        <f>C131*0.969</f>
        <v>14.651279999999998</v>
      </c>
      <c r="D132" s="342" t="s">
        <v>1711</v>
      </c>
      <c r="E132" s="443"/>
    </row>
    <row r="133" spans="1:5" ht="34.5" customHeight="1" x14ac:dyDescent="0.25">
      <c r="A133" s="347">
        <v>210317016310</v>
      </c>
      <c r="B133" s="501" t="s">
        <v>1709</v>
      </c>
      <c r="C133" s="103">
        <f>IFERROR(_xlfn.XLOOKUP(A133,'[1]Worksheet 1'!$A$1:$A$188770,'[1]Worksheet 1'!$C$1:$C$188770)*(1-$J$2/100),"-")</f>
        <v>17.100000000000001</v>
      </c>
      <c r="D133" s="24" t="s">
        <v>377</v>
      </c>
      <c r="E133" s="443"/>
    </row>
    <row r="134" spans="1:5" ht="29.25" customHeight="1" thickBot="1" x14ac:dyDescent="0.3">
      <c r="B134" s="502"/>
      <c r="C134" s="343">
        <f>C133*0.969</f>
        <v>16.569900000000001</v>
      </c>
      <c r="D134" s="344" t="s">
        <v>1711</v>
      </c>
      <c r="E134" s="498"/>
    </row>
    <row r="135" spans="1:5" s="29" customFormat="1" ht="45.75" customHeight="1" x14ac:dyDescent="0.25">
      <c r="B135"/>
      <c r="C135"/>
      <c r="D135"/>
      <c r="E135"/>
    </row>
    <row r="136" spans="1:5" s="29" customFormat="1" ht="45.75" customHeight="1" x14ac:dyDescent="0.25">
      <c r="B136" s="1"/>
      <c r="C136" s="1"/>
      <c r="D136" s="1"/>
    </row>
    <row r="137" spans="1:5" s="29" customFormat="1" ht="45.75" customHeight="1" x14ac:dyDescent="0.25">
      <c r="B137" s="1"/>
      <c r="C137" s="1"/>
      <c r="D137" s="1"/>
    </row>
    <row r="138" spans="1:5" s="29" customFormat="1" ht="45.75" customHeight="1" x14ac:dyDescent="0.25">
      <c r="B138" s="1"/>
      <c r="C138" s="1"/>
      <c r="D138" s="1"/>
    </row>
    <row r="139" spans="1:5" s="29" customFormat="1" ht="45.75" customHeight="1" x14ac:dyDescent="0.25">
      <c r="B139" s="1"/>
      <c r="C139" s="1"/>
      <c r="D139" s="1"/>
    </row>
    <row r="140" spans="1:5" s="29" customFormat="1" ht="45.75" customHeight="1" x14ac:dyDescent="0.25">
      <c r="B140" s="1"/>
      <c r="C140" s="1"/>
      <c r="D140" s="1"/>
    </row>
    <row r="141" spans="1:5" s="29" customFormat="1" ht="45.75" customHeight="1" x14ac:dyDescent="0.25">
      <c r="B141" s="1"/>
      <c r="C141" s="1"/>
      <c r="D141" s="1"/>
    </row>
    <row r="142" spans="1:5" s="29" customFormat="1" ht="45.75" customHeight="1" x14ac:dyDescent="0.25">
      <c r="B142" s="1"/>
      <c r="C142" s="1"/>
      <c r="D142" s="1"/>
    </row>
    <row r="143" spans="1:5" s="29" customFormat="1" ht="45.75" customHeight="1" x14ac:dyDescent="0.25">
      <c r="B143" s="1"/>
      <c r="C143" s="1"/>
      <c r="D143" s="1"/>
    </row>
    <row r="144" spans="1:5" s="29" customFormat="1" ht="45.75" customHeight="1" x14ac:dyDescent="0.25">
      <c r="B144" s="1"/>
      <c r="C144" s="1"/>
      <c r="D144" s="1"/>
    </row>
    <row r="145" spans="2:4" s="29" customFormat="1" ht="45.75" customHeight="1" x14ac:dyDescent="0.25">
      <c r="B145" s="1"/>
      <c r="C145" s="1"/>
      <c r="D145" s="1"/>
    </row>
  </sheetData>
  <sheetProtection selectLockedCells="1"/>
  <mergeCells count="63">
    <mergeCell ref="D116:E116"/>
    <mergeCell ref="D117:E117"/>
    <mergeCell ref="D118:E118"/>
    <mergeCell ref="D119:E119"/>
    <mergeCell ref="D120:E120"/>
    <mergeCell ref="B121:E121"/>
    <mergeCell ref="E123:E134"/>
    <mergeCell ref="B123:B124"/>
    <mergeCell ref="B125:B126"/>
    <mergeCell ref="B127:B128"/>
    <mergeCell ref="B129:B130"/>
    <mergeCell ref="B131:B132"/>
    <mergeCell ref="B133:B134"/>
    <mergeCell ref="B101:E101"/>
    <mergeCell ref="E103:E114"/>
    <mergeCell ref="B103:B104"/>
    <mergeCell ref="B105:B106"/>
    <mergeCell ref="B107:B108"/>
    <mergeCell ref="B109:B110"/>
    <mergeCell ref="B111:B112"/>
    <mergeCell ref="B113:B114"/>
    <mergeCell ref="B43:B44"/>
    <mergeCell ref="B45:B46"/>
    <mergeCell ref="B47:B48"/>
    <mergeCell ref="B50:E50"/>
    <mergeCell ref="B52:B53"/>
    <mergeCell ref="E52:E65"/>
    <mergeCell ref="E35:E48"/>
    <mergeCell ref="B54:B55"/>
    <mergeCell ref="B56:B57"/>
    <mergeCell ref="B58:B59"/>
    <mergeCell ref="B60:B61"/>
    <mergeCell ref="B62:B63"/>
    <mergeCell ref="B64:B65"/>
    <mergeCell ref="B33:E33"/>
    <mergeCell ref="B35:B36"/>
    <mergeCell ref="B37:B38"/>
    <mergeCell ref="B39:B40"/>
    <mergeCell ref="B41:B42"/>
    <mergeCell ref="B20:B21"/>
    <mergeCell ref="B22:B23"/>
    <mergeCell ref="B24:B25"/>
    <mergeCell ref="E10:E25"/>
    <mergeCell ref="B8:E8"/>
    <mergeCell ref="B10:B11"/>
    <mergeCell ref="B12:B13"/>
    <mergeCell ref="B14:B15"/>
    <mergeCell ref="B16:B17"/>
    <mergeCell ref="B18:B19"/>
    <mergeCell ref="B96:B97"/>
    <mergeCell ref="B98:B99"/>
    <mergeCell ref="E90:E99"/>
    <mergeCell ref="E77:E86"/>
    <mergeCell ref="B75:E75"/>
    <mergeCell ref="B88:E88"/>
    <mergeCell ref="B90:B91"/>
    <mergeCell ref="B92:B93"/>
    <mergeCell ref="B94:B95"/>
    <mergeCell ref="B77:B78"/>
    <mergeCell ref="B79:B80"/>
    <mergeCell ref="B81:B82"/>
    <mergeCell ref="B83:B84"/>
    <mergeCell ref="B85:B86"/>
  </mergeCells>
  <dataValidations count="1">
    <dataValidation type="list" allowBlank="1" showInputMessage="1" showErrorMessage="1" sqref="C2" xr:uid="{CCAB154A-09CF-4320-BB2C-817372C6B72E}">
      <formula1>obchodaci</formula1>
    </dataValidation>
  </dataValidations>
  <hyperlinks>
    <hyperlink ref="B4" r:id="rId1" xr:uid="{22358992-E4F3-4AF1-A94C-59DBDEE8A4D6}"/>
    <hyperlink ref="C4" r:id="rId2" xr:uid="{CDE03E94-0D4F-4634-BCB9-3ED65E00C3F1}"/>
  </hyperlinks>
  <pageMargins left="0.25" right="0.25" top="0.75" bottom="0.75" header="0.3" footer="0.3"/>
  <pageSetup paperSize="9" orientation="portrait" r:id="rId3"/>
  <rowBreaks count="1" manualBreakCount="1">
    <brk id="120" max="16383" man="1"/>
  </rowBreaks>
  <colBreaks count="1" manualBreakCount="1">
    <brk id="1" max="1048575" man="1"/>
  </colBreaks>
  <drawing r:id="rId4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9FBD8-C170-4B32-A6AC-3391EDFCE9A7}">
  <sheetPr codeName="H21">
    <tabColor rgb="FF00B0F0"/>
  </sheetPr>
  <dimension ref="A1:K132"/>
  <sheetViews>
    <sheetView topLeftCell="B1" zoomScale="85" zoomScaleNormal="85" workbookViewId="0">
      <pane ySplit="8" topLeftCell="A9" activePane="bottomLeft" state="frozen"/>
      <selection activeCell="B1" sqref="B1"/>
      <selection pane="bottomLeft" activeCell="C2" sqref="C2"/>
    </sheetView>
  </sheetViews>
  <sheetFormatPr defaultRowHeight="15" x14ac:dyDescent="0.25"/>
  <cols>
    <col min="1" max="1" width="8.42578125" style="29" hidden="1" customWidth="1"/>
    <col min="2" max="2" width="43.5703125" style="1" customWidth="1"/>
    <col min="3" max="3" width="19.140625" style="1" customWidth="1"/>
    <col min="4" max="4" width="10.140625" style="1" customWidth="1"/>
    <col min="5" max="5" width="25.85546875" style="1" customWidth="1"/>
    <col min="6" max="9" width="7.28515625" style="1" customWidth="1"/>
    <col min="10" max="10" width="30.28515625" style="1" customWidth="1"/>
    <col min="11" max="11" width="16.7109375" style="1" customWidth="1"/>
    <col min="12" max="16384" width="9.140625" style="1"/>
  </cols>
  <sheetData>
    <row r="1" spans="1:11" ht="30" customHeight="1" x14ac:dyDescent="0.25">
      <c r="B1" s="29" t="e" vm="98">
        <v>#VALUE!</v>
      </c>
      <c r="E1" s="10" t="e" vm="337">
        <v>#VALUE!</v>
      </c>
      <c r="K1" s="165" t="s">
        <v>2</v>
      </c>
    </row>
    <row r="2" spans="1:11" ht="39.75" customHeight="1" x14ac:dyDescent="0.25">
      <c r="B2" s="166" t="s">
        <v>951</v>
      </c>
      <c r="C2" s="359" t="str">
        <f>'Lakoplastovaný odkvapový systém'!C2</f>
        <v>Ján Sipko +421911421858</v>
      </c>
      <c r="K2" s="2">
        <v>0</v>
      </c>
    </row>
    <row r="3" spans="1:11" ht="21" x14ac:dyDescent="0.35">
      <c r="B3" s="166" t="s">
        <v>949</v>
      </c>
      <c r="C3" s="360">
        <f ca="1">'Lakoplastovaný odkvapový systém'!C3</f>
        <v>45778</v>
      </c>
      <c r="D3"/>
    </row>
    <row r="4" spans="1:11" x14ac:dyDescent="0.25">
      <c r="B4" s="5" t="s">
        <v>952</v>
      </c>
      <c r="C4" s="5" t="s">
        <v>953</v>
      </c>
      <c r="D4"/>
    </row>
    <row r="5" spans="1:11" x14ac:dyDescent="0.25">
      <c r="B5" s="1" t="s">
        <v>937</v>
      </c>
    </row>
    <row r="6" spans="1:11" ht="15.75" thickBot="1" x14ac:dyDescent="0.3"/>
    <row r="7" spans="1:11" ht="29.25" customHeight="1" thickBot="1" x14ac:dyDescent="0.3">
      <c r="A7" s="1"/>
      <c r="B7" s="513" t="s">
        <v>437</v>
      </c>
      <c r="C7" s="514"/>
      <c r="D7" s="514"/>
      <c r="E7" s="515"/>
    </row>
    <row r="8" spans="1:11" ht="29.25" customHeight="1" thickBot="1" x14ac:dyDescent="0.3">
      <c r="A8" s="1"/>
      <c r="B8" s="11" t="s">
        <v>0</v>
      </c>
      <c r="C8" s="12" t="s">
        <v>245</v>
      </c>
      <c r="D8" s="12" t="s">
        <v>3</v>
      </c>
      <c r="E8" s="127" t="s">
        <v>1</v>
      </c>
    </row>
    <row r="9" spans="1:11" ht="50.25" customHeight="1" x14ac:dyDescent="0.25">
      <c r="A9" s="1">
        <v>210117016720</v>
      </c>
      <c r="B9" s="65" t="s">
        <v>1717</v>
      </c>
      <c r="C9" s="322">
        <f>IFERROR(_xlfn.XLOOKUP(A9,'[1]Worksheet 1'!$A$1:$A$288770,'[1]Worksheet 1'!$C$1:$C$288770)*(1-$K$2/100),"-")</f>
        <v>9.9</v>
      </c>
      <c r="D9" s="41" t="s">
        <v>4</v>
      </c>
      <c r="E9" s="518"/>
    </row>
    <row r="10" spans="1:11" ht="50.25" customHeight="1" x14ac:dyDescent="0.25">
      <c r="A10" s="1">
        <v>210118003720</v>
      </c>
      <c r="B10" s="66" t="s">
        <v>1718</v>
      </c>
      <c r="C10" s="352">
        <f>IFERROR(_xlfn.XLOOKUP(A10,'[1]Worksheet 1'!$A$1:$A$288770,'[1]Worksheet 1'!$C$1:$C$288770)*(1-$K$2/100),"-")</f>
        <v>10.5</v>
      </c>
      <c r="D10" s="82" t="s">
        <v>4</v>
      </c>
      <c r="E10" s="519"/>
    </row>
    <row r="11" spans="1:11" ht="50.25" customHeight="1" x14ac:dyDescent="0.25">
      <c r="A11" s="1">
        <v>210118003720</v>
      </c>
      <c r="B11" s="66" t="s">
        <v>1719</v>
      </c>
      <c r="C11" s="352">
        <f>IFERROR(_xlfn.XLOOKUP(A11,'[1]Worksheet 1'!$A$1:$A$288770,'[1]Worksheet 1'!$C$1:$C$288770)*(1-$K$2/100),"-")</f>
        <v>10.5</v>
      </c>
      <c r="D11" s="82" t="s">
        <v>4</v>
      </c>
      <c r="E11" s="519"/>
    </row>
    <row r="12" spans="1:11" ht="50.25" customHeight="1" x14ac:dyDescent="0.25">
      <c r="A12" s="1">
        <v>210127016720</v>
      </c>
      <c r="B12" s="66" t="s">
        <v>1720</v>
      </c>
      <c r="C12" s="352">
        <f>IFERROR(_xlfn.XLOOKUP(A12,'[1]Worksheet 1'!$A$1:$A$288770,'[1]Worksheet 1'!$C$1:$C$288770)*(1-$K$2/100),"-")</f>
        <v>10.1</v>
      </c>
      <c r="D12" s="82" t="s">
        <v>4</v>
      </c>
      <c r="E12" s="520"/>
    </row>
    <row r="13" spans="1:11" ht="50.25" customHeight="1" x14ac:dyDescent="0.25">
      <c r="A13" s="1">
        <v>210137016720</v>
      </c>
      <c r="B13" s="66" t="s">
        <v>1721</v>
      </c>
      <c r="C13" s="352">
        <f>IFERROR(_xlfn.XLOOKUP(A13,'[1]Worksheet 1'!$A$1:$A$288770,'[1]Worksheet 1'!$C$1:$C$288770)*(1-$K$2/100),"-")</f>
        <v>10.1</v>
      </c>
      <c r="D13" s="82" t="s">
        <v>4</v>
      </c>
      <c r="E13" s="520"/>
    </row>
    <row r="14" spans="1:11" ht="45" customHeight="1" x14ac:dyDescent="0.25">
      <c r="A14" s="1">
        <v>210217016720</v>
      </c>
      <c r="B14" s="177" t="s">
        <v>1722</v>
      </c>
      <c r="C14" s="352">
        <f>IFERROR(_xlfn.XLOOKUP(A14,'[1]Worksheet 1'!$A$1:$A$288770,'[1]Worksheet 1'!$C$1:$C$288770)*(1-$K$2/100),"-")</f>
        <v>9.9499999999999993</v>
      </c>
      <c r="D14" s="43" t="s">
        <v>4</v>
      </c>
      <c r="E14" s="521"/>
    </row>
    <row r="15" spans="1:11" ht="45" customHeight="1" x14ac:dyDescent="0.25">
      <c r="A15" s="1">
        <v>210317016720</v>
      </c>
      <c r="B15" s="177" t="s">
        <v>1723</v>
      </c>
      <c r="C15" s="352">
        <f>IFERROR(_xlfn.XLOOKUP(A15,'[1]Worksheet 1'!$A$1:$A$288770,'[1]Worksheet 1'!$C$1:$C$288770)*(1-$K$2/100),"-")</f>
        <v>10.95</v>
      </c>
      <c r="D15" s="43" t="s">
        <v>4</v>
      </c>
      <c r="E15" s="521"/>
    </row>
    <row r="16" spans="1:11" ht="45.75" customHeight="1" x14ac:dyDescent="0.25">
      <c r="A16" s="1">
        <v>210117016640</v>
      </c>
      <c r="B16" s="191" t="s">
        <v>1724</v>
      </c>
      <c r="C16" s="326">
        <f>IFERROR(_xlfn.XLOOKUP(A16,'[1]Worksheet 1'!$A$1:$A$288770,'[1]Worksheet 1'!$C$1:$C$288770)*(1-$K$2/100),"-")</f>
        <v>13.9</v>
      </c>
      <c r="D16" s="47" t="s">
        <v>4</v>
      </c>
      <c r="E16" s="477" t="e" vm="338">
        <v>#VALUE!</v>
      </c>
    </row>
    <row r="17" spans="1:5" ht="45.75" customHeight="1" x14ac:dyDescent="0.25">
      <c r="A17" s="1">
        <v>210118003640</v>
      </c>
      <c r="B17" s="191" t="s">
        <v>1725</v>
      </c>
      <c r="C17" s="326">
        <f>IFERROR(_xlfn.XLOOKUP(A17,'[1]Worksheet 1'!$A$1:$A$288770,'[1]Worksheet 1'!$C$1:$C$288770)*(1-$K$2/100),"-")</f>
        <v>13.6</v>
      </c>
      <c r="D17" s="47" t="s">
        <v>4</v>
      </c>
      <c r="E17" s="480"/>
    </row>
    <row r="18" spans="1:5" ht="45.75" customHeight="1" x14ac:dyDescent="0.25">
      <c r="A18" s="1">
        <v>210118003640</v>
      </c>
      <c r="B18" s="191" t="s">
        <v>1726</v>
      </c>
      <c r="C18" s="326">
        <f>IFERROR(_xlfn.XLOOKUP(A18,'[1]Worksheet 1'!$A$1:$A$288770,'[1]Worksheet 1'!$C$1:$C$288770)*(1-$K$2/100),"-")</f>
        <v>13.6</v>
      </c>
      <c r="D18" s="47" t="s">
        <v>4</v>
      </c>
      <c r="E18" s="480"/>
    </row>
    <row r="19" spans="1:5" ht="45.75" customHeight="1" x14ac:dyDescent="0.25">
      <c r="A19" s="1">
        <v>210127016640</v>
      </c>
      <c r="B19" s="191" t="s">
        <v>1727</v>
      </c>
      <c r="C19" s="326">
        <f>IFERROR(_xlfn.XLOOKUP(A19,'[1]Worksheet 1'!$A$1:$A$288770,'[1]Worksheet 1'!$C$1:$C$288770)*(1-$K$2/100),"-")</f>
        <v>14</v>
      </c>
      <c r="D19" s="47" t="s">
        <v>4</v>
      </c>
      <c r="E19" s="478"/>
    </row>
    <row r="20" spans="1:5" ht="45.75" customHeight="1" x14ac:dyDescent="0.25">
      <c r="A20" s="1">
        <v>210137016640</v>
      </c>
      <c r="B20" s="191" t="s">
        <v>1728</v>
      </c>
      <c r="C20" s="326">
        <f>IFERROR(_xlfn.XLOOKUP(A20,'[1]Worksheet 1'!$A$1:$A$288770,'[1]Worksheet 1'!$C$1:$C$288770)*(1-$K$2/100),"-")</f>
        <v>14</v>
      </c>
      <c r="D20" s="47" t="s">
        <v>4</v>
      </c>
      <c r="E20" s="477" t="e" vm="338">
        <v>#VALUE!</v>
      </c>
    </row>
    <row r="21" spans="1:5" ht="45.75" customHeight="1" x14ac:dyDescent="0.25">
      <c r="A21" s="1">
        <v>210217016640</v>
      </c>
      <c r="B21" s="191" t="s">
        <v>1729</v>
      </c>
      <c r="C21" s="326">
        <f>IFERROR(_xlfn.XLOOKUP(A21,'[1]Worksheet 1'!$A$1:$A$288770,'[1]Worksheet 1'!$C$1:$C$288770)*(1-$K$2/100),"-")</f>
        <v>13.5</v>
      </c>
      <c r="D21" s="47" t="s">
        <v>4</v>
      </c>
      <c r="E21" s="480"/>
    </row>
    <row r="22" spans="1:5" ht="45.75" customHeight="1" x14ac:dyDescent="0.25">
      <c r="A22" s="1">
        <v>210317016640</v>
      </c>
      <c r="B22" s="191" t="s">
        <v>1730</v>
      </c>
      <c r="C22" s="326">
        <f>IFERROR(_xlfn.XLOOKUP(A22,'[1]Worksheet 1'!$A$1:$A$288770,'[1]Worksheet 1'!$C$1:$C$288770)*(1-$K$2/100),"-")</f>
        <v>13.7</v>
      </c>
      <c r="D22" s="47" t="s">
        <v>4</v>
      </c>
      <c r="E22" s="478"/>
    </row>
    <row r="23" spans="1:5" ht="45.75" customHeight="1" x14ac:dyDescent="0.25">
      <c r="A23" s="1">
        <v>210117016620</v>
      </c>
      <c r="B23" s="177" t="s">
        <v>1731</v>
      </c>
      <c r="C23" s="352">
        <f>IFERROR(_xlfn.XLOOKUP(A23,'[1]Worksheet 1'!$A$1:$A$288770,'[1]Worksheet 1'!$C$1:$C$288770)*(1-$K$2/100),"-")</f>
        <v>6.4</v>
      </c>
      <c r="D23" s="43" t="s">
        <v>4</v>
      </c>
      <c r="E23" s="474" t="e" vm="339">
        <v>#VALUE!</v>
      </c>
    </row>
    <row r="24" spans="1:5" ht="45.75" customHeight="1" x14ac:dyDescent="0.25">
      <c r="A24" s="1">
        <v>210118003620</v>
      </c>
      <c r="B24" s="177" t="s">
        <v>1732</v>
      </c>
      <c r="C24" s="352">
        <f>IFERROR(_xlfn.XLOOKUP(A24,'[1]Worksheet 1'!$A$1:$A$288770,'[1]Worksheet 1'!$C$1:$C$288770)*(1-$K$2/100),"-")</f>
        <v>6.5</v>
      </c>
      <c r="D24" s="43" t="s">
        <v>4</v>
      </c>
      <c r="E24" s="517"/>
    </row>
    <row r="25" spans="1:5" ht="45.75" customHeight="1" x14ac:dyDescent="0.25">
      <c r="A25" s="1">
        <v>210118003620</v>
      </c>
      <c r="B25" s="177" t="s">
        <v>1733</v>
      </c>
      <c r="C25" s="352">
        <f>IFERROR(_xlfn.XLOOKUP(A25,'[1]Worksheet 1'!$A$1:$A$288770,'[1]Worksheet 1'!$C$1:$C$288770)*(1-$K$2/100),"-")</f>
        <v>6.5</v>
      </c>
      <c r="D25" s="43" t="s">
        <v>4</v>
      </c>
      <c r="E25" s="474"/>
    </row>
    <row r="26" spans="1:5" ht="45.75" customHeight="1" x14ac:dyDescent="0.25">
      <c r="A26" s="1">
        <v>210127016620</v>
      </c>
      <c r="B26" s="177" t="s">
        <v>1734</v>
      </c>
      <c r="C26" s="352">
        <f>IFERROR(_xlfn.XLOOKUP(A26,'[1]Worksheet 1'!$A$1:$A$288770,'[1]Worksheet 1'!$C$1:$C$288770)*(1-$K$2/100),"-")</f>
        <v>6.5</v>
      </c>
      <c r="D26" s="43" t="s">
        <v>4</v>
      </c>
      <c r="E26" s="474"/>
    </row>
    <row r="27" spans="1:5" ht="45.75" customHeight="1" x14ac:dyDescent="0.25">
      <c r="A27" s="1">
        <v>210137016620</v>
      </c>
      <c r="B27" s="177" t="s">
        <v>1735</v>
      </c>
      <c r="C27" s="352">
        <f>IFERROR(_xlfn.XLOOKUP(A27,'[1]Worksheet 1'!$A$1:$A$288770,'[1]Worksheet 1'!$C$1:$C$288770)*(1-$K$2/100),"-")</f>
        <v>6.5</v>
      </c>
      <c r="D27" s="43" t="s">
        <v>4</v>
      </c>
      <c r="E27" s="474"/>
    </row>
    <row r="28" spans="1:5" ht="41.25" customHeight="1" x14ac:dyDescent="0.25">
      <c r="A28" s="1">
        <v>210217016620</v>
      </c>
      <c r="B28" s="177" t="s">
        <v>1736</v>
      </c>
      <c r="C28" s="352">
        <f>IFERROR(_xlfn.XLOOKUP(A28,'[1]Worksheet 1'!$A$1:$A$288770,'[1]Worksheet 1'!$C$1:$C$288770)*(1-$K$2/100),"-")</f>
        <v>6.5</v>
      </c>
      <c r="D28" s="43" t="s">
        <v>4</v>
      </c>
      <c r="E28" s="474"/>
    </row>
    <row r="29" spans="1:5" ht="41.25" customHeight="1" x14ac:dyDescent="0.25">
      <c r="A29" s="1">
        <v>210317016620</v>
      </c>
      <c r="B29" s="177" t="s">
        <v>1737</v>
      </c>
      <c r="C29" s="352">
        <f>IFERROR(_xlfn.XLOOKUP(A29,'[1]Worksheet 1'!$A$1:$A$288770,'[1]Worksheet 1'!$C$1:$C$288770)*(1-$K$2/100),"-")</f>
        <v>6.5</v>
      </c>
      <c r="D29" s="43" t="s">
        <v>4</v>
      </c>
      <c r="E29" s="474"/>
    </row>
    <row r="30" spans="1:5" ht="45.75" customHeight="1" x14ac:dyDescent="0.25">
      <c r="A30" s="1">
        <v>210117016600</v>
      </c>
      <c r="B30" s="191" t="s">
        <v>1738</v>
      </c>
      <c r="C30" s="326">
        <f>IFERROR(_xlfn.XLOOKUP(A30,'[1]Worksheet 1'!$A$1:$A$288770,'[1]Worksheet 1'!$C$1:$C$288770)*(1-$K$2/100),"-")</f>
        <v>16.2</v>
      </c>
      <c r="D30" s="47" t="s">
        <v>4</v>
      </c>
      <c r="E30" s="474" t="e" vm="340">
        <v>#VALUE!</v>
      </c>
    </row>
    <row r="31" spans="1:5" ht="45.75" customHeight="1" x14ac:dyDescent="0.25">
      <c r="A31" s="1">
        <v>210118003600</v>
      </c>
      <c r="B31" s="191" t="s">
        <v>1739</v>
      </c>
      <c r="C31" s="326">
        <f>IFERROR(_xlfn.XLOOKUP(A31,'[1]Worksheet 1'!$A$1:$A$288770,'[1]Worksheet 1'!$C$1:$C$288770)*(1-$K$2/100),"-")</f>
        <v>17</v>
      </c>
      <c r="D31" s="47" t="s">
        <v>4</v>
      </c>
      <c r="E31" s="517"/>
    </row>
    <row r="32" spans="1:5" ht="45.75" customHeight="1" x14ac:dyDescent="0.25">
      <c r="A32" s="1">
        <v>210118003600</v>
      </c>
      <c r="B32" s="191" t="s">
        <v>1740</v>
      </c>
      <c r="C32" s="326">
        <f>IFERROR(_xlfn.XLOOKUP(A32,'[1]Worksheet 1'!$A$1:$A$288770,'[1]Worksheet 1'!$C$1:$C$288770)*(1-$K$2/100),"-")</f>
        <v>17</v>
      </c>
      <c r="D32" s="47" t="s">
        <v>4</v>
      </c>
      <c r="E32" s="474"/>
    </row>
    <row r="33" spans="1:5" ht="45.75" customHeight="1" x14ac:dyDescent="0.25">
      <c r="A33" s="1">
        <v>210127016600</v>
      </c>
      <c r="B33" s="191" t="s">
        <v>1741</v>
      </c>
      <c r="C33" s="326">
        <f>IFERROR(_xlfn.XLOOKUP(A33,'[1]Worksheet 1'!$A$1:$A$288770,'[1]Worksheet 1'!$C$1:$C$288770)*(1-$K$2/100),"-")</f>
        <v>16.5</v>
      </c>
      <c r="D33" s="47" t="s">
        <v>4</v>
      </c>
      <c r="E33" s="474"/>
    </row>
    <row r="34" spans="1:5" ht="45.75" customHeight="1" x14ac:dyDescent="0.25">
      <c r="A34" s="1">
        <v>210137016600</v>
      </c>
      <c r="B34" s="191" t="s">
        <v>1742</v>
      </c>
      <c r="C34" s="326">
        <f>IFERROR(_xlfn.XLOOKUP(A34,'[1]Worksheet 1'!$A$1:$A$288770,'[1]Worksheet 1'!$C$1:$C$288770)*(1-$K$2/100),"-")</f>
        <v>16.5</v>
      </c>
      <c r="D34" s="47" t="s">
        <v>4</v>
      </c>
      <c r="E34" s="474"/>
    </row>
    <row r="35" spans="1:5" ht="39.75" customHeight="1" x14ac:dyDescent="0.25">
      <c r="A35" s="1">
        <v>210217016600</v>
      </c>
      <c r="B35" s="191" t="s">
        <v>1743</v>
      </c>
      <c r="C35" s="326">
        <f>IFERROR(_xlfn.XLOOKUP(A35,'[1]Worksheet 1'!$A$1:$A$288770,'[1]Worksheet 1'!$C$1:$C$288770)*(1-$K$2/100),"-")</f>
        <v>16.5</v>
      </c>
      <c r="D35" s="47" t="s">
        <v>4</v>
      </c>
      <c r="E35" s="474"/>
    </row>
    <row r="36" spans="1:5" ht="37.5" customHeight="1" x14ac:dyDescent="0.25">
      <c r="A36" s="1">
        <v>210317016600</v>
      </c>
      <c r="B36" s="191" t="s">
        <v>1744</v>
      </c>
      <c r="C36" s="326">
        <f>IFERROR(_xlfn.XLOOKUP(A36,'[1]Worksheet 1'!$A$1:$A$288770,'[1]Worksheet 1'!$C$1:$C$288770)*(1-$K$2/100),"-")</f>
        <v>17.7</v>
      </c>
      <c r="D36" s="47" t="s">
        <v>4</v>
      </c>
      <c r="E36" s="474"/>
    </row>
    <row r="37" spans="1:5" ht="45.75" customHeight="1" x14ac:dyDescent="0.25">
      <c r="A37" s="1">
        <v>210117016660</v>
      </c>
      <c r="B37" s="177" t="s">
        <v>1745</v>
      </c>
      <c r="C37" s="352">
        <f>IFERROR(_xlfn.XLOOKUP(A37,'[1]Worksheet 1'!$A$1:$A$288770,'[1]Worksheet 1'!$C$1:$C$288770)*(1-$K$2/100),"-")</f>
        <v>7.2</v>
      </c>
      <c r="D37" s="43" t="s">
        <v>4</v>
      </c>
      <c r="E37" s="465"/>
    </row>
    <row r="38" spans="1:5" ht="45.75" customHeight="1" x14ac:dyDescent="0.25">
      <c r="A38" s="1">
        <v>210118003660</v>
      </c>
      <c r="B38" s="177" t="s">
        <v>1746</v>
      </c>
      <c r="C38" s="352">
        <f>IFERROR(_xlfn.XLOOKUP(A38,'[1]Worksheet 1'!$A$1:$A$288770,'[1]Worksheet 1'!$C$1:$C$288770)*(1-$K$2/100),"-")</f>
        <v>8.1999999999999993</v>
      </c>
      <c r="D38" s="43" t="s">
        <v>4</v>
      </c>
      <c r="E38" s="516"/>
    </row>
    <row r="39" spans="1:5" ht="45.75" customHeight="1" x14ac:dyDescent="0.25">
      <c r="A39" s="1">
        <v>210118003660</v>
      </c>
      <c r="B39" s="177" t="s">
        <v>1747</v>
      </c>
      <c r="C39" s="352">
        <f>IFERROR(_xlfn.XLOOKUP(A39,'[1]Worksheet 1'!$A$1:$A$288770,'[1]Worksheet 1'!$C$1:$C$288770)*(1-$K$2/100),"-")</f>
        <v>8.1999999999999993</v>
      </c>
      <c r="D39" s="43" t="s">
        <v>4</v>
      </c>
      <c r="E39" s="465"/>
    </row>
    <row r="40" spans="1:5" ht="61.5" customHeight="1" x14ac:dyDescent="0.25">
      <c r="A40" s="1">
        <v>210127016660</v>
      </c>
      <c r="B40" s="177" t="s">
        <v>1748</v>
      </c>
      <c r="C40" s="352">
        <f>IFERROR(_xlfn.XLOOKUP(A40,'[1]Worksheet 1'!$A$1:$A$288770,'[1]Worksheet 1'!$C$1:$C$288770)*(1-$K$2/100),"-")</f>
        <v>7.5</v>
      </c>
      <c r="D40" s="43" t="s">
        <v>4</v>
      </c>
      <c r="E40" s="465"/>
    </row>
    <row r="41" spans="1:5" ht="45.75" customHeight="1" x14ac:dyDescent="0.25">
      <c r="A41" s="1">
        <v>210137016660</v>
      </c>
      <c r="B41" s="177" t="s">
        <v>1749</v>
      </c>
      <c r="C41" s="352">
        <f>IFERROR(_xlfn.XLOOKUP(A41,'[1]Worksheet 1'!$A$1:$A$288770,'[1]Worksheet 1'!$C$1:$C$288770)*(1-$K$2/100),"-")</f>
        <v>7.5</v>
      </c>
      <c r="D41" s="43" t="s">
        <v>4</v>
      </c>
      <c r="E41" s="465"/>
    </row>
    <row r="42" spans="1:5" ht="35.25" customHeight="1" x14ac:dyDescent="0.25">
      <c r="A42" s="1">
        <v>210217016660</v>
      </c>
      <c r="B42" s="177" t="s">
        <v>1750</v>
      </c>
      <c r="C42" s="352">
        <f>IFERROR(_xlfn.XLOOKUP(A42,'[1]Worksheet 1'!$A$1:$A$288770,'[1]Worksheet 1'!$C$1:$C$288770)*(1-$K$2/100),"-")</f>
        <v>7.6</v>
      </c>
      <c r="D42" s="43" t="s">
        <v>4</v>
      </c>
      <c r="E42" s="465"/>
    </row>
    <row r="43" spans="1:5" ht="35.25" customHeight="1" x14ac:dyDescent="0.25">
      <c r="A43" s="1">
        <v>210317016660</v>
      </c>
      <c r="B43" s="177" t="s">
        <v>1751</v>
      </c>
      <c r="C43" s="352">
        <f>IFERROR(_xlfn.XLOOKUP(A43,'[1]Worksheet 1'!$A$1:$A$288770,'[1]Worksheet 1'!$C$1:$C$288770)*(1-$K$2/100),"-")</f>
        <v>8.3000000000000007</v>
      </c>
      <c r="D43" s="43" t="s">
        <v>4</v>
      </c>
      <c r="E43" s="465"/>
    </row>
    <row r="44" spans="1:5" ht="45.75" customHeight="1" x14ac:dyDescent="0.25">
      <c r="A44" s="1">
        <v>210117016740</v>
      </c>
      <c r="B44" s="204" t="s">
        <v>1752</v>
      </c>
      <c r="C44" s="326">
        <f>IFERROR(_xlfn.XLOOKUP(A44,'[1]Worksheet 1'!$A$1:$A$288770,'[1]Worksheet 1'!$C$1:$C$288770)*(1-$K$2/100),"-")</f>
        <v>9.9</v>
      </c>
      <c r="D44" s="120" t="s">
        <v>4</v>
      </c>
      <c r="E44" s="465"/>
    </row>
    <row r="45" spans="1:5" ht="45.75" customHeight="1" x14ac:dyDescent="0.25">
      <c r="A45" s="1">
        <v>210118003740</v>
      </c>
      <c r="B45" s="204" t="s">
        <v>1753</v>
      </c>
      <c r="C45" s="326">
        <f>IFERROR(_xlfn.XLOOKUP(A45,'[1]Worksheet 1'!$A$1:$A$288770,'[1]Worksheet 1'!$C$1:$C$288770)*(1-$K$2/100),"-")</f>
        <v>10.5</v>
      </c>
      <c r="D45" s="120" t="s">
        <v>4</v>
      </c>
      <c r="E45" s="516"/>
    </row>
    <row r="46" spans="1:5" ht="45.75" customHeight="1" x14ac:dyDescent="0.25">
      <c r="A46" s="1">
        <v>210118003740</v>
      </c>
      <c r="B46" s="204" t="s">
        <v>1754</v>
      </c>
      <c r="C46" s="326">
        <f>IFERROR(_xlfn.XLOOKUP(A46,'[1]Worksheet 1'!$A$1:$A$288770,'[1]Worksheet 1'!$C$1:$C$288770)*(1-$K$2/100),"-")</f>
        <v>10.5</v>
      </c>
      <c r="D46" s="120" t="s">
        <v>4</v>
      </c>
      <c r="E46" s="465"/>
    </row>
    <row r="47" spans="1:5" ht="45.75" customHeight="1" x14ac:dyDescent="0.25">
      <c r="A47" s="1">
        <v>210127016740</v>
      </c>
      <c r="B47" s="204" t="s">
        <v>1755</v>
      </c>
      <c r="C47" s="326">
        <f>IFERROR(_xlfn.XLOOKUP(A47,'[1]Worksheet 1'!$A$1:$A$288770,'[1]Worksheet 1'!$C$1:$C$288770)*(1-$K$2/100),"-")</f>
        <v>10.1</v>
      </c>
      <c r="D47" s="120" t="s">
        <v>4</v>
      </c>
      <c r="E47" s="465"/>
    </row>
    <row r="48" spans="1:5" ht="45.75" customHeight="1" x14ac:dyDescent="0.25">
      <c r="A48" s="1">
        <v>210137016740</v>
      </c>
      <c r="B48" s="204" t="s">
        <v>1756</v>
      </c>
      <c r="C48" s="326">
        <f>IFERROR(_xlfn.XLOOKUP(A48,'[1]Worksheet 1'!$A$1:$A$288770,'[1]Worksheet 1'!$C$1:$C$288770)*(1-$K$2/100),"-")</f>
        <v>10.1</v>
      </c>
      <c r="D48" s="120" t="s">
        <v>4</v>
      </c>
      <c r="E48" s="465"/>
    </row>
    <row r="49" spans="1:5" ht="32.25" customHeight="1" x14ac:dyDescent="0.25">
      <c r="A49" s="1">
        <v>210217016740</v>
      </c>
      <c r="B49" s="204" t="s">
        <v>1757</v>
      </c>
      <c r="C49" s="326">
        <f>IFERROR(_xlfn.XLOOKUP(A49,'[1]Worksheet 1'!$A$1:$A$288770,'[1]Worksheet 1'!$C$1:$C$288770)*(1-$K$2/100),"-")</f>
        <v>9.9499999999999993</v>
      </c>
      <c r="D49" s="120" t="s">
        <v>4</v>
      </c>
      <c r="E49" s="465"/>
    </row>
    <row r="50" spans="1:5" ht="32.25" customHeight="1" x14ac:dyDescent="0.25">
      <c r="A50" s="1">
        <v>210317016740</v>
      </c>
      <c r="B50" s="204" t="s">
        <v>1758</v>
      </c>
      <c r="C50" s="326">
        <f>IFERROR(_xlfn.XLOOKUP(A50,'[1]Worksheet 1'!$A$1:$A$288770,'[1]Worksheet 1'!$C$1:$C$288770)*(1-$K$2/100),"-")</f>
        <v>10.95</v>
      </c>
      <c r="D50" s="120" t="s">
        <v>4</v>
      </c>
      <c r="E50" s="465"/>
    </row>
    <row r="51" spans="1:5" ht="45.75" customHeight="1" x14ac:dyDescent="0.25">
      <c r="A51" s="1">
        <v>210117016760</v>
      </c>
      <c r="B51" s="177" t="s">
        <v>1759</v>
      </c>
      <c r="C51" s="352">
        <f>IFERROR(_xlfn.XLOOKUP(A51,'[1]Worksheet 1'!$A$1:$A$288770,'[1]Worksheet 1'!$C$1:$C$288770)*(1-$K$2/100),"-")</f>
        <v>2.2000000000000002</v>
      </c>
      <c r="D51" s="43" t="s">
        <v>4</v>
      </c>
      <c r="E51" s="477" t="e" vm="341">
        <v>#VALUE!</v>
      </c>
    </row>
    <row r="52" spans="1:5" ht="45.75" customHeight="1" x14ac:dyDescent="0.25">
      <c r="A52" s="1">
        <v>210118003760</v>
      </c>
      <c r="B52" s="177" t="s">
        <v>1760</v>
      </c>
      <c r="C52" s="352">
        <f>IFERROR(_xlfn.XLOOKUP(A52,'[1]Worksheet 1'!$A$1:$A$288770,'[1]Worksheet 1'!$C$1:$C$288770)*(1-$K$2/100),"-")</f>
        <v>2.2999999999999998</v>
      </c>
      <c r="D52" s="43" t="s">
        <v>4</v>
      </c>
      <c r="E52" s="480"/>
    </row>
    <row r="53" spans="1:5" ht="33.75" customHeight="1" x14ac:dyDescent="0.25">
      <c r="A53" s="1">
        <v>210118003760</v>
      </c>
      <c r="B53" s="177" t="s">
        <v>1761</v>
      </c>
      <c r="C53" s="352">
        <f>IFERROR(_xlfn.XLOOKUP(A53,'[1]Worksheet 1'!$A$1:$A$288770,'[1]Worksheet 1'!$C$1:$C$288770)*(1-$K$2/100),"-")</f>
        <v>2.2999999999999998</v>
      </c>
      <c r="D53" s="43" t="s">
        <v>4</v>
      </c>
      <c r="E53" s="478"/>
    </row>
    <row r="54" spans="1:5" ht="45.75" customHeight="1" x14ac:dyDescent="0.25">
      <c r="A54" s="1">
        <v>210127016760</v>
      </c>
      <c r="B54" s="177" t="s">
        <v>1762</v>
      </c>
      <c r="C54" s="352">
        <f>IFERROR(_xlfn.XLOOKUP(A54,'[1]Worksheet 1'!$A$1:$A$288770,'[1]Worksheet 1'!$C$1:$C$288770)*(1-$K$2/100),"-")</f>
        <v>2.25</v>
      </c>
      <c r="D54" s="43" t="s">
        <v>4</v>
      </c>
      <c r="E54" s="477" t="e" vm="341">
        <v>#VALUE!</v>
      </c>
    </row>
    <row r="55" spans="1:5" ht="45.75" customHeight="1" x14ac:dyDescent="0.25">
      <c r="A55" s="1">
        <v>210137016760</v>
      </c>
      <c r="B55" s="177" t="s">
        <v>1763</v>
      </c>
      <c r="C55" s="352">
        <f>IFERROR(_xlfn.XLOOKUP(A55,'[1]Worksheet 1'!$A$1:$A$288770,'[1]Worksheet 1'!$C$1:$C$288770)*(1-$K$2/100),"-")</f>
        <v>2.25</v>
      </c>
      <c r="D55" s="43" t="s">
        <v>4</v>
      </c>
      <c r="E55" s="480"/>
    </row>
    <row r="56" spans="1:5" ht="35.25" customHeight="1" x14ac:dyDescent="0.25">
      <c r="A56" s="1">
        <v>210217016760</v>
      </c>
      <c r="B56" s="177" t="s">
        <v>1764</v>
      </c>
      <c r="C56" s="352">
        <f>IFERROR(_xlfn.XLOOKUP(A56,'[1]Worksheet 1'!$A$1:$A$288770,'[1]Worksheet 1'!$C$1:$C$288770)*(1-$K$2/100),"-")</f>
        <v>2.25</v>
      </c>
      <c r="D56" s="43" t="s">
        <v>4</v>
      </c>
      <c r="E56" s="480"/>
    </row>
    <row r="57" spans="1:5" ht="35.25" customHeight="1" x14ac:dyDescent="0.25">
      <c r="A57" s="1">
        <v>210317016760</v>
      </c>
      <c r="B57" s="177" t="s">
        <v>1765</v>
      </c>
      <c r="C57" s="352">
        <f>IFERROR(_xlfn.XLOOKUP(A57,'[1]Worksheet 1'!$A$1:$A$288770,'[1]Worksheet 1'!$C$1:$C$288770)*(1-$K$2/100),"-")</f>
        <v>2.2999999999999998</v>
      </c>
      <c r="D57" s="43" t="s">
        <v>4</v>
      </c>
      <c r="E57" s="478"/>
    </row>
    <row r="58" spans="1:5" ht="45.75" customHeight="1" x14ac:dyDescent="0.25">
      <c r="A58" s="1">
        <v>210117016700</v>
      </c>
      <c r="B58" s="204" t="s">
        <v>1766</v>
      </c>
      <c r="C58" s="326">
        <f>IFERROR(_xlfn.XLOOKUP(A58,'[1]Worksheet 1'!$A$1:$A$288770,'[1]Worksheet 1'!$C$1:$C$288770)*(1-$K$2/100),"-")</f>
        <v>15.5</v>
      </c>
      <c r="D58" s="120" t="s">
        <v>4</v>
      </c>
      <c r="E58" s="465"/>
    </row>
    <row r="59" spans="1:5" ht="45.75" customHeight="1" x14ac:dyDescent="0.25">
      <c r="A59" s="1">
        <v>210118003700</v>
      </c>
      <c r="B59" s="204" t="s">
        <v>1767</v>
      </c>
      <c r="C59" s="326">
        <f>IFERROR(_xlfn.XLOOKUP(A59,'[1]Worksheet 1'!$A$1:$A$288770,'[1]Worksheet 1'!$C$1:$C$288770)*(1-$K$2/100),"-")</f>
        <v>19</v>
      </c>
      <c r="D59" s="120" t="s">
        <v>4</v>
      </c>
      <c r="E59" s="516"/>
    </row>
    <row r="60" spans="1:5" ht="35.25" customHeight="1" x14ac:dyDescent="0.25">
      <c r="A60" s="1">
        <v>210118003700</v>
      </c>
      <c r="B60" s="204" t="s">
        <v>1768</v>
      </c>
      <c r="C60" s="326">
        <f>IFERROR(_xlfn.XLOOKUP(A60,'[1]Worksheet 1'!$A$1:$A$288770,'[1]Worksheet 1'!$C$1:$C$288770)*(1-$K$2/100),"-")</f>
        <v>19</v>
      </c>
      <c r="D60" s="120" t="s">
        <v>4</v>
      </c>
      <c r="E60" s="465"/>
    </row>
    <row r="61" spans="1:5" ht="45.75" customHeight="1" x14ac:dyDescent="0.25">
      <c r="A61" s="1">
        <v>210127016700</v>
      </c>
      <c r="B61" s="204" t="s">
        <v>1769</v>
      </c>
      <c r="C61" s="326">
        <f>IFERROR(_xlfn.XLOOKUP(A61,'[1]Worksheet 1'!$A$1:$A$288770,'[1]Worksheet 1'!$C$1:$C$288770)*(1-$K$2/100),"-")</f>
        <v>15.8</v>
      </c>
      <c r="D61" s="120" t="s">
        <v>4</v>
      </c>
      <c r="E61" s="465"/>
    </row>
    <row r="62" spans="1:5" ht="45.75" customHeight="1" x14ac:dyDescent="0.25">
      <c r="A62" s="1">
        <v>210137016700</v>
      </c>
      <c r="B62" s="204" t="s">
        <v>1770</v>
      </c>
      <c r="C62" s="326">
        <f>IFERROR(_xlfn.XLOOKUP(A62,'[1]Worksheet 1'!$A$1:$A$288770,'[1]Worksheet 1'!$C$1:$C$288770)*(1-$K$2/100),"-")</f>
        <v>15.8</v>
      </c>
      <c r="D62" s="120" t="s">
        <v>4</v>
      </c>
      <c r="E62" s="465"/>
    </row>
    <row r="63" spans="1:5" ht="31.5" customHeight="1" x14ac:dyDescent="0.25">
      <c r="A63" s="1">
        <v>210217016700</v>
      </c>
      <c r="B63" s="204" t="s">
        <v>1771</v>
      </c>
      <c r="C63" s="326">
        <f>IFERROR(_xlfn.XLOOKUP(A63,'[1]Worksheet 1'!$A$1:$A$288770,'[1]Worksheet 1'!$C$1:$C$288770)*(1-$K$2/100),"-")</f>
        <v>17.3</v>
      </c>
      <c r="D63" s="120" t="s">
        <v>4</v>
      </c>
      <c r="E63" s="465"/>
    </row>
    <row r="64" spans="1:5" ht="31.5" customHeight="1" x14ac:dyDescent="0.25">
      <c r="A64" s="1">
        <v>210317016700</v>
      </c>
      <c r="B64" s="204" t="s">
        <v>1772</v>
      </c>
      <c r="C64" s="326">
        <f>IFERROR(_xlfn.XLOOKUP(A64,'[1]Worksheet 1'!$A$1:$A$288770,'[1]Worksheet 1'!$C$1:$C$288770)*(1-$K$2/100),"-")</f>
        <v>19.3</v>
      </c>
      <c r="D64" s="120" t="s">
        <v>4</v>
      </c>
      <c r="E64" s="465"/>
    </row>
    <row r="65" spans="1:5" ht="45.75" customHeight="1" x14ac:dyDescent="0.25">
      <c r="A65" s="1">
        <v>210117016680</v>
      </c>
      <c r="B65" s="177" t="s">
        <v>1773</v>
      </c>
      <c r="C65" s="352">
        <f>IFERROR(_xlfn.XLOOKUP(A65,'[1]Worksheet 1'!$A$1:$A$288770,'[1]Worksheet 1'!$C$1:$C$288770)*(1-$K$2/100),"-")</f>
        <v>9.5</v>
      </c>
      <c r="D65" s="43" t="s">
        <v>4</v>
      </c>
      <c r="E65" s="465"/>
    </row>
    <row r="66" spans="1:5" ht="45.75" customHeight="1" x14ac:dyDescent="0.25">
      <c r="A66" s="1">
        <v>210118003680</v>
      </c>
      <c r="B66" s="177" t="s">
        <v>1774</v>
      </c>
      <c r="C66" s="352">
        <f>IFERROR(_xlfn.XLOOKUP(A66,'[1]Worksheet 1'!$A$1:$A$288770,'[1]Worksheet 1'!$C$1:$C$288770)*(1-$K$2/100),"-")</f>
        <v>10.5</v>
      </c>
      <c r="D66" s="43" t="s">
        <v>4</v>
      </c>
      <c r="E66" s="516"/>
    </row>
    <row r="67" spans="1:5" ht="45.75" customHeight="1" x14ac:dyDescent="0.25">
      <c r="A67" s="1">
        <v>210118003680</v>
      </c>
      <c r="B67" s="177" t="s">
        <v>1775</v>
      </c>
      <c r="C67" s="352">
        <f>IFERROR(_xlfn.XLOOKUP(A67,'[1]Worksheet 1'!$A$1:$A$288770,'[1]Worksheet 1'!$C$1:$C$288770)*(1-$K$2/100),"-")</f>
        <v>10.5</v>
      </c>
      <c r="D67" s="43" t="s">
        <v>4</v>
      </c>
      <c r="E67" s="465"/>
    </row>
    <row r="68" spans="1:5" ht="45.75" customHeight="1" x14ac:dyDescent="0.25">
      <c r="A68" s="1">
        <v>210127016680</v>
      </c>
      <c r="B68" s="177" t="s">
        <v>1776</v>
      </c>
      <c r="C68" s="352">
        <f>IFERROR(_xlfn.XLOOKUP(A68,'[1]Worksheet 1'!$A$1:$A$288770,'[1]Worksheet 1'!$C$1:$C$288770)*(1-$K$2/100),"-")</f>
        <v>9.6999999999999993</v>
      </c>
      <c r="D68" s="43" t="s">
        <v>4</v>
      </c>
      <c r="E68" s="465"/>
    </row>
    <row r="69" spans="1:5" ht="45.75" customHeight="1" x14ac:dyDescent="0.25">
      <c r="A69" s="1">
        <v>210137016680</v>
      </c>
      <c r="B69" s="177" t="s">
        <v>1777</v>
      </c>
      <c r="C69" s="352">
        <f>IFERROR(_xlfn.XLOOKUP(A69,'[1]Worksheet 1'!$A$1:$A$288770,'[1]Worksheet 1'!$C$1:$C$288770)*(1-$K$2/100),"-")</f>
        <v>9.6999999999999993</v>
      </c>
      <c r="D69" s="43" t="s">
        <v>4</v>
      </c>
      <c r="E69" s="465"/>
    </row>
    <row r="70" spans="1:5" ht="45" customHeight="1" x14ac:dyDescent="0.25">
      <c r="A70" s="1">
        <v>210217016680</v>
      </c>
      <c r="B70" s="177" t="s">
        <v>1778</v>
      </c>
      <c r="C70" s="352">
        <f>IFERROR(_xlfn.XLOOKUP(A70,'[1]Worksheet 1'!$A$1:$A$288770,'[1]Worksheet 1'!$C$1:$C$288770)*(1-$K$2/100),"-")</f>
        <v>9.9</v>
      </c>
      <c r="D70" s="43" t="s">
        <v>4</v>
      </c>
      <c r="E70" s="465"/>
    </row>
    <row r="71" spans="1:5" ht="37.5" customHeight="1" thickBot="1" x14ac:dyDescent="0.3">
      <c r="A71" s="1">
        <v>210317016680</v>
      </c>
      <c r="B71" s="209" t="s">
        <v>1779</v>
      </c>
      <c r="C71" s="353">
        <f>IFERROR(_xlfn.XLOOKUP(A71,'[1]Worksheet 1'!$A$1:$A$288770,'[1]Worksheet 1'!$C$1:$C$288770)*(1-$K$2/100),"-")</f>
        <v>10.95</v>
      </c>
      <c r="D71" s="45" t="s">
        <v>4</v>
      </c>
      <c r="E71" s="486"/>
    </row>
    <row r="72" spans="1:5" ht="26.25" customHeight="1" thickBot="1" x14ac:dyDescent="0.3">
      <c r="A72" s="1"/>
      <c r="B72" s="466" t="s">
        <v>947</v>
      </c>
      <c r="C72" s="467"/>
      <c r="D72" s="467"/>
      <c r="E72" s="468"/>
    </row>
    <row r="73" spans="1:5" ht="26.25" customHeight="1" thickBot="1" x14ac:dyDescent="0.3">
      <c r="A73" s="1"/>
      <c r="B73" s="11" t="s">
        <v>0</v>
      </c>
      <c r="C73" s="12" t="s">
        <v>245</v>
      </c>
      <c r="D73" s="12" t="s">
        <v>3</v>
      </c>
      <c r="E73" s="127" t="s">
        <v>1</v>
      </c>
    </row>
    <row r="74" spans="1:5" ht="48" customHeight="1" x14ac:dyDescent="0.25">
      <c r="A74" s="1">
        <v>210117016301</v>
      </c>
      <c r="B74" s="354" t="s">
        <v>1780</v>
      </c>
      <c r="C74" s="336">
        <f>_xlfn.XLOOKUP(VALUE(REPLACE(A74,6,4,7016)),'[1]Worksheet 1'!$A$1:$A$299997,'[1]Worksheet 1'!$C$1:$C$299997)</f>
        <v>9.1999999999999993</v>
      </c>
      <c r="D74" s="355" t="s">
        <v>4</v>
      </c>
      <c r="E74" s="511"/>
    </row>
    <row r="75" spans="1:5" ht="48" customHeight="1" x14ac:dyDescent="0.25">
      <c r="A75" s="1">
        <v>210118003301</v>
      </c>
      <c r="B75" s="191" t="s">
        <v>1781</v>
      </c>
      <c r="C75" s="113">
        <f>_xlfn.XLOOKUP(VALUE(REPLACE(A75,6,4,3011)),'[1]Worksheet 1'!$A$1:$A$299997,'[1]Worksheet 1'!$C$1:$C$299997)</f>
        <v>9.3000000000000007</v>
      </c>
      <c r="D75" s="120" t="s">
        <v>4</v>
      </c>
      <c r="E75" s="512"/>
    </row>
    <row r="76" spans="1:5" ht="48" customHeight="1" x14ac:dyDescent="0.25">
      <c r="A76" s="1">
        <v>210118003301</v>
      </c>
      <c r="B76" s="191" t="s">
        <v>1782</v>
      </c>
      <c r="C76" s="113">
        <f>_xlfn.XLOOKUP(VALUE(REPLACE(A76,6,4,8003)),'[1]Worksheet 1'!$A$1:$A$299997,'[1]Worksheet 1'!$C$1:$C$299997)</f>
        <v>11</v>
      </c>
      <c r="D76" s="120" t="s">
        <v>4</v>
      </c>
      <c r="E76" s="512"/>
    </row>
    <row r="77" spans="1:5" ht="48" customHeight="1" x14ac:dyDescent="0.25">
      <c r="A77" s="1">
        <v>210127016301</v>
      </c>
      <c r="B77" s="191" t="s">
        <v>1783</v>
      </c>
      <c r="C77" s="113">
        <f>_xlfn.XLOOKUP(VALUE(REPLACE(A77,6,4,7016)),'[1]Worksheet 1'!$A$1:$A$299997,'[1]Worksheet 1'!$C$1:$C$299997)</f>
        <v>9.3000000000000007</v>
      </c>
      <c r="D77" s="120" t="s">
        <v>4</v>
      </c>
      <c r="E77" s="512"/>
    </row>
    <row r="78" spans="1:5" ht="48" customHeight="1" x14ac:dyDescent="0.25">
      <c r="A78" s="1">
        <v>210137016301</v>
      </c>
      <c r="B78" s="191" t="s">
        <v>1784</v>
      </c>
      <c r="C78" s="113">
        <f>_xlfn.XLOOKUP(VALUE(REPLACE(A78,6,4,7016)),'[1]Worksheet 1'!$A$1:$A$299997,'[1]Worksheet 1'!$C$1:$C$299997)</f>
        <v>9.3000000000000007</v>
      </c>
      <c r="D78" s="120" t="s">
        <v>4</v>
      </c>
      <c r="E78" s="512"/>
    </row>
    <row r="79" spans="1:5" ht="48" customHeight="1" x14ac:dyDescent="0.25">
      <c r="A79" s="1">
        <v>210217016301</v>
      </c>
      <c r="B79" s="191" t="s">
        <v>1785</v>
      </c>
      <c r="C79" s="113">
        <f>_xlfn.XLOOKUP(VALUE(REPLACE(A79,6,4,7016)),'[1]Worksheet 1'!$A$1:$A$299997,'[1]Worksheet 1'!$C$1:$C$299997)</f>
        <v>10.050000000000001</v>
      </c>
      <c r="D79" s="120" t="s">
        <v>4</v>
      </c>
      <c r="E79" s="512"/>
    </row>
    <row r="80" spans="1:5" ht="48" customHeight="1" x14ac:dyDescent="0.25">
      <c r="A80" s="1">
        <v>210317016301</v>
      </c>
      <c r="B80" s="191" t="s">
        <v>1786</v>
      </c>
      <c r="C80" s="113">
        <f>_xlfn.XLOOKUP(VALUE(REPLACE(A80,6,4,7016)),'[1]Worksheet 1'!$A$1:$A$299997,'[1]Worksheet 1'!$C$1:$C$299997)</f>
        <v>11</v>
      </c>
      <c r="D80" s="120" t="s">
        <v>4</v>
      </c>
      <c r="E80" s="464"/>
    </row>
    <row r="81" spans="1:5" ht="48" customHeight="1" x14ac:dyDescent="0.25">
      <c r="A81" s="1">
        <v>210117016361</v>
      </c>
      <c r="B81" s="177" t="s">
        <v>1787</v>
      </c>
      <c r="C81" s="164">
        <f>_xlfn.XLOOKUP(VALUE(REPLACE(A81,6,4,7016)),'[1]Worksheet 1'!$A$1:$A$299997,'[1]Worksheet 1'!$C$1:$C$299997)</f>
        <v>13.2</v>
      </c>
      <c r="D81" s="43" t="s">
        <v>4</v>
      </c>
      <c r="E81" s="465"/>
    </row>
    <row r="82" spans="1:5" ht="48" customHeight="1" x14ac:dyDescent="0.25">
      <c r="A82" s="1">
        <v>210118003361</v>
      </c>
      <c r="B82" s="177" t="s">
        <v>1788</v>
      </c>
      <c r="C82" s="164">
        <f>_xlfn.XLOOKUP(VALUE(REPLACE(A82,6,4,3011)),'[1]Worksheet 1'!$A$1:$A$299997,'[1]Worksheet 1'!$C$1:$C$299997)</f>
        <v>13.2</v>
      </c>
      <c r="D82" s="43" t="s">
        <v>4</v>
      </c>
      <c r="E82" s="465"/>
    </row>
    <row r="83" spans="1:5" ht="48" customHeight="1" x14ac:dyDescent="0.25">
      <c r="A83" s="1">
        <v>210118003361</v>
      </c>
      <c r="B83" s="177" t="s">
        <v>1789</v>
      </c>
      <c r="C83" s="164">
        <f>_xlfn.XLOOKUP(VALUE(REPLACE(A83,6,4,8003)),'[1]Worksheet 1'!$A$1:$A$299997,'[1]Worksheet 1'!$C$1:$C$299997)</f>
        <v>15.8</v>
      </c>
      <c r="D83" s="43" t="s">
        <v>4</v>
      </c>
      <c r="E83" s="465"/>
    </row>
    <row r="84" spans="1:5" ht="48" customHeight="1" x14ac:dyDescent="0.25">
      <c r="A84" s="1">
        <v>210127016361</v>
      </c>
      <c r="B84" s="177" t="s">
        <v>1790</v>
      </c>
      <c r="C84" s="164">
        <f>_xlfn.XLOOKUP(VALUE(REPLACE(A84,6,4,7016)),'[1]Worksheet 1'!$A$1:$A$299997,'[1]Worksheet 1'!$C$1:$C$299997)</f>
        <v>13.2</v>
      </c>
      <c r="D84" s="43" t="s">
        <v>4</v>
      </c>
      <c r="E84" s="465"/>
    </row>
    <row r="85" spans="1:5" ht="48" customHeight="1" x14ac:dyDescent="0.25">
      <c r="A85" s="1">
        <v>210137016361</v>
      </c>
      <c r="B85" s="177" t="s">
        <v>1791</v>
      </c>
      <c r="C85" s="164">
        <f>_xlfn.XLOOKUP(VALUE(REPLACE(A85,6,4,7016)),'[1]Worksheet 1'!$A$1:$A$299997,'[1]Worksheet 1'!$C$1:$C$299997)</f>
        <v>13.2</v>
      </c>
      <c r="D85" s="43" t="s">
        <v>4</v>
      </c>
      <c r="E85" s="465"/>
    </row>
    <row r="86" spans="1:5" ht="48" customHeight="1" x14ac:dyDescent="0.25">
      <c r="A86" s="1">
        <v>210217016361</v>
      </c>
      <c r="B86" s="177" t="s">
        <v>1792</v>
      </c>
      <c r="C86" s="164">
        <f>_xlfn.XLOOKUP(VALUE(REPLACE(A86,6,4,7016)),'[1]Worksheet 1'!$A$1:$A$299997,'[1]Worksheet 1'!$C$1:$C$299997)</f>
        <v>14.4</v>
      </c>
      <c r="D86" s="43" t="s">
        <v>4</v>
      </c>
      <c r="E86" s="465"/>
    </row>
    <row r="87" spans="1:5" ht="48" customHeight="1" x14ac:dyDescent="0.25">
      <c r="A87" s="1">
        <v>210317016361</v>
      </c>
      <c r="B87" s="177" t="s">
        <v>1793</v>
      </c>
      <c r="C87" s="164">
        <f>_xlfn.XLOOKUP(VALUE(REPLACE(A87,6,4,7016)),'[1]Worksheet 1'!$A$1:$A$299997,'[1]Worksheet 1'!$C$1:$C$299997)</f>
        <v>16</v>
      </c>
      <c r="D87" s="43" t="s">
        <v>4</v>
      </c>
      <c r="E87" s="465"/>
    </row>
    <row r="88" spans="1:5" ht="48" customHeight="1" x14ac:dyDescent="0.25">
      <c r="A88" s="1">
        <v>210117016461</v>
      </c>
      <c r="B88" s="204" t="s">
        <v>1766</v>
      </c>
      <c r="C88" s="113">
        <f>_xlfn.XLOOKUP(VALUE(REPLACE(A88,6,4,7016)),'[1]Worksheet 1'!$A$1:$A$299997,'[1]Worksheet 1'!$C$1:$C$299997)</f>
        <v>15.8</v>
      </c>
      <c r="D88" s="120" t="s">
        <v>4</v>
      </c>
      <c r="E88" s="465"/>
    </row>
    <row r="89" spans="1:5" ht="48" customHeight="1" x14ac:dyDescent="0.25">
      <c r="A89" s="1">
        <v>210118003461</v>
      </c>
      <c r="B89" s="204" t="s">
        <v>1767</v>
      </c>
      <c r="C89" s="113">
        <f>_xlfn.XLOOKUP(VALUE(REPLACE(A89,6,4,3011)),'[1]Worksheet 1'!$A$1:$A$299997,'[1]Worksheet 1'!$C$1:$C$299997)</f>
        <v>15.8</v>
      </c>
      <c r="D89" s="120" t="s">
        <v>4</v>
      </c>
      <c r="E89" s="465"/>
    </row>
    <row r="90" spans="1:5" ht="48" customHeight="1" x14ac:dyDescent="0.25">
      <c r="A90" s="1">
        <v>210118003461</v>
      </c>
      <c r="B90" s="204" t="s">
        <v>1768</v>
      </c>
      <c r="C90" s="113">
        <f>_xlfn.XLOOKUP(VALUE(REPLACE(A90,6,4,8003)),'[1]Worksheet 1'!$A$1:$A$299997,'[1]Worksheet 1'!$C$1:$C$299997)</f>
        <v>19</v>
      </c>
      <c r="D90" s="120" t="s">
        <v>4</v>
      </c>
      <c r="E90" s="465"/>
    </row>
    <row r="91" spans="1:5" ht="48" customHeight="1" x14ac:dyDescent="0.25">
      <c r="A91" s="1">
        <v>210127016461</v>
      </c>
      <c r="B91" s="204" t="s">
        <v>1769</v>
      </c>
      <c r="C91" s="113">
        <f>_xlfn.XLOOKUP(VALUE(REPLACE(A91,6,4,7016)),'[1]Worksheet 1'!$A$1:$A$299997,'[1]Worksheet 1'!$C$1:$C$299997)</f>
        <v>15.8</v>
      </c>
      <c r="D91" s="120" t="s">
        <v>4</v>
      </c>
      <c r="E91" s="465"/>
    </row>
    <row r="92" spans="1:5" ht="48" customHeight="1" x14ac:dyDescent="0.25">
      <c r="A92" s="1">
        <v>210137016461</v>
      </c>
      <c r="B92" s="204" t="s">
        <v>1770</v>
      </c>
      <c r="C92" s="113">
        <f>_xlfn.XLOOKUP(VALUE(REPLACE(A92,6,4,7016)),'[1]Worksheet 1'!$A$1:$A$299997,'[1]Worksheet 1'!$C$1:$C$299997)</f>
        <v>15.8</v>
      </c>
      <c r="D92" s="120" t="s">
        <v>4</v>
      </c>
      <c r="E92" s="465"/>
    </row>
    <row r="93" spans="1:5" ht="48" customHeight="1" x14ac:dyDescent="0.25">
      <c r="A93" s="1">
        <v>210217016461</v>
      </c>
      <c r="B93" s="204" t="s">
        <v>1771</v>
      </c>
      <c r="C93" s="113">
        <f>_xlfn.XLOOKUP(VALUE(REPLACE(A93,6,4,7016)),'[1]Worksheet 1'!$A$1:$A$299997,'[1]Worksheet 1'!$C$1:$C$299997)</f>
        <v>17.3</v>
      </c>
      <c r="D93" s="120" t="s">
        <v>4</v>
      </c>
      <c r="E93" s="465"/>
    </row>
    <row r="94" spans="1:5" ht="48" customHeight="1" thickBot="1" x14ac:dyDescent="0.3">
      <c r="A94" s="1">
        <v>210317016461</v>
      </c>
      <c r="B94" s="206" t="s">
        <v>1772</v>
      </c>
      <c r="C94" s="356">
        <f>_xlfn.XLOOKUP(VALUE(REPLACE(A94,6,4,7016)),'[1]Worksheet 1'!$A$1:$A$299997,'[1]Worksheet 1'!$C$1:$C$299997)</f>
        <v>19.3</v>
      </c>
      <c r="D94" s="208" t="s">
        <v>4</v>
      </c>
      <c r="E94" s="486"/>
    </row>
    <row r="95" spans="1:5" ht="30" customHeight="1" x14ac:dyDescent="0.25">
      <c r="A95" s="1"/>
    </row>
    <row r="96" spans="1:5" ht="30" customHeight="1" x14ac:dyDescent="0.25"/>
    <row r="97" spans="2:8" ht="57.75" customHeight="1" x14ac:dyDescent="0.25"/>
    <row r="98" spans="2:8" ht="57.75" customHeight="1" x14ac:dyDescent="0.25"/>
    <row r="99" spans="2:8" ht="57.75" customHeight="1" x14ac:dyDescent="0.25"/>
    <row r="100" spans="2:8" ht="57.75" customHeight="1" x14ac:dyDescent="0.25"/>
    <row r="101" spans="2:8" ht="57.75" customHeight="1" x14ac:dyDescent="0.25"/>
    <row r="102" spans="2:8" s="29" customFormat="1" ht="57.75" customHeight="1" x14ac:dyDescent="0.25">
      <c r="B102" s="1"/>
      <c r="C102" s="1"/>
      <c r="D102" s="1"/>
      <c r="E102" s="1"/>
      <c r="F102" s="1"/>
      <c r="G102" s="1"/>
      <c r="H102" s="1"/>
    </row>
    <row r="103" spans="2:8" s="29" customFormat="1" ht="57.75" customHeight="1" x14ac:dyDescent="0.25">
      <c r="B103" s="1"/>
      <c r="C103" s="1"/>
      <c r="D103" s="1"/>
      <c r="E103" s="1"/>
      <c r="F103" s="1"/>
      <c r="G103" s="1"/>
      <c r="H103" s="1"/>
    </row>
    <row r="104" spans="2:8" s="29" customFormat="1" ht="57.75" customHeight="1" x14ac:dyDescent="0.25">
      <c r="B104" s="1"/>
      <c r="C104" s="1"/>
      <c r="D104" s="1"/>
      <c r="E104" s="1"/>
      <c r="F104" s="1"/>
      <c r="G104" s="1"/>
      <c r="H104" s="1"/>
    </row>
    <row r="107" spans="2:8" ht="45.75" customHeight="1" x14ac:dyDescent="0.25"/>
    <row r="108" spans="2:8" ht="45.75" customHeight="1" x14ac:dyDescent="0.25"/>
    <row r="109" spans="2:8" ht="45.75" customHeight="1" x14ac:dyDescent="0.25"/>
    <row r="110" spans="2:8" ht="45.75" customHeight="1" x14ac:dyDescent="0.25"/>
    <row r="111" spans="2:8" ht="45.75" customHeight="1" x14ac:dyDescent="0.25"/>
    <row r="112" spans="2:8" ht="45.75" customHeight="1" x14ac:dyDescent="0.25"/>
    <row r="113" spans="2:8" ht="45.75" customHeight="1" x14ac:dyDescent="0.25"/>
    <row r="114" spans="2:8" ht="45.75" customHeight="1" x14ac:dyDescent="0.25"/>
    <row r="115" spans="2:8" ht="45.75" customHeight="1" x14ac:dyDescent="0.25"/>
    <row r="116" spans="2:8" ht="45.75" customHeight="1" x14ac:dyDescent="0.25"/>
    <row r="117" spans="2:8" ht="45.75" customHeight="1" x14ac:dyDescent="0.25"/>
    <row r="118" spans="2:8" ht="45.75" customHeight="1" x14ac:dyDescent="0.25"/>
    <row r="119" spans="2:8" ht="45.75" customHeight="1" x14ac:dyDescent="0.25"/>
    <row r="120" spans="2:8" s="29" customFormat="1" ht="45.75" customHeight="1" x14ac:dyDescent="0.25">
      <c r="B120" s="1"/>
      <c r="C120" s="1"/>
      <c r="D120" s="1"/>
      <c r="E120" s="1"/>
      <c r="F120" s="1"/>
      <c r="G120" s="1"/>
      <c r="H120" s="1"/>
    </row>
    <row r="121" spans="2:8" s="29" customFormat="1" ht="45.75" customHeight="1" x14ac:dyDescent="0.25">
      <c r="B121" s="1"/>
      <c r="C121" s="1"/>
      <c r="D121" s="1"/>
      <c r="E121" s="1"/>
      <c r="F121" s="1"/>
      <c r="G121" s="1"/>
      <c r="H121" s="1"/>
    </row>
    <row r="122" spans="2:8" s="29" customFormat="1" ht="45.75" customHeight="1" x14ac:dyDescent="0.25">
      <c r="B122" s="1"/>
      <c r="C122" s="1"/>
      <c r="D122" s="1"/>
      <c r="E122" s="1"/>
      <c r="F122" s="1"/>
      <c r="G122" s="1"/>
      <c r="H122" s="1"/>
    </row>
    <row r="123" spans="2:8" s="29" customFormat="1" ht="45.75" customHeight="1" x14ac:dyDescent="0.25">
      <c r="B123" s="1"/>
      <c r="C123" s="1"/>
      <c r="D123" s="1"/>
      <c r="E123" s="1"/>
      <c r="F123" s="1"/>
      <c r="G123" s="1"/>
      <c r="H123" s="1"/>
    </row>
    <row r="124" spans="2:8" s="29" customFormat="1" ht="45.75" customHeight="1" x14ac:dyDescent="0.25">
      <c r="B124" s="1"/>
      <c r="C124" s="1"/>
      <c r="D124" s="1"/>
      <c r="E124" s="1"/>
      <c r="F124" s="1"/>
      <c r="G124" s="1"/>
      <c r="H124" s="1"/>
    </row>
    <row r="125" spans="2:8" s="29" customFormat="1" ht="45.75" customHeight="1" x14ac:dyDescent="0.25">
      <c r="B125" s="1"/>
      <c r="C125" s="1"/>
      <c r="D125" s="1"/>
      <c r="E125" s="1"/>
      <c r="F125" s="1"/>
      <c r="G125" s="1"/>
      <c r="H125" s="1"/>
    </row>
    <row r="126" spans="2:8" s="29" customFormat="1" ht="45.75" customHeight="1" x14ac:dyDescent="0.25">
      <c r="B126" s="1"/>
      <c r="C126" s="1"/>
      <c r="D126" s="1"/>
      <c r="E126" s="1"/>
      <c r="F126" s="1"/>
      <c r="G126" s="1"/>
      <c r="H126" s="1"/>
    </row>
    <row r="127" spans="2:8" s="29" customFormat="1" ht="45.75" customHeight="1" x14ac:dyDescent="0.25">
      <c r="B127" s="1"/>
      <c r="C127" s="1"/>
      <c r="D127" s="1"/>
      <c r="E127" s="1"/>
      <c r="F127" s="1"/>
      <c r="G127" s="1"/>
      <c r="H127" s="1"/>
    </row>
    <row r="128" spans="2:8" s="29" customFormat="1" ht="45.75" customHeight="1" x14ac:dyDescent="0.25">
      <c r="B128" s="1"/>
      <c r="C128" s="1"/>
      <c r="D128" s="1"/>
      <c r="E128" s="1"/>
      <c r="F128" s="1"/>
      <c r="G128" s="1"/>
      <c r="H128" s="1"/>
    </row>
    <row r="129" spans="2:8" s="29" customFormat="1" ht="45.75" customHeight="1" x14ac:dyDescent="0.25">
      <c r="B129" s="1"/>
      <c r="C129" s="1"/>
      <c r="D129" s="1"/>
      <c r="E129" s="1"/>
      <c r="F129" s="1"/>
      <c r="G129" s="1"/>
      <c r="H129" s="1"/>
    </row>
    <row r="130" spans="2:8" s="29" customFormat="1" ht="45.75" customHeight="1" x14ac:dyDescent="0.25">
      <c r="B130" s="1"/>
      <c r="C130" s="1"/>
      <c r="D130" s="1"/>
      <c r="E130" s="1"/>
      <c r="F130" s="1"/>
      <c r="G130" s="1"/>
      <c r="H130" s="1"/>
    </row>
    <row r="131" spans="2:8" s="29" customFormat="1" ht="45.75" customHeight="1" x14ac:dyDescent="0.25">
      <c r="B131" s="1"/>
      <c r="C131" s="1"/>
      <c r="D131" s="1"/>
      <c r="E131" s="1"/>
      <c r="F131" s="1"/>
      <c r="G131" s="1"/>
      <c r="H131" s="1"/>
    </row>
    <row r="132" spans="2:8" s="29" customFormat="1" ht="45.75" customHeight="1" x14ac:dyDescent="0.25">
      <c r="B132" s="1"/>
      <c r="C132" s="1"/>
      <c r="D132" s="1"/>
      <c r="E132" s="1"/>
      <c r="F132" s="1"/>
      <c r="G132" s="1"/>
      <c r="H132" s="1"/>
    </row>
  </sheetData>
  <sheetProtection selectLockedCells="1"/>
  <mergeCells count="16">
    <mergeCell ref="E88:E94"/>
    <mergeCell ref="E74:E80"/>
    <mergeCell ref="E81:E87"/>
    <mergeCell ref="B72:E72"/>
    <mergeCell ref="B7:E7"/>
    <mergeCell ref="E16:E19"/>
    <mergeCell ref="E20:E22"/>
    <mergeCell ref="E51:E53"/>
    <mergeCell ref="E54:E57"/>
    <mergeCell ref="E65:E71"/>
    <mergeCell ref="E44:E50"/>
    <mergeCell ref="E58:E64"/>
    <mergeCell ref="E23:E29"/>
    <mergeCell ref="E30:E36"/>
    <mergeCell ref="E37:E43"/>
    <mergeCell ref="E9:E15"/>
  </mergeCells>
  <phoneticPr fontId="1" type="noConversion"/>
  <dataValidations count="1">
    <dataValidation type="list" allowBlank="1" showInputMessage="1" showErrorMessage="1" sqref="C2" xr:uid="{17392A0D-EDD1-4741-917E-F47BF4C77F90}">
      <formula1>obchodaci</formula1>
    </dataValidation>
  </dataValidations>
  <hyperlinks>
    <hyperlink ref="B4" r:id="rId1" xr:uid="{7BB9CA19-AD3E-4CFB-9996-5314EECC2907}"/>
    <hyperlink ref="C4" r:id="rId2" xr:uid="{0A094D5E-D378-44CB-90DF-F4DBEFC1301A}"/>
  </hyperlinks>
  <pageMargins left="0.25" right="0.25" top="0.75" bottom="0.75" header="0.3" footer="0.3"/>
  <pageSetup paperSize="9" orientation="portrait" r:id="rId3"/>
  <drawing r:id="rId4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CFAF85-DB2B-45B9-ADA8-1859EA3E0EB0}">
  <sheetPr codeName="H23"/>
  <dimension ref="A1:O202"/>
  <sheetViews>
    <sheetView topLeftCell="B1" zoomScale="85" zoomScaleNormal="85" workbookViewId="0">
      <pane ySplit="7" topLeftCell="A8" activePane="bottomLeft" state="frozen"/>
      <selection pane="bottomLeft" activeCell="E9" sqref="E9"/>
    </sheetView>
  </sheetViews>
  <sheetFormatPr defaultRowHeight="15" x14ac:dyDescent="0.25"/>
  <cols>
    <col min="1" max="1" width="8.5703125" style="29" hidden="1" customWidth="1"/>
    <col min="2" max="2" width="28.7109375" style="1" customWidth="1"/>
    <col min="3" max="3" width="19.140625" style="1" customWidth="1"/>
    <col min="4" max="4" width="17.140625" style="1" customWidth="1"/>
    <col min="5" max="5" width="20.42578125" style="1" customWidth="1"/>
    <col min="6" max="6" width="19.140625" style="1" customWidth="1"/>
    <col min="7" max="7" width="29.5703125" style="1" customWidth="1"/>
    <col min="8" max="8" width="29.42578125" style="1" customWidth="1"/>
    <col min="9" max="16" width="7.28515625" style="1" customWidth="1"/>
    <col min="17" max="17" width="30.28515625" style="1" customWidth="1"/>
    <col min="18" max="18" width="32.140625" style="1" customWidth="1"/>
    <col min="19" max="16384" width="9.140625" style="1"/>
  </cols>
  <sheetData>
    <row r="1" spans="1:12" ht="30" customHeight="1" x14ac:dyDescent="0.25">
      <c r="A1" s="29">
        <v>1.75</v>
      </c>
      <c r="G1" s="28" t="s">
        <v>2</v>
      </c>
    </row>
    <row r="2" spans="1:12" ht="30" customHeight="1" x14ac:dyDescent="0.25">
      <c r="G2" s="2">
        <v>0</v>
      </c>
    </row>
    <row r="3" spans="1:12" ht="23.25" x14ac:dyDescent="0.25">
      <c r="G3" s="104" t="s">
        <v>392</v>
      </c>
      <c r="H3" s="3"/>
    </row>
    <row r="4" spans="1:12" ht="23.25" x14ac:dyDescent="0.25">
      <c r="G4" s="88"/>
      <c r="H4" s="4"/>
    </row>
    <row r="7" spans="1:12" ht="15.75" thickBot="1" x14ac:dyDescent="0.3"/>
    <row r="8" spans="1:12" ht="29.25" customHeight="1" thickBot="1" x14ac:dyDescent="0.3">
      <c r="A8" s="1"/>
      <c r="B8" s="420" t="s">
        <v>515</v>
      </c>
      <c r="C8" s="421"/>
      <c r="D8" s="421"/>
      <c r="E8" s="421"/>
      <c r="F8" s="421"/>
      <c r="G8" s="421"/>
      <c r="H8" s="421"/>
      <c r="I8" s="7"/>
      <c r="J8" s="7"/>
      <c r="K8" s="7"/>
      <c r="L8" s="7"/>
    </row>
    <row r="9" spans="1:12" ht="29.25" customHeight="1" thickBot="1" x14ac:dyDescent="0.3">
      <c r="A9" s="1"/>
      <c r="B9" s="11" t="s">
        <v>0</v>
      </c>
      <c r="C9" s="12" t="s">
        <v>245</v>
      </c>
      <c r="D9" s="12" t="s">
        <v>5</v>
      </c>
      <c r="E9" s="12" t="s">
        <v>252</v>
      </c>
      <c r="F9" s="12" t="s">
        <v>3</v>
      </c>
      <c r="G9" s="147" t="s">
        <v>246</v>
      </c>
      <c r="H9" s="38" t="s">
        <v>1</v>
      </c>
      <c r="I9" s="7"/>
      <c r="J9" s="7"/>
      <c r="K9" s="7"/>
      <c r="L9" s="7"/>
    </row>
    <row r="10" spans="1:12" ht="29.25" customHeight="1" x14ac:dyDescent="0.25">
      <c r="A10" s="1"/>
      <c r="B10" s="146" t="s">
        <v>454</v>
      </c>
      <c r="C10" s="18" t="e">
        <f>_xlfn.XLOOKUP(A10,'[1]Worksheet 1'!$A$1:$A$18877,'[1]Worksheet 1'!$C$1:$C$18877)</f>
        <v>#N/A</v>
      </c>
      <c r="D10" s="109" t="e">
        <f t="shared" ref="D10:D44" si="0">C10*(1-$G$2/100)</f>
        <v>#N/A</v>
      </c>
      <c r="E10" s="46"/>
      <c r="F10" s="46" t="s">
        <v>280</v>
      </c>
      <c r="G10" s="94"/>
      <c r="H10" s="525"/>
    </row>
    <row r="11" spans="1:12" ht="29.25" customHeight="1" x14ac:dyDescent="0.25">
      <c r="A11" s="1"/>
      <c r="B11" s="146" t="s">
        <v>455</v>
      </c>
      <c r="C11" s="18" t="e">
        <f>_xlfn.XLOOKUP(A11,'[1]Worksheet 1'!$A$1:$A$18877,'[1]Worksheet 1'!$C$1:$C$18877)</f>
        <v>#N/A</v>
      </c>
      <c r="D11" s="103" t="e">
        <f t="shared" si="0"/>
        <v>#N/A</v>
      </c>
      <c r="E11" s="47"/>
      <c r="F11" s="47" t="s">
        <v>280</v>
      </c>
      <c r="G11" s="95"/>
      <c r="H11" s="526"/>
    </row>
    <row r="12" spans="1:12" ht="29.25" customHeight="1" x14ac:dyDescent="0.25">
      <c r="A12" s="1"/>
      <c r="B12" s="146" t="s">
        <v>456</v>
      </c>
      <c r="C12" s="18" t="e">
        <f>_xlfn.XLOOKUP(A12,'[1]Worksheet 1'!$A$1:$A$18877,'[1]Worksheet 1'!$C$1:$C$18877)</f>
        <v>#N/A</v>
      </c>
      <c r="D12" s="103" t="e">
        <f t="shared" si="0"/>
        <v>#N/A</v>
      </c>
      <c r="E12" s="47"/>
      <c r="F12" s="47" t="s">
        <v>280</v>
      </c>
      <c r="G12" s="95"/>
      <c r="H12" s="526"/>
    </row>
    <row r="13" spans="1:12" ht="24.75" customHeight="1" x14ac:dyDescent="0.25">
      <c r="A13" s="1"/>
      <c r="B13" s="146" t="s">
        <v>457</v>
      </c>
      <c r="C13" s="18" t="e">
        <f>_xlfn.XLOOKUP(A13,'[1]Worksheet 1'!$A$1:$A$18877,'[1]Worksheet 1'!$C$1:$C$18877)</f>
        <v>#N/A</v>
      </c>
      <c r="D13" s="102" t="e">
        <f t="shared" si="0"/>
        <v>#N/A</v>
      </c>
      <c r="E13" s="47"/>
      <c r="F13" s="47" t="s">
        <v>280</v>
      </c>
      <c r="G13" s="95"/>
      <c r="H13" s="526"/>
    </row>
    <row r="14" spans="1:12" ht="24.75" customHeight="1" x14ac:dyDescent="0.25">
      <c r="A14" s="1"/>
      <c r="B14" s="146" t="s">
        <v>458</v>
      </c>
      <c r="C14" s="18" t="e">
        <f>_xlfn.XLOOKUP(A14,'[1]Worksheet 1'!$A$1:$A$18877,'[1]Worksheet 1'!$C$1:$C$18877)</f>
        <v>#N/A</v>
      </c>
      <c r="D14" s="102" t="e">
        <f t="shared" si="0"/>
        <v>#N/A</v>
      </c>
      <c r="E14" s="47"/>
      <c r="F14" s="47" t="s">
        <v>280</v>
      </c>
      <c r="G14" s="95"/>
      <c r="H14" s="526"/>
    </row>
    <row r="15" spans="1:12" ht="24.75" customHeight="1" x14ac:dyDescent="0.25">
      <c r="A15" s="1"/>
      <c r="B15" s="146" t="s">
        <v>459</v>
      </c>
      <c r="C15" s="18" t="e">
        <f>_xlfn.XLOOKUP(A15,'[1]Worksheet 1'!$A$1:$A$18877,'[1]Worksheet 1'!$C$1:$C$18877)</f>
        <v>#N/A</v>
      </c>
      <c r="D15" s="102" t="e">
        <f t="shared" si="0"/>
        <v>#N/A</v>
      </c>
      <c r="E15" s="47"/>
      <c r="F15" s="47" t="s">
        <v>280</v>
      </c>
      <c r="G15" s="95"/>
      <c r="H15" s="526"/>
    </row>
    <row r="16" spans="1:12" ht="24.75" customHeight="1" x14ac:dyDescent="0.25">
      <c r="A16" s="1"/>
      <c r="B16" s="146" t="s">
        <v>460</v>
      </c>
      <c r="C16" s="18" t="e">
        <f>_xlfn.XLOOKUP(A16,'[1]Worksheet 1'!$A$1:$A$18877,'[1]Worksheet 1'!$C$1:$C$18877)</f>
        <v>#N/A</v>
      </c>
      <c r="D16" s="102" t="e">
        <f t="shared" si="0"/>
        <v>#N/A</v>
      </c>
      <c r="E16" s="47"/>
      <c r="F16" s="47" t="s">
        <v>280</v>
      </c>
      <c r="G16" s="95"/>
      <c r="H16" s="526"/>
    </row>
    <row r="17" spans="1:8" ht="24.75" customHeight="1" x14ac:dyDescent="0.25">
      <c r="A17" s="1"/>
      <c r="B17" s="146" t="s">
        <v>461</v>
      </c>
      <c r="C17" s="18" t="e">
        <f>_xlfn.XLOOKUP(A17,'[1]Worksheet 1'!$A$1:$A$18877,'[1]Worksheet 1'!$C$1:$C$18877)</f>
        <v>#N/A</v>
      </c>
      <c r="D17" s="102" t="e">
        <f t="shared" si="0"/>
        <v>#N/A</v>
      </c>
      <c r="E17" s="47"/>
      <c r="F17" s="47" t="s">
        <v>280</v>
      </c>
      <c r="G17" s="95"/>
      <c r="H17" s="526"/>
    </row>
    <row r="18" spans="1:8" ht="24.75" customHeight="1" x14ac:dyDescent="0.25">
      <c r="A18" s="1"/>
      <c r="B18" s="146" t="s">
        <v>462</v>
      </c>
      <c r="C18" s="18" t="e">
        <f>_xlfn.XLOOKUP(A18,'[1]Worksheet 1'!$A$1:$A$18877,'[1]Worksheet 1'!$C$1:$C$18877)</f>
        <v>#N/A</v>
      </c>
      <c r="D18" s="102" t="e">
        <f t="shared" si="0"/>
        <v>#N/A</v>
      </c>
      <c r="E18" s="47"/>
      <c r="F18" s="47" t="s">
        <v>280</v>
      </c>
      <c r="G18" s="95"/>
      <c r="H18" s="526"/>
    </row>
    <row r="19" spans="1:8" ht="24.75" customHeight="1" x14ac:dyDescent="0.25">
      <c r="A19" s="1"/>
      <c r="B19" s="146" t="s">
        <v>463</v>
      </c>
      <c r="C19" s="18" t="e">
        <f>_xlfn.XLOOKUP(A19,'[1]Worksheet 1'!$A$1:$A$18877,'[1]Worksheet 1'!$C$1:$C$18877)</f>
        <v>#N/A</v>
      </c>
      <c r="D19" s="102" t="e">
        <f t="shared" si="0"/>
        <v>#N/A</v>
      </c>
      <c r="E19" s="47"/>
      <c r="F19" s="47" t="s">
        <v>280</v>
      </c>
      <c r="G19" s="95"/>
      <c r="H19" s="526"/>
    </row>
    <row r="20" spans="1:8" ht="24.75" customHeight="1" x14ac:dyDescent="0.25">
      <c r="A20" s="1"/>
      <c r="B20" s="146" t="s">
        <v>464</v>
      </c>
      <c r="C20" s="18" t="e">
        <f>_xlfn.XLOOKUP(A20,'[1]Worksheet 1'!$A$1:$A$18877,'[1]Worksheet 1'!$C$1:$C$18877)</f>
        <v>#N/A</v>
      </c>
      <c r="D20" s="102" t="e">
        <f t="shared" si="0"/>
        <v>#N/A</v>
      </c>
      <c r="E20" s="47"/>
      <c r="F20" s="47" t="s">
        <v>280</v>
      </c>
      <c r="G20" s="95"/>
      <c r="H20" s="526"/>
    </row>
    <row r="21" spans="1:8" ht="24.75" customHeight="1" x14ac:dyDescent="0.25">
      <c r="A21" s="1"/>
      <c r="B21" s="146" t="s">
        <v>465</v>
      </c>
      <c r="C21" s="18" t="e">
        <f>_xlfn.XLOOKUP(A21,'[1]Worksheet 1'!$A$1:$A$18877,'[1]Worksheet 1'!$C$1:$C$18877)</f>
        <v>#N/A</v>
      </c>
      <c r="D21" s="102" t="e">
        <f t="shared" si="0"/>
        <v>#N/A</v>
      </c>
      <c r="E21" s="47"/>
      <c r="F21" s="47" t="s">
        <v>280</v>
      </c>
      <c r="G21" s="95"/>
      <c r="H21" s="526"/>
    </row>
    <row r="22" spans="1:8" ht="24.75" customHeight="1" x14ac:dyDescent="0.25">
      <c r="A22" s="1"/>
      <c r="B22" s="146" t="s">
        <v>466</v>
      </c>
      <c r="C22" s="18" t="e">
        <f>_xlfn.XLOOKUP(A22,'[1]Worksheet 1'!$A$1:$A$18877,'[1]Worksheet 1'!$C$1:$C$18877)</f>
        <v>#N/A</v>
      </c>
      <c r="D22" s="102" t="e">
        <f t="shared" si="0"/>
        <v>#N/A</v>
      </c>
      <c r="E22" s="47"/>
      <c r="F22" s="47" t="s">
        <v>280</v>
      </c>
      <c r="G22" s="95"/>
      <c r="H22" s="526"/>
    </row>
    <row r="23" spans="1:8" ht="24.75" customHeight="1" x14ac:dyDescent="0.25">
      <c r="A23" s="1"/>
      <c r="B23" s="146" t="s">
        <v>467</v>
      </c>
      <c r="C23" s="18" t="e">
        <f>_xlfn.XLOOKUP(A23,'[1]Worksheet 1'!$A$1:$A$18877,'[1]Worksheet 1'!$C$1:$C$18877)</f>
        <v>#N/A</v>
      </c>
      <c r="D23" s="102" t="e">
        <f t="shared" si="0"/>
        <v>#N/A</v>
      </c>
      <c r="E23" s="47"/>
      <c r="F23" s="47" t="s">
        <v>280</v>
      </c>
      <c r="G23" s="95"/>
      <c r="H23" s="526"/>
    </row>
    <row r="24" spans="1:8" ht="24.75" customHeight="1" x14ac:dyDescent="0.25">
      <c r="A24" s="1"/>
      <c r="B24" s="146" t="s">
        <v>468</v>
      </c>
      <c r="C24" s="18" t="e">
        <f>_xlfn.XLOOKUP(A24,'[1]Worksheet 1'!$A$1:$A$18877,'[1]Worksheet 1'!$C$1:$C$18877)</f>
        <v>#N/A</v>
      </c>
      <c r="D24" s="102" t="e">
        <f t="shared" si="0"/>
        <v>#N/A</v>
      </c>
      <c r="E24" s="47"/>
      <c r="F24" s="47" t="s">
        <v>280</v>
      </c>
      <c r="G24" s="95"/>
      <c r="H24" s="526"/>
    </row>
    <row r="25" spans="1:8" ht="24.75" customHeight="1" x14ac:dyDescent="0.25">
      <c r="A25" s="1"/>
      <c r="B25" s="146" t="s">
        <v>469</v>
      </c>
      <c r="C25" s="18" t="e">
        <f>_xlfn.XLOOKUP(A25,'[1]Worksheet 1'!$A$1:$A$18877,'[1]Worksheet 1'!$C$1:$C$18877)</f>
        <v>#N/A</v>
      </c>
      <c r="D25" s="102" t="e">
        <f t="shared" si="0"/>
        <v>#N/A</v>
      </c>
      <c r="E25" s="47"/>
      <c r="F25" s="47" t="s">
        <v>280</v>
      </c>
      <c r="G25" s="95"/>
      <c r="H25" s="526"/>
    </row>
    <row r="26" spans="1:8" ht="24.75" customHeight="1" x14ac:dyDescent="0.25">
      <c r="A26" s="1"/>
      <c r="B26" s="146" t="s">
        <v>470</v>
      </c>
      <c r="C26" s="18" t="e">
        <f>_xlfn.XLOOKUP(A26,'[1]Worksheet 1'!$A$1:$A$18877,'[1]Worksheet 1'!$C$1:$C$18877)</f>
        <v>#N/A</v>
      </c>
      <c r="D26" s="102" t="e">
        <f t="shared" si="0"/>
        <v>#N/A</v>
      </c>
      <c r="E26" s="47"/>
      <c r="F26" s="47" t="s">
        <v>280</v>
      </c>
      <c r="G26" s="95"/>
      <c r="H26" s="526"/>
    </row>
    <row r="27" spans="1:8" ht="24.75" customHeight="1" x14ac:dyDescent="0.25">
      <c r="A27" s="1"/>
      <c r="B27" s="146" t="s">
        <v>471</v>
      </c>
      <c r="C27" s="18" t="e">
        <f>_xlfn.XLOOKUP(A27,'[1]Worksheet 1'!$A$1:$A$18877,'[1]Worksheet 1'!$C$1:$C$18877)</f>
        <v>#N/A</v>
      </c>
      <c r="D27" s="102" t="e">
        <f t="shared" si="0"/>
        <v>#N/A</v>
      </c>
      <c r="E27" s="47"/>
      <c r="F27" s="47" t="s">
        <v>280</v>
      </c>
      <c r="G27" s="95"/>
      <c r="H27" s="526"/>
    </row>
    <row r="28" spans="1:8" ht="24.75" customHeight="1" x14ac:dyDescent="0.25">
      <c r="A28" s="1"/>
      <c r="B28" s="146" t="s">
        <v>472</v>
      </c>
      <c r="C28" s="18" t="e">
        <f>_xlfn.XLOOKUP(A28,'[1]Worksheet 1'!$A$1:$A$18877,'[1]Worksheet 1'!$C$1:$C$18877)</f>
        <v>#N/A</v>
      </c>
      <c r="D28" s="102" t="e">
        <f t="shared" si="0"/>
        <v>#N/A</v>
      </c>
      <c r="E28" s="47"/>
      <c r="F28" s="47" t="s">
        <v>280</v>
      </c>
      <c r="G28" s="95"/>
      <c r="H28" s="526"/>
    </row>
    <row r="29" spans="1:8" ht="24.75" customHeight="1" x14ac:dyDescent="0.25">
      <c r="A29" s="1"/>
      <c r="B29" s="146" t="s">
        <v>473</v>
      </c>
      <c r="C29" s="18" t="e">
        <f>_xlfn.XLOOKUP(A29,'[1]Worksheet 1'!$A$1:$A$18877,'[1]Worksheet 1'!$C$1:$C$18877)</f>
        <v>#N/A</v>
      </c>
      <c r="D29" s="102" t="e">
        <f t="shared" si="0"/>
        <v>#N/A</v>
      </c>
      <c r="E29" s="47"/>
      <c r="F29" s="47" t="s">
        <v>280</v>
      </c>
      <c r="G29" s="95"/>
      <c r="H29" s="526"/>
    </row>
    <row r="30" spans="1:8" ht="24.75" customHeight="1" x14ac:dyDescent="0.25">
      <c r="A30" s="1"/>
      <c r="B30" s="146" t="s">
        <v>474</v>
      </c>
      <c r="C30" s="18" t="e">
        <f>_xlfn.XLOOKUP(A30,'[1]Worksheet 1'!$A$1:$A$18877,'[1]Worksheet 1'!$C$1:$C$18877)</f>
        <v>#N/A</v>
      </c>
      <c r="D30" s="102" t="e">
        <f t="shared" si="0"/>
        <v>#N/A</v>
      </c>
      <c r="E30" s="47"/>
      <c r="F30" s="47" t="s">
        <v>280</v>
      </c>
      <c r="G30" s="95"/>
      <c r="H30" s="526"/>
    </row>
    <row r="31" spans="1:8" ht="24.75" customHeight="1" x14ac:dyDescent="0.25">
      <c r="A31" s="1"/>
      <c r="B31" s="146" t="s">
        <v>475</v>
      </c>
      <c r="C31" s="18" t="e">
        <f>_xlfn.XLOOKUP(A31,'[1]Worksheet 1'!$A$1:$A$18877,'[1]Worksheet 1'!$C$1:$C$18877)</f>
        <v>#N/A</v>
      </c>
      <c r="D31" s="102" t="e">
        <f t="shared" si="0"/>
        <v>#N/A</v>
      </c>
      <c r="E31" s="47"/>
      <c r="F31" s="47" t="s">
        <v>280</v>
      </c>
      <c r="G31" s="95"/>
      <c r="H31" s="526"/>
    </row>
    <row r="32" spans="1:8" ht="24.75" customHeight="1" x14ac:dyDescent="0.25">
      <c r="A32" s="1"/>
      <c r="B32" s="146" t="s">
        <v>476</v>
      </c>
      <c r="C32" s="18" t="e">
        <f>_xlfn.XLOOKUP(A32,'[1]Worksheet 1'!$A$1:$A$18877,'[1]Worksheet 1'!$C$1:$C$18877)</f>
        <v>#N/A</v>
      </c>
      <c r="D32" s="102" t="e">
        <f t="shared" si="0"/>
        <v>#N/A</v>
      </c>
      <c r="E32" s="47"/>
      <c r="F32" s="47" t="s">
        <v>280</v>
      </c>
      <c r="G32" s="95"/>
      <c r="H32" s="526"/>
    </row>
    <row r="33" spans="1:8" ht="24.75" customHeight="1" x14ac:dyDescent="0.25">
      <c r="A33" s="1"/>
      <c r="B33" s="146" t="s">
        <v>477</v>
      </c>
      <c r="C33" s="18" t="e">
        <f>_xlfn.XLOOKUP(A33,'[1]Worksheet 1'!$A$1:$A$18877,'[1]Worksheet 1'!$C$1:$C$18877)</f>
        <v>#N/A</v>
      </c>
      <c r="D33" s="102" t="e">
        <f t="shared" si="0"/>
        <v>#N/A</v>
      </c>
      <c r="E33" s="47"/>
      <c r="F33" s="47" t="s">
        <v>280</v>
      </c>
      <c r="G33" s="95"/>
      <c r="H33" s="526"/>
    </row>
    <row r="34" spans="1:8" ht="24.75" customHeight="1" x14ac:dyDescent="0.25">
      <c r="A34" s="1"/>
      <c r="B34" s="146" t="s">
        <v>478</v>
      </c>
      <c r="C34" s="18" t="e">
        <f>_xlfn.XLOOKUP(A34,'[1]Worksheet 1'!$A$1:$A$18877,'[1]Worksheet 1'!$C$1:$C$18877)</f>
        <v>#N/A</v>
      </c>
      <c r="D34" s="102" t="e">
        <f t="shared" si="0"/>
        <v>#N/A</v>
      </c>
      <c r="E34" s="47"/>
      <c r="F34" s="47" t="s">
        <v>280</v>
      </c>
      <c r="G34" s="95"/>
      <c r="H34" s="526"/>
    </row>
    <row r="35" spans="1:8" ht="24.75" customHeight="1" x14ac:dyDescent="0.25">
      <c r="A35" s="1"/>
      <c r="B35" s="146" t="s">
        <v>479</v>
      </c>
      <c r="C35" s="18" t="e">
        <f>_xlfn.XLOOKUP(A35,'[1]Worksheet 1'!$A$1:$A$18877,'[1]Worksheet 1'!$C$1:$C$18877)</f>
        <v>#N/A</v>
      </c>
      <c r="D35" s="102" t="e">
        <f t="shared" si="0"/>
        <v>#N/A</v>
      </c>
      <c r="E35" s="47"/>
      <c r="F35" s="47" t="s">
        <v>280</v>
      </c>
      <c r="G35" s="95"/>
      <c r="H35" s="526"/>
    </row>
    <row r="36" spans="1:8" ht="24" customHeight="1" x14ac:dyDescent="0.25">
      <c r="A36" s="1"/>
      <c r="B36" s="146" t="s">
        <v>480</v>
      </c>
      <c r="C36" s="18" t="e">
        <f>_xlfn.XLOOKUP(A36,'[1]Worksheet 1'!$A$1:$A$18877,'[1]Worksheet 1'!$C$1:$C$18877)</f>
        <v>#N/A</v>
      </c>
      <c r="D36" s="102" t="e">
        <f t="shared" si="0"/>
        <v>#N/A</v>
      </c>
      <c r="E36" s="47"/>
      <c r="F36" s="47" t="s">
        <v>280</v>
      </c>
      <c r="G36" s="95"/>
      <c r="H36" s="526"/>
    </row>
    <row r="37" spans="1:8" ht="26.25" customHeight="1" x14ac:dyDescent="0.25">
      <c r="A37" s="1"/>
      <c r="B37" s="146" t="s">
        <v>481</v>
      </c>
      <c r="C37" s="18" t="e">
        <f>_xlfn.XLOOKUP(A37,'[1]Worksheet 1'!$A$1:$A$18877,'[1]Worksheet 1'!$C$1:$C$18877)</f>
        <v>#N/A</v>
      </c>
      <c r="D37" s="102" t="e">
        <f t="shared" si="0"/>
        <v>#N/A</v>
      </c>
      <c r="E37" s="47"/>
      <c r="F37" s="47" t="s">
        <v>280</v>
      </c>
      <c r="G37" s="95"/>
      <c r="H37" s="526"/>
    </row>
    <row r="38" spans="1:8" ht="26.25" customHeight="1" x14ac:dyDescent="0.25">
      <c r="A38" s="1"/>
      <c r="B38" s="146" t="s">
        <v>482</v>
      </c>
      <c r="C38" s="18" t="e">
        <f>_xlfn.XLOOKUP(A38,'[1]Worksheet 1'!$A$1:$A$18877,'[1]Worksheet 1'!$C$1:$C$18877)</f>
        <v>#N/A</v>
      </c>
      <c r="D38" s="102" t="e">
        <f t="shared" si="0"/>
        <v>#N/A</v>
      </c>
      <c r="E38" s="47"/>
      <c r="F38" s="47" t="s">
        <v>280</v>
      </c>
      <c r="G38" s="95"/>
      <c r="H38" s="526"/>
    </row>
    <row r="39" spans="1:8" ht="26.25" customHeight="1" x14ac:dyDescent="0.25">
      <c r="A39" s="1"/>
      <c r="B39" s="146" t="s">
        <v>483</v>
      </c>
      <c r="C39" s="18" t="e">
        <f>_xlfn.XLOOKUP(A39,'[1]Worksheet 1'!$A$1:$A$18877,'[1]Worksheet 1'!$C$1:$C$18877)</f>
        <v>#N/A</v>
      </c>
      <c r="D39" s="102" t="e">
        <f t="shared" si="0"/>
        <v>#N/A</v>
      </c>
      <c r="E39" s="47"/>
      <c r="F39" s="47" t="s">
        <v>280</v>
      </c>
      <c r="G39" s="95"/>
      <c r="H39" s="526"/>
    </row>
    <row r="40" spans="1:8" ht="26.25" customHeight="1" x14ac:dyDescent="0.25">
      <c r="A40" s="1"/>
      <c r="B40" s="146" t="s">
        <v>484</v>
      </c>
      <c r="C40" s="18" t="e">
        <f>_xlfn.XLOOKUP(A40,'[1]Worksheet 1'!$A$1:$A$18877,'[1]Worksheet 1'!$C$1:$C$18877)</f>
        <v>#N/A</v>
      </c>
      <c r="D40" s="102" t="e">
        <f t="shared" si="0"/>
        <v>#N/A</v>
      </c>
      <c r="E40" s="47"/>
      <c r="F40" s="47" t="s">
        <v>280</v>
      </c>
      <c r="G40" s="95"/>
      <c r="H40" s="526"/>
    </row>
    <row r="41" spans="1:8" ht="26.25" customHeight="1" x14ac:dyDescent="0.25">
      <c r="A41" s="1"/>
      <c r="B41" s="146" t="s">
        <v>485</v>
      </c>
      <c r="C41" s="18" t="e">
        <f>_xlfn.XLOOKUP(A41,'[1]Worksheet 1'!$A$1:$A$18877,'[1]Worksheet 1'!$C$1:$C$18877)</f>
        <v>#N/A</v>
      </c>
      <c r="D41" s="102" t="e">
        <f t="shared" si="0"/>
        <v>#N/A</v>
      </c>
      <c r="E41" s="47"/>
      <c r="F41" s="47" t="s">
        <v>280</v>
      </c>
      <c r="G41" s="95"/>
      <c r="H41" s="526"/>
    </row>
    <row r="42" spans="1:8" ht="26.25" customHeight="1" x14ac:dyDescent="0.25">
      <c r="A42" s="1"/>
      <c r="B42" s="146" t="s">
        <v>486</v>
      </c>
      <c r="C42" s="18" t="e">
        <f>_xlfn.XLOOKUP(A42,'[1]Worksheet 1'!$A$1:$A$18877,'[1]Worksheet 1'!$C$1:$C$18877)</f>
        <v>#N/A</v>
      </c>
      <c r="D42" s="102" t="e">
        <f t="shared" si="0"/>
        <v>#N/A</v>
      </c>
      <c r="E42" s="47"/>
      <c r="F42" s="47" t="s">
        <v>280</v>
      </c>
      <c r="G42" s="95"/>
      <c r="H42" s="526"/>
    </row>
    <row r="43" spans="1:8" ht="26.25" customHeight="1" x14ac:dyDescent="0.25">
      <c r="A43" s="1"/>
      <c r="B43" s="146" t="s">
        <v>487</v>
      </c>
      <c r="C43" s="18" t="e">
        <f>_xlfn.XLOOKUP(A43,'[1]Worksheet 1'!$A$1:$A$18877,'[1]Worksheet 1'!$C$1:$C$18877)</f>
        <v>#N/A</v>
      </c>
      <c r="D43" s="102" t="e">
        <f t="shared" si="0"/>
        <v>#N/A</v>
      </c>
      <c r="E43" s="47"/>
      <c r="F43" s="47" t="s">
        <v>280</v>
      </c>
      <c r="G43" s="95"/>
      <c r="H43" s="526"/>
    </row>
    <row r="44" spans="1:8" ht="26.25" customHeight="1" x14ac:dyDescent="0.25">
      <c r="A44" s="1"/>
      <c r="B44" s="146" t="s">
        <v>488</v>
      </c>
      <c r="C44" s="18" t="e">
        <f>_xlfn.XLOOKUP(A44,'[1]Worksheet 1'!$A$1:$A$18877,'[1]Worksheet 1'!$C$1:$C$18877)</f>
        <v>#N/A</v>
      </c>
      <c r="D44" s="102" t="e">
        <f t="shared" si="0"/>
        <v>#N/A</v>
      </c>
      <c r="E44" s="47"/>
      <c r="F44" s="47" t="s">
        <v>280</v>
      </c>
      <c r="G44" s="95"/>
      <c r="H44" s="526"/>
    </row>
    <row r="45" spans="1:8" ht="26.25" customHeight="1" x14ac:dyDescent="0.25">
      <c r="A45" s="1"/>
      <c r="B45" s="146" t="s">
        <v>489</v>
      </c>
      <c r="C45" s="18" t="e">
        <f>_xlfn.XLOOKUP(A45,'[1]Worksheet 1'!$A$1:$A$18877,'[1]Worksheet 1'!$C$1:$C$18877)</f>
        <v>#N/A</v>
      </c>
      <c r="D45" s="102" t="e">
        <f>C45*(1-$G$2/100)</f>
        <v>#N/A</v>
      </c>
      <c r="E45" s="47"/>
      <c r="F45" s="47" t="s">
        <v>280</v>
      </c>
      <c r="G45" s="95"/>
      <c r="H45" s="526"/>
    </row>
    <row r="46" spans="1:8" ht="26.25" customHeight="1" x14ac:dyDescent="0.25">
      <c r="A46" s="1"/>
      <c r="B46" s="146" t="s">
        <v>490</v>
      </c>
      <c r="C46" s="18" t="e">
        <f>_xlfn.XLOOKUP(A46,'[1]Worksheet 1'!$A$1:$A$18877,'[1]Worksheet 1'!$C$1:$C$18877)</f>
        <v>#N/A</v>
      </c>
      <c r="D46" s="102" t="e">
        <f t="shared" ref="D46:D70" si="1">C46*(1-$G$2/100)</f>
        <v>#N/A</v>
      </c>
      <c r="E46" s="6"/>
      <c r="F46" s="150" t="s">
        <v>280</v>
      </c>
      <c r="G46" s="143"/>
      <c r="H46" s="526"/>
    </row>
    <row r="47" spans="1:8" ht="26.25" customHeight="1" x14ac:dyDescent="0.25">
      <c r="A47" s="1"/>
      <c r="B47" s="146" t="s">
        <v>491</v>
      </c>
      <c r="C47" s="18" t="e">
        <f>_xlfn.XLOOKUP(A47,'[1]Worksheet 1'!$A$1:$A$18877,'[1]Worksheet 1'!$C$1:$C$18877)</f>
        <v>#N/A</v>
      </c>
      <c r="D47" s="102" t="e">
        <f t="shared" si="1"/>
        <v>#N/A</v>
      </c>
      <c r="E47" s="6"/>
      <c r="F47" s="150" t="s">
        <v>280</v>
      </c>
      <c r="G47" s="143"/>
      <c r="H47" s="526"/>
    </row>
    <row r="48" spans="1:8" ht="26.25" customHeight="1" x14ac:dyDescent="0.25">
      <c r="A48" s="1"/>
      <c r="B48" s="146" t="s">
        <v>492</v>
      </c>
      <c r="C48" s="18" t="e">
        <f>_xlfn.XLOOKUP(A48,'[1]Worksheet 1'!$A$1:$A$18877,'[1]Worksheet 1'!$C$1:$C$18877)</f>
        <v>#N/A</v>
      </c>
      <c r="D48" s="102" t="e">
        <f t="shared" si="1"/>
        <v>#N/A</v>
      </c>
      <c r="E48" s="6"/>
      <c r="F48" s="150" t="s">
        <v>280</v>
      </c>
      <c r="G48" s="143"/>
      <c r="H48" s="526"/>
    </row>
    <row r="49" spans="1:8" ht="27" customHeight="1" x14ac:dyDescent="0.25">
      <c r="A49" s="1"/>
      <c r="B49" s="146" t="s">
        <v>493</v>
      </c>
      <c r="C49" s="18" t="e">
        <f>_xlfn.XLOOKUP(A49,'[1]Worksheet 1'!$A$1:$A$18877,'[1]Worksheet 1'!$C$1:$C$18877)</f>
        <v>#N/A</v>
      </c>
      <c r="D49" s="102" t="e">
        <f t="shared" si="1"/>
        <v>#N/A</v>
      </c>
      <c r="E49" s="6"/>
      <c r="F49" s="150" t="s">
        <v>280</v>
      </c>
      <c r="G49" s="143"/>
      <c r="H49" s="526"/>
    </row>
    <row r="50" spans="1:8" ht="27" customHeight="1" x14ac:dyDescent="0.25">
      <c r="A50" s="1"/>
      <c r="B50" s="146" t="s">
        <v>494</v>
      </c>
      <c r="C50" s="18" t="e">
        <f>_xlfn.XLOOKUP(A50,'[1]Worksheet 1'!$A$1:$A$18877,'[1]Worksheet 1'!$C$1:$C$18877)</f>
        <v>#N/A</v>
      </c>
      <c r="D50" s="102" t="e">
        <f t="shared" si="1"/>
        <v>#N/A</v>
      </c>
      <c r="E50" s="6"/>
      <c r="F50" s="150" t="s">
        <v>280</v>
      </c>
      <c r="G50" s="143"/>
      <c r="H50" s="526"/>
    </row>
    <row r="51" spans="1:8" ht="27" customHeight="1" x14ac:dyDescent="0.25">
      <c r="A51" s="1"/>
      <c r="B51" s="146" t="s">
        <v>495</v>
      </c>
      <c r="C51" s="18" t="e">
        <f>_xlfn.XLOOKUP(A51,'[1]Worksheet 1'!$A$1:$A$18877,'[1]Worksheet 1'!$C$1:$C$18877)</f>
        <v>#N/A</v>
      </c>
      <c r="D51" s="102" t="e">
        <f t="shared" si="1"/>
        <v>#N/A</v>
      </c>
      <c r="E51" s="6"/>
      <c r="F51" s="150" t="s">
        <v>280</v>
      </c>
      <c r="G51" s="143"/>
      <c r="H51" s="526"/>
    </row>
    <row r="52" spans="1:8" ht="27" customHeight="1" x14ac:dyDescent="0.25">
      <c r="A52" s="1"/>
      <c r="B52" s="146" t="s">
        <v>496</v>
      </c>
      <c r="C52" s="18" t="e">
        <f>_xlfn.XLOOKUP(A52,'[1]Worksheet 1'!$A$1:$A$18877,'[1]Worksheet 1'!$C$1:$C$18877)</f>
        <v>#N/A</v>
      </c>
      <c r="D52" s="102" t="e">
        <f t="shared" si="1"/>
        <v>#N/A</v>
      </c>
      <c r="E52" s="6"/>
      <c r="F52" s="150" t="s">
        <v>280</v>
      </c>
      <c r="G52" s="143"/>
      <c r="H52" s="526"/>
    </row>
    <row r="53" spans="1:8" ht="27" customHeight="1" x14ac:dyDescent="0.25">
      <c r="A53" s="1"/>
      <c r="B53" s="146" t="s">
        <v>497</v>
      </c>
      <c r="C53" s="18" t="e">
        <f>_xlfn.XLOOKUP(A53,'[1]Worksheet 1'!$A$1:$A$18877,'[1]Worksheet 1'!$C$1:$C$18877)</f>
        <v>#N/A</v>
      </c>
      <c r="D53" s="102" t="e">
        <f t="shared" si="1"/>
        <v>#N/A</v>
      </c>
      <c r="E53" s="6"/>
      <c r="F53" s="150" t="s">
        <v>280</v>
      </c>
      <c r="G53" s="143"/>
      <c r="H53" s="526"/>
    </row>
    <row r="54" spans="1:8" ht="27" customHeight="1" x14ac:dyDescent="0.25">
      <c r="A54" s="1"/>
      <c r="B54" s="146" t="s">
        <v>498</v>
      </c>
      <c r="C54" s="18" t="e">
        <f>_xlfn.XLOOKUP(A54,'[1]Worksheet 1'!$A$1:$A$18877,'[1]Worksheet 1'!$C$1:$C$18877)</f>
        <v>#N/A</v>
      </c>
      <c r="D54" s="102" t="e">
        <f t="shared" si="1"/>
        <v>#N/A</v>
      </c>
      <c r="E54" s="6"/>
      <c r="F54" s="150" t="s">
        <v>280</v>
      </c>
      <c r="G54" s="143"/>
      <c r="H54" s="526"/>
    </row>
    <row r="55" spans="1:8" ht="27" customHeight="1" x14ac:dyDescent="0.25">
      <c r="A55" s="1"/>
      <c r="B55" s="146" t="s">
        <v>499</v>
      </c>
      <c r="C55" s="18" t="e">
        <f>_xlfn.XLOOKUP(A55,'[1]Worksheet 1'!$A$1:$A$18877,'[1]Worksheet 1'!$C$1:$C$18877)</f>
        <v>#N/A</v>
      </c>
      <c r="D55" s="102" t="e">
        <f t="shared" si="1"/>
        <v>#N/A</v>
      </c>
      <c r="E55" s="6"/>
      <c r="F55" s="150" t="s">
        <v>280</v>
      </c>
      <c r="G55" s="143"/>
      <c r="H55" s="526"/>
    </row>
    <row r="56" spans="1:8" ht="27" customHeight="1" x14ac:dyDescent="0.25">
      <c r="A56" s="1"/>
      <c r="B56" s="146" t="s">
        <v>500</v>
      </c>
      <c r="C56" s="18" t="e">
        <f>_xlfn.XLOOKUP(A56,'[1]Worksheet 1'!$A$1:$A$18877,'[1]Worksheet 1'!$C$1:$C$18877)</f>
        <v>#N/A</v>
      </c>
      <c r="D56" s="102" t="e">
        <f t="shared" si="1"/>
        <v>#N/A</v>
      </c>
      <c r="E56" s="6"/>
      <c r="F56" s="150" t="s">
        <v>280</v>
      </c>
      <c r="G56" s="143"/>
      <c r="H56" s="526"/>
    </row>
    <row r="57" spans="1:8" ht="27" customHeight="1" x14ac:dyDescent="0.25">
      <c r="A57" s="1"/>
      <c r="B57" s="146" t="s">
        <v>501</v>
      </c>
      <c r="C57" s="18" t="e">
        <f>_xlfn.XLOOKUP(A57,'[1]Worksheet 1'!$A$1:$A$18877,'[1]Worksheet 1'!$C$1:$C$18877)</f>
        <v>#N/A</v>
      </c>
      <c r="D57" s="102" t="e">
        <f t="shared" si="1"/>
        <v>#N/A</v>
      </c>
      <c r="E57" s="6"/>
      <c r="F57" s="150" t="s">
        <v>280</v>
      </c>
      <c r="G57" s="143"/>
      <c r="H57" s="526"/>
    </row>
    <row r="58" spans="1:8" ht="27" customHeight="1" x14ac:dyDescent="0.25">
      <c r="A58" s="1"/>
      <c r="B58" s="146" t="s">
        <v>502</v>
      </c>
      <c r="C58" s="18" t="e">
        <f>_xlfn.XLOOKUP(A58,'[1]Worksheet 1'!$A$1:$A$18877,'[1]Worksheet 1'!$C$1:$C$18877)</f>
        <v>#N/A</v>
      </c>
      <c r="D58" s="102" t="e">
        <f t="shared" si="1"/>
        <v>#N/A</v>
      </c>
      <c r="E58" s="6"/>
      <c r="F58" s="150" t="s">
        <v>280</v>
      </c>
      <c r="G58" s="143"/>
      <c r="H58" s="526"/>
    </row>
    <row r="59" spans="1:8" ht="27" customHeight="1" x14ac:dyDescent="0.25">
      <c r="A59" s="1"/>
      <c r="B59" s="146" t="s">
        <v>503</v>
      </c>
      <c r="C59" s="18" t="e">
        <f>_xlfn.XLOOKUP(A59,'[1]Worksheet 1'!$A$1:$A$18877,'[1]Worksheet 1'!$C$1:$C$18877)</f>
        <v>#N/A</v>
      </c>
      <c r="D59" s="102" t="e">
        <f t="shared" si="1"/>
        <v>#N/A</v>
      </c>
      <c r="E59" s="6"/>
      <c r="F59" s="150" t="s">
        <v>280</v>
      </c>
      <c r="G59" s="143"/>
      <c r="H59" s="526"/>
    </row>
    <row r="60" spans="1:8" ht="27" customHeight="1" x14ac:dyDescent="0.25">
      <c r="A60" s="1"/>
      <c r="B60" s="146" t="s">
        <v>504</v>
      </c>
      <c r="C60" s="18" t="e">
        <f>_xlfn.XLOOKUP(A60,'[1]Worksheet 1'!$A$1:$A$18877,'[1]Worksheet 1'!$C$1:$C$18877)</f>
        <v>#N/A</v>
      </c>
      <c r="D60" s="102" t="e">
        <f t="shared" si="1"/>
        <v>#N/A</v>
      </c>
      <c r="E60" s="6"/>
      <c r="F60" s="150" t="s">
        <v>280</v>
      </c>
      <c r="G60" s="143"/>
      <c r="H60" s="526"/>
    </row>
    <row r="61" spans="1:8" ht="27" customHeight="1" x14ac:dyDescent="0.25">
      <c r="A61" s="1"/>
      <c r="B61" s="146" t="s">
        <v>505</v>
      </c>
      <c r="C61" s="18" t="e">
        <f>_xlfn.XLOOKUP(A61,'[1]Worksheet 1'!$A$1:$A$18877,'[1]Worksheet 1'!$C$1:$C$18877)</f>
        <v>#N/A</v>
      </c>
      <c r="D61" s="102" t="e">
        <f t="shared" si="1"/>
        <v>#N/A</v>
      </c>
      <c r="E61" s="6"/>
      <c r="F61" s="150" t="s">
        <v>280</v>
      </c>
      <c r="G61" s="143"/>
      <c r="H61" s="526"/>
    </row>
    <row r="62" spans="1:8" ht="27" customHeight="1" x14ac:dyDescent="0.25">
      <c r="A62" s="1"/>
      <c r="B62" s="146" t="s">
        <v>506</v>
      </c>
      <c r="C62" s="18" t="e">
        <f>_xlfn.XLOOKUP(A62,'[1]Worksheet 1'!$A$1:$A$18877,'[1]Worksheet 1'!$C$1:$C$18877)</f>
        <v>#N/A</v>
      </c>
      <c r="D62" s="102" t="e">
        <f t="shared" si="1"/>
        <v>#N/A</v>
      </c>
      <c r="E62" s="6"/>
      <c r="F62" s="150" t="s">
        <v>280</v>
      </c>
      <c r="G62" s="143"/>
      <c r="H62" s="526"/>
    </row>
    <row r="63" spans="1:8" ht="27" customHeight="1" x14ac:dyDescent="0.25">
      <c r="A63" s="1"/>
      <c r="B63" s="146" t="s">
        <v>507</v>
      </c>
      <c r="C63" s="18" t="e">
        <f>_xlfn.XLOOKUP(A63,'[1]Worksheet 1'!$A$1:$A$18877,'[1]Worksheet 1'!$C$1:$C$18877)</f>
        <v>#N/A</v>
      </c>
      <c r="D63" s="102" t="e">
        <f t="shared" si="1"/>
        <v>#N/A</v>
      </c>
      <c r="E63" s="6"/>
      <c r="F63" s="150" t="s">
        <v>280</v>
      </c>
      <c r="G63" s="143"/>
      <c r="H63" s="526"/>
    </row>
    <row r="64" spans="1:8" ht="27" customHeight="1" x14ac:dyDescent="0.25">
      <c r="A64" s="1"/>
      <c r="B64" s="146" t="s">
        <v>508</v>
      </c>
      <c r="C64" s="18" t="e">
        <f>_xlfn.XLOOKUP(A64,'[1]Worksheet 1'!$A$1:$A$18877,'[1]Worksheet 1'!$C$1:$C$18877)</f>
        <v>#N/A</v>
      </c>
      <c r="D64" s="102" t="e">
        <f t="shared" si="1"/>
        <v>#N/A</v>
      </c>
      <c r="E64" s="6"/>
      <c r="F64" s="150" t="s">
        <v>280</v>
      </c>
      <c r="G64" s="143"/>
      <c r="H64" s="526"/>
    </row>
    <row r="65" spans="1:15" ht="27" customHeight="1" x14ac:dyDescent="0.25">
      <c r="A65" s="1"/>
      <c r="B65" s="146" t="s">
        <v>509</v>
      </c>
      <c r="C65" s="18" t="e">
        <f>_xlfn.XLOOKUP(A65,'[1]Worksheet 1'!$A$1:$A$18877,'[1]Worksheet 1'!$C$1:$C$18877)</f>
        <v>#N/A</v>
      </c>
      <c r="D65" s="102" t="e">
        <f t="shared" si="1"/>
        <v>#N/A</v>
      </c>
      <c r="E65" s="6"/>
      <c r="F65" s="150" t="s">
        <v>280</v>
      </c>
      <c r="G65" s="143"/>
      <c r="H65" s="526"/>
    </row>
    <row r="66" spans="1:15" ht="27" customHeight="1" x14ac:dyDescent="0.25">
      <c r="A66" s="1"/>
      <c r="B66" s="146" t="s">
        <v>510</v>
      </c>
      <c r="C66" s="18" t="e">
        <f>_xlfn.XLOOKUP(A66,'[1]Worksheet 1'!$A$1:$A$18877,'[1]Worksheet 1'!$C$1:$C$18877)</f>
        <v>#N/A</v>
      </c>
      <c r="D66" s="102" t="e">
        <f t="shared" si="1"/>
        <v>#N/A</v>
      </c>
      <c r="E66" s="6"/>
      <c r="F66" s="150" t="s">
        <v>280</v>
      </c>
      <c r="G66" s="143"/>
      <c r="H66" s="526"/>
    </row>
    <row r="67" spans="1:15" ht="30" customHeight="1" x14ac:dyDescent="0.25">
      <c r="A67" s="1"/>
      <c r="B67" s="146" t="s">
        <v>511</v>
      </c>
      <c r="C67" s="18" t="e">
        <f>_xlfn.XLOOKUP(A67,'[1]Worksheet 1'!$A$1:$A$18877,'[1]Worksheet 1'!$C$1:$C$18877)</f>
        <v>#N/A</v>
      </c>
      <c r="D67" s="102" t="e">
        <f t="shared" si="1"/>
        <v>#N/A</v>
      </c>
      <c r="E67" s="6"/>
      <c r="F67" s="150" t="s">
        <v>280</v>
      </c>
      <c r="G67" s="143"/>
      <c r="H67" s="526"/>
    </row>
    <row r="68" spans="1:15" ht="30" customHeight="1" x14ac:dyDescent="0.25">
      <c r="A68" s="1"/>
      <c r="B68" s="146" t="s">
        <v>512</v>
      </c>
      <c r="C68" s="18" t="e">
        <f>_xlfn.XLOOKUP(A68,'[1]Worksheet 1'!$A$1:$A$18877,'[1]Worksheet 1'!$C$1:$C$18877)</f>
        <v>#N/A</v>
      </c>
      <c r="D68" s="102" t="e">
        <f t="shared" si="1"/>
        <v>#N/A</v>
      </c>
      <c r="E68" s="6"/>
      <c r="F68" s="150" t="s">
        <v>280</v>
      </c>
      <c r="G68" s="143"/>
      <c r="H68" s="526"/>
    </row>
    <row r="69" spans="1:15" ht="30" customHeight="1" x14ac:dyDescent="0.25">
      <c r="A69" s="1"/>
      <c r="B69" s="146" t="s">
        <v>513</v>
      </c>
      <c r="C69" s="18" t="e">
        <f>_xlfn.XLOOKUP(A69,'[1]Worksheet 1'!$A$1:$A$18877,'[1]Worksheet 1'!$C$1:$C$18877)</f>
        <v>#N/A</v>
      </c>
      <c r="D69" s="102" t="e">
        <f t="shared" si="1"/>
        <v>#N/A</v>
      </c>
      <c r="E69" s="6"/>
      <c r="F69" s="150" t="s">
        <v>280</v>
      </c>
      <c r="G69" s="143"/>
      <c r="H69" s="526"/>
    </row>
    <row r="70" spans="1:15" ht="30" customHeight="1" thickBot="1" x14ac:dyDescent="0.3">
      <c r="B70" s="151" t="s">
        <v>514</v>
      </c>
      <c r="C70" s="152" t="e">
        <f>_xlfn.XLOOKUP(A70,'[1]Worksheet 1'!$A$1:$A$18877,'[1]Worksheet 1'!$C$1:$C$18877)</f>
        <v>#N/A</v>
      </c>
      <c r="D70" s="112" t="e">
        <f t="shared" si="1"/>
        <v>#N/A</v>
      </c>
      <c r="E70" s="123"/>
      <c r="F70" s="153" t="s">
        <v>280</v>
      </c>
      <c r="G70" s="154"/>
      <c r="H70" s="526"/>
    </row>
    <row r="71" spans="1:15" ht="27.75" customHeight="1" thickBot="1" x14ac:dyDescent="0.3">
      <c r="B71" s="420" t="s">
        <v>516</v>
      </c>
      <c r="C71" s="421"/>
      <c r="D71" s="421"/>
      <c r="E71" s="421"/>
      <c r="F71" s="421"/>
      <c r="G71" s="421"/>
      <c r="H71" s="422"/>
    </row>
    <row r="72" spans="1:15" ht="30.75" customHeight="1" thickBot="1" x14ac:dyDescent="0.3">
      <c r="B72" s="11" t="s">
        <v>0</v>
      </c>
      <c r="C72" s="12" t="s">
        <v>245</v>
      </c>
      <c r="D72" s="12" t="s">
        <v>5</v>
      </c>
      <c r="E72" s="38" t="s">
        <v>252</v>
      </c>
      <c r="F72" s="38" t="s">
        <v>3</v>
      </c>
      <c r="G72" s="149" t="s">
        <v>246</v>
      </c>
      <c r="H72" s="38" t="s">
        <v>1</v>
      </c>
    </row>
    <row r="73" spans="1:15" ht="24" customHeight="1" x14ac:dyDescent="0.25">
      <c r="B73" s="146" t="s">
        <v>517</v>
      </c>
      <c r="C73" s="18" t="e">
        <f>_xlfn.XLOOKUP(A73,'[1]Worksheet 1'!$A$1:$A$18877,'[1]Worksheet 1'!$C$1:$C$18877)</f>
        <v>#N/A</v>
      </c>
      <c r="D73" s="102" t="e">
        <f t="shared" ref="D73:D123" si="2">C73*(1-$G$2/100)</f>
        <v>#N/A</v>
      </c>
      <c r="E73" s="6"/>
      <c r="F73" s="145" t="s">
        <v>280</v>
      </c>
      <c r="G73" s="143"/>
      <c r="H73" s="527"/>
    </row>
    <row r="74" spans="1:15" ht="24" customHeight="1" x14ac:dyDescent="0.25">
      <c r="B74" s="146" t="s">
        <v>518</v>
      </c>
      <c r="C74" s="18" t="e">
        <f>_xlfn.XLOOKUP(A74,'[1]Worksheet 1'!$A$1:$A$18877,'[1]Worksheet 1'!$C$1:$C$18877)</f>
        <v>#N/A</v>
      </c>
      <c r="D74" s="102" t="e">
        <f t="shared" si="2"/>
        <v>#N/A</v>
      </c>
      <c r="E74" s="6"/>
      <c r="F74" s="150" t="s">
        <v>280</v>
      </c>
      <c r="G74" s="143"/>
      <c r="H74" s="527"/>
    </row>
    <row r="75" spans="1:15" ht="24" customHeight="1" x14ac:dyDescent="0.25">
      <c r="B75" s="146" t="s">
        <v>519</v>
      </c>
      <c r="C75" s="18" t="e">
        <f>_xlfn.XLOOKUP(A75,'[1]Worksheet 1'!$A$1:$A$18877,'[1]Worksheet 1'!$C$1:$C$18877)</f>
        <v>#N/A</v>
      </c>
      <c r="D75" s="102" t="e">
        <f t="shared" si="2"/>
        <v>#N/A</v>
      </c>
      <c r="E75" s="6"/>
      <c r="F75" s="150" t="s">
        <v>280</v>
      </c>
      <c r="G75" s="143"/>
      <c r="H75" s="527"/>
    </row>
    <row r="76" spans="1:15" s="29" customFormat="1" ht="24" customHeight="1" x14ac:dyDescent="0.25">
      <c r="B76" s="146" t="s">
        <v>520</v>
      </c>
      <c r="C76" s="18" t="e">
        <f>_xlfn.XLOOKUP(A76,'[1]Worksheet 1'!$A$1:$A$18877,'[1]Worksheet 1'!$C$1:$C$18877)</f>
        <v>#N/A</v>
      </c>
      <c r="D76" s="102" t="e">
        <f t="shared" si="2"/>
        <v>#N/A</v>
      </c>
      <c r="E76" s="6"/>
      <c r="F76" s="150" t="s">
        <v>280</v>
      </c>
      <c r="G76" s="143"/>
      <c r="H76" s="527"/>
      <c r="I76" s="1"/>
      <c r="J76" s="1"/>
      <c r="K76" s="1"/>
      <c r="L76" s="1"/>
      <c r="M76" s="1"/>
      <c r="N76" s="1"/>
      <c r="O76" s="1"/>
    </row>
    <row r="77" spans="1:15" s="29" customFormat="1" ht="24" customHeight="1" x14ac:dyDescent="0.25">
      <c r="B77" s="146" t="s">
        <v>521</v>
      </c>
      <c r="C77" s="18" t="e">
        <f>_xlfn.XLOOKUP(A77,'[1]Worksheet 1'!$A$1:$A$18877,'[1]Worksheet 1'!$C$1:$C$18877)</f>
        <v>#N/A</v>
      </c>
      <c r="D77" s="102" t="e">
        <f t="shared" si="2"/>
        <v>#N/A</v>
      </c>
      <c r="E77" s="6"/>
      <c r="F77" s="150" t="s">
        <v>280</v>
      </c>
      <c r="G77" s="143"/>
      <c r="H77" s="527"/>
      <c r="I77" s="1"/>
      <c r="J77" s="1"/>
      <c r="K77" s="1"/>
      <c r="L77" s="1"/>
      <c r="M77" s="1"/>
      <c r="N77" s="1"/>
      <c r="O77" s="1"/>
    </row>
    <row r="78" spans="1:15" s="29" customFormat="1" ht="24" customHeight="1" x14ac:dyDescent="0.25">
      <c r="B78" s="146" t="s">
        <v>522</v>
      </c>
      <c r="C78" s="18" t="e">
        <f>_xlfn.XLOOKUP(A78,'[1]Worksheet 1'!$A$1:$A$18877,'[1]Worksheet 1'!$C$1:$C$18877)</f>
        <v>#N/A</v>
      </c>
      <c r="D78" s="102" t="e">
        <f t="shared" si="2"/>
        <v>#N/A</v>
      </c>
      <c r="E78" s="6"/>
      <c r="F78" s="150" t="s">
        <v>280</v>
      </c>
      <c r="G78" s="143"/>
      <c r="H78" s="527"/>
      <c r="I78" s="1"/>
      <c r="J78" s="1"/>
      <c r="K78" s="1"/>
      <c r="L78" s="1"/>
      <c r="M78" s="1"/>
      <c r="N78" s="1"/>
      <c r="O78" s="1"/>
    </row>
    <row r="79" spans="1:15" ht="24" customHeight="1" x14ac:dyDescent="0.25">
      <c r="B79" s="146" t="s">
        <v>523</v>
      </c>
      <c r="C79" s="18" t="e">
        <f>_xlfn.XLOOKUP(A79,'[1]Worksheet 1'!$A$1:$A$18877,'[1]Worksheet 1'!$C$1:$C$18877)</f>
        <v>#N/A</v>
      </c>
      <c r="D79" s="102" t="e">
        <f t="shared" si="2"/>
        <v>#N/A</v>
      </c>
      <c r="E79" s="6"/>
      <c r="F79" s="150" t="s">
        <v>280</v>
      </c>
      <c r="G79" s="143"/>
      <c r="H79" s="527"/>
    </row>
    <row r="80" spans="1:15" ht="24" customHeight="1" x14ac:dyDescent="0.25">
      <c r="B80" s="146" t="s">
        <v>524</v>
      </c>
      <c r="C80" s="18" t="e">
        <f>_xlfn.XLOOKUP(A80,'[1]Worksheet 1'!$A$1:$A$18877,'[1]Worksheet 1'!$C$1:$C$18877)</f>
        <v>#N/A</v>
      </c>
      <c r="D80" s="102" t="e">
        <f t="shared" si="2"/>
        <v>#N/A</v>
      </c>
      <c r="E80" s="6"/>
      <c r="F80" s="150" t="s">
        <v>280</v>
      </c>
      <c r="G80" s="143"/>
      <c r="H80" s="527"/>
    </row>
    <row r="81" spans="2:15" ht="24" customHeight="1" x14ac:dyDescent="0.25">
      <c r="B81" s="146" t="s">
        <v>525</v>
      </c>
      <c r="C81" s="18" t="e">
        <f>_xlfn.XLOOKUP(A81,'[1]Worksheet 1'!$A$1:$A$18877,'[1]Worksheet 1'!$C$1:$C$18877)</f>
        <v>#N/A</v>
      </c>
      <c r="D81" s="102" t="e">
        <f t="shared" si="2"/>
        <v>#N/A</v>
      </c>
      <c r="E81" s="6"/>
      <c r="F81" s="150" t="s">
        <v>280</v>
      </c>
      <c r="G81" s="143"/>
      <c r="H81" s="527"/>
    </row>
    <row r="82" spans="2:15" ht="24" customHeight="1" x14ac:dyDescent="0.25">
      <c r="B82" s="146" t="s">
        <v>526</v>
      </c>
      <c r="C82" s="18" t="e">
        <f>_xlfn.XLOOKUP(A82,'[1]Worksheet 1'!$A$1:$A$18877,'[1]Worksheet 1'!$C$1:$C$18877)</f>
        <v>#N/A</v>
      </c>
      <c r="D82" s="102" t="e">
        <f t="shared" si="2"/>
        <v>#N/A</v>
      </c>
      <c r="E82" s="6"/>
      <c r="F82" s="150" t="s">
        <v>280</v>
      </c>
      <c r="G82" s="143"/>
      <c r="H82" s="527"/>
    </row>
    <row r="83" spans="2:15" ht="24" customHeight="1" x14ac:dyDescent="0.25">
      <c r="B83" s="146" t="s">
        <v>527</v>
      </c>
      <c r="C83" s="18" t="e">
        <f>_xlfn.XLOOKUP(A83,'[1]Worksheet 1'!$A$1:$A$18877,'[1]Worksheet 1'!$C$1:$C$18877)</f>
        <v>#N/A</v>
      </c>
      <c r="D83" s="102" t="e">
        <f t="shared" si="2"/>
        <v>#N/A</v>
      </c>
      <c r="E83" s="6"/>
      <c r="F83" s="150" t="s">
        <v>280</v>
      </c>
      <c r="G83" s="143"/>
      <c r="H83" s="527"/>
    </row>
    <row r="84" spans="2:15" ht="24" customHeight="1" x14ac:dyDescent="0.25">
      <c r="B84" s="146" t="s">
        <v>528</v>
      </c>
      <c r="C84" s="18" t="e">
        <f>_xlfn.XLOOKUP(A84,'[1]Worksheet 1'!$A$1:$A$18877,'[1]Worksheet 1'!$C$1:$C$18877)</f>
        <v>#N/A</v>
      </c>
      <c r="D84" s="102" t="e">
        <f t="shared" si="2"/>
        <v>#N/A</v>
      </c>
      <c r="E84" s="6"/>
      <c r="F84" s="150" t="s">
        <v>280</v>
      </c>
      <c r="G84" s="143"/>
      <c r="H84" s="527"/>
    </row>
    <row r="85" spans="2:15" ht="24" customHeight="1" x14ac:dyDescent="0.25">
      <c r="B85" s="146" t="s">
        <v>529</v>
      </c>
      <c r="C85" s="18" t="e">
        <f>_xlfn.XLOOKUP(A85,'[1]Worksheet 1'!$A$1:$A$18877,'[1]Worksheet 1'!$C$1:$C$18877)</f>
        <v>#N/A</v>
      </c>
      <c r="D85" s="102" t="e">
        <f t="shared" si="2"/>
        <v>#N/A</v>
      </c>
      <c r="E85" s="6"/>
      <c r="F85" s="150" t="s">
        <v>280</v>
      </c>
      <c r="G85" s="143"/>
      <c r="H85" s="527"/>
    </row>
    <row r="86" spans="2:15" ht="24" customHeight="1" x14ac:dyDescent="0.25">
      <c r="B86" s="146" t="s">
        <v>530</v>
      </c>
      <c r="C86" s="18" t="e">
        <f>_xlfn.XLOOKUP(A86,'[1]Worksheet 1'!$A$1:$A$18877,'[1]Worksheet 1'!$C$1:$C$18877)</f>
        <v>#N/A</v>
      </c>
      <c r="D86" s="102" t="e">
        <f t="shared" si="2"/>
        <v>#N/A</v>
      </c>
      <c r="E86" s="6"/>
      <c r="F86" s="150" t="s">
        <v>280</v>
      </c>
      <c r="G86" s="143"/>
      <c r="H86" s="527"/>
    </row>
    <row r="87" spans="2:15" ht="24" customHeight="1" x14ac:dyDescent="0.25">
      <c r="B87" s="146" t="s">
        <v>531</v>
      </c>
      <c r="C87" s="18" t="e">
        <f>_xlfn.XLOOKUP(A87,'[1]Worksheet 1'!$A$1:$A$18877,'[1]Worksheet 1'!$C$1:$C$18877)</f>
        <v>#N/A</v>
      </c>
      <c r="D87" s="102" t="e">
        <f t="shared" si="2"/>
        <v>#N/A</v>
      </c>
      <c r="E87" s="6"/>
      <c r="F87" s="150" t="s">
        <v>280</v>
      </c>
      <c r="G87" s="143"/>
      <c r="H87" s="527"/>
    </row>
    <row r="88" spans="2:15" ht="24" customHeight="1" x14ac:dyDescent="0.25">
      <c r="B88" s="146" t="s">
        <v>532</v>
      </c>
      <c r="C88" s="18" t="e">
        <f>_xlfn.XLOOKUP(A88,'[1]Worksheet 1'!$A$1:$A$18877,'[1]Worksheet 1'!$C$1:$C$18877)</f>
        <v>#N/A</v>
      </c>
      <c r="D88" s="102" t="e">
        <f t="shared" si="2"/>
        <v>#N/A</v>
      </c>
      <c r="E88" s="6"/>
      <c r="F88" s="150" t="s">
        <v>280</v>
      </c>
      <c r="G88" s="143"/>
      <c r="H88" s="527"/>
    </row>
    <row r="89" spans="2:15" ht="24" customHeight="1" x14ac:dyDescent="0.25">
      <c r="B89" s="146" t="s">
        <v>533</v>
      </c>
      <c r="C89" s="18" t="e">
        <f>_xlfn.XLOOKUP(A89,'[1]Worksheet 1'!$A$1:$A$18877,'[1]Worksheet 1'!$C$1:$C$18877)</f>
        <v>#N/A</v>
      </c>
      <c r="D89" s="102" t="e">
        <f t="shared" si="2"/>
        <v>#N/A</v>
      </c>
      <c r="E89" s="6"/>
      <c r="F89" s="150" t="s">
        <v>280</v>
      </c>
      <c r="G89" s="143"/>
      <c r="H89" s="527"/>
    </row>
    <row r="90" spans="2:15" ht="24" customHeight="1" x14ac:dyDescent="0.25">
      <c r="B90" s="146" t="s">
        <v>534</v>
      </c>
      <c r="C90" s="18" t="e">
        <f>_xlfn.XLOOKUP(A90,'[1]Worksheet 1'!$A$1:$A$18877,'[1]Worksheet 1'!$C$1:$C$18877)</f>
        <v>#N/A</v>
      </c>
      <c r="D90" s="102" t="e">
        <f t="shared" si="2"/>
        <v>#N/A</v>
      </c>
      <c r="E90" s="6"/>
      <c r="F90" s="150" t="s">
        <v>280</v>
      </c>
      <c r="G90" s="143"/>
      <c r="H90" s="527"/>
    </row>
    <row r="91" spans="2:15" ht="24" customHeight="1" x14ac:dyDescent="0.25">
      <c r="B91" s="146" t="s">
        <v>535</v>
      </c>
      <c r="C91" s="18" t="e">
        <f>_xlfn.XLOOKUP(A91,'[1]Worksheet 1'!$A$1:$A$18877,'[1]Worksheet 1'!$C$1:$C$18877)</f>
        <v>#N/A</v>
      </c>
      <c r="D91" s="102" t="e">
        <f t="shared" si="2"/>
        <v>#N/A</v>
      </c>
      <c r="E91" s="6"/>
      <c r="F91" s="150" t="s">
        <v>280</v>
      </c>
      <c r="G91" s="143"/>
      <c r="H91" s="527"/>
    </row>
    <row r="92" spans="2:15" ht="24" customHeight="1" x14ac:dyDescent="0.25">
      <c r="B92" s="146" t="s">
        <v>536</v>
      </c>
      <c r="C92" s="18" t="e">
        <f>_xlfn.XLOOKUP(A92,'[1]Worksheet 1'!$A$1:$A$18877,'[1]Worksheet 1'!$C$1:$C$18877)</f>
        <v>#N/A</v>
      </c>
      <c r="D92" s="102" t="e">
        <f t="shared" si="2"/>
        <v>#N/A</v>
      </c>
      <c r="E92" s="6"/>
      <c r="F92" s="150" t="s">
        <v>280</v>
      </c>
      <c r="G92" s="143"/>
      <c r="H92" s="527"/>
    </row>
    <row r="93" spans="2:15" ht="24" customHeight="1" x14ac:dyDescent="0.25">
      <c r="B93" s="146" t="s">
        <v>537</v>
      </c>
      <c r="C93" s="18" t="e">
        <f>_xlfn.XLOOKUP(A93,'[1]Worksheet 1'!$A$1:$A$18877,'[1]Worksheet 1'!$C$1:$C$18877)</f>
        <v>#N/A</v>
      </c>
      <c r="D93" s="102" t="e">
        <f t="shared" si="2"/>
        <v>#N/A</v>
      </c>
      <c r="E93" s="6"/>
      <c r="F93" s="150" t="s">
        <v>280</v>
      </c>
      <c r="G93" s="143"/>
      <c r="H93" s="527"/>
    </row>
    <row r="94" spans="2:15" s="29" customFormat="1" ht="24" customHeight="1" x14ac:dyDescent="0.25">
      <c r="B94" s="148" t="s">
        <v>538</v>
      </c>
      <c r="C94" s="18" t="e">
        <f>_xlfn.XLOOKUP(A94,'[1]Worksheet 1'!$A$1:$A$18877,'[1]Worksheet 1'!$C$1:$C$18877)</f>
        <v>#N/A</v>
      </c>
      <c r="D94" s="102" t="e">
        <f t="shared" si="2"/>
        <v>#N/A</v>
      </c>
      <c r="E94" s="6"/>
      <c r="F94" s="150" t="s">
        <v>280</v>
      </c>
      <c r="G94" s="143"/>
      <c r="H94" s="527"/>
      <c r="I94" s="1"/>
      <c r="J94" s="1"/>
      <c r="K94" s="1"/>
      <c r="L94" s="1"/>
      <c r="M94" s="1"/>
      <c r="N94" s="1"/>
      <c r="O94" s="1"/>
    </row>
    <row r="95" spans="2:15" s="29" customFormat="1" ht="24" customHeight="1" x14ac:dyDescent="0.25">
      <c r="B95" s="146" t="s">
        <v>539</v>
      </c>
      <c r="C95" s="18" t="e">
        <f>_xlfn.XLOOKUP(A95,'[1]Worksheet 1'!$A$1:$A$18877,'[1]Worksheet 1'!$C$1:$C$18877)</f>
        <v>#N/A</v>
      </c>
      <c r="D95" s="102" t="e">
        <f t="shared" si="2"/>
        <v>#N/A</v>
      </c>
      <c r="E95" s="6"/>
      <c r="F95" s="150" t="s">
        <v>280</v>
      </c>
      <c r="G95" s="143"/>
      <c r="H95" s="527"/>
      <c r="I95" s="1"/>
      <c r="J95" s="1"/>
      <c r="K95" s="1"/>
      <c r="L95" s="1"/>
      <c r="M95" s="1"/>
      <c r="N95" s="1"/>
      <c r="O95" s="1"/>
    </row>
    <row r="96" spans="2:15" s="29" customFormat="1" ht="24" customHeight="1" x14ac:dyDescent="0.25">
      <c r="B96" s="146" t="s">
        <v>540</v>
      </c>
      <c r="C96" s="18" t="e">
        <f>_xlfn.XLOOKUP(A96,'[1]Worksheet 1'!$A$1:$A$18877,'[1]Worksheet 1'!$C$1:$C$18877)</f>
        <v>#N/A</v>
      </c>
      <c r="D96" s="102" t="e">
        <f t="shared" si="2"/>
        <v>#N/A</v>
      </c>
      <c r="E96" s="6"/>
      <c r="F96" s="150" t="s">
        <v>280</v>
      </c>
      <c r="G96" s="143"/>
      <c r="H96" s="527"/>
      <c r="I96" s="1"/>
      <c r="J96" s="1"/>
      <c r="K96" s="1"/>
      <c r="L96" s="1"/>
      <c r="M96" s="1"/>
      <c r="N96" s="1"/>
      <c r="O96" s="1"/>
    </row>
    <row r="97" spans="2:15" s="29" customFormat="1" ht="24" customHeight="1" x14ac:dyDescent="0.25">
      <c r="B97" s="146" t="s">
        <v>541</v>
      </c>
      <c r="C97" s="18" t="e">
        <f>_xlfn.XLOOKUP(A97,'[1]Worksheet 1'!$A$1:$A$18877,'[1]Worksheet 1'!$C$1:$C$18877)</f>
        <v>#N/A</v>
      </c>
      <c r="D97" s="102" t="e">
        <f t="shared" si="2"/>
        <v>#N/A</v>
      </c>
      <c r="E97" s="6"/>
      <c r="F97" s="150" t="s">
        <v>280</v>
      </c>
      <c r="G97" s="143"/>
      <c r="H97" s="527"/>
      <c r="I97" s="1"/>
      <c r="J97" s="1"/>
      <c r="K97" s="1"/>
      <c r="L97" s="1"/>
      <c r="M97" s="1"/>
      <c r="N97" s="1"/>
      <c r="O97" s="1"/>
    </row>
    <row r="98" spans="2:15" s="29" customFormat="1" ht="24" customHeight="1" x14ac:dyDescent="0.25">
      <c r="B98" s="148" t="s">
        <v>542</v>
      </c>
      <c r="C98" s="18" t="e">
        <f>_xlfn.XLOOKUP(A98,'[1]Worksheet 1'!$A$1:$A$18877,'[1]Worksheet 1'!$C$1:$C$18877)</f>
        <v>#N/A</v>
      </c>
      <c r="D98" s="102" t="e">
        <f t="shared" si="2"/>
        <v>#N/A</v>
      </c>
      <c r="E98" s="6"/>
      <c r="F98" s="150" t="s">
        <v>280</v>
      </c>
      <c r="G98" s="143"/>
      <c r="H98" s="527"/>
      <c r="I98" s="1"/>
      <c r="J98" s="1"/>
      <c r="K98" s="1"/>
      <c r="L98" s="1"/>
      <c r="M98" s="1"/>
      <c r="N98" s="1"/>
      <c r="O98" s="1"/>
    </row>
    <row r="99" spans="2:15" s="29" customFormat="1" ht="24" customHeight="1" x14ac:dyDescent="0.25">
      <c r="B99" s="146" t="s">
        <v>543</v>
      </c>
      <c r="C99" s="18" t="e">
        <f>_xlfn.XLOOKUP(A99,'[1]Worksheet 1'!$A$1:$A$18877,'[1]Worksheet 1'!$C$1:$C$18877)</f>
        <v>#N/A</v>
      </c>
      <c r="D99" s="102" t="e">
        <f t="shared" si="2"/>
        <v>#N/A</v>
      </c>
      <c r="E99" s="6"/>
      <c r="F99" s="150" t="s">
        <v>280</v>
      </c>
      <c r="G99" s="143"/>
      <c r="H99" s="527"/>
      <c r="I99" s="1"/>
      <c r="J99" s="1"/>
      <c r="K99" s="1"/>
      <c r="L99" s="1"/>
      <c r="M99" s="1"/>
      <c r="N99" s="1"/>
      <c r="O99" s="1"/>
    </row>
    <row r="100" spans="2:15" s="29" customFormat="1" ht="24" customHeight="1" x14ac:dyDescent="0.25">
      <c r="B100" s="146" t="s">
        <v>544</v>
      </c>
      <c r="C100" s="18" t="e">
        <f>_xlfn.XLOOKUP(A100,'[1]Worksheet 1'!$A$1:$A$18877,'[1]Worksheet 1'!$C$1:$C$18877)</f>
        <v>#N/A</v>
      </c>
      <c r="D100" s="102" t="e">
        <f t="shared" si="2"/>
        <v>#N/A</v>
      </c>
      <c r="E100" s="6"/>
      <c r="F100" s="150" t="s">
        <v>280</v>
      </c>
      <c r="G100" s="143"/>
      <c r="H100" s="527"/>
      <c r="I100" s="1"/>
      <c r="J100" s="1"/>
      <c r="K100" s="1"/>
      <c r="L100" s="1"/>
      <c r="M100" s="1"/>
      <c r="N100" s="1"/>
      <c r="O100" s="1"/>
    </row>
    <row r="101" spans="2:15" s="29" customFormat="1" ht="24" customHeight="1" x14ac:dyDescent="0.25">
      <c r="B101" s="148" t="s">
        <v>545</v>
      </c>
      <c r="C101" s="18" t="e">
        <f>_xlfn.XLOOKUP(A101,'[1]Worksheet 1'!$A$1:$A$18877,'[1]Worksheet 1'!$C$1:$C$18877)</f>
        <v>#N/A</v>
      </c>
      <c r="D101" s="102" t="e">
        <f t="shared" si="2"/>
        <v>#N/A</v>
      </c>
      <c r="E101" s="6"/>
      <c r="F101" s="150" t="s">
        <v>280</v>
      </c>
      <c r="G101" s="143"/>
      <c r="H101" s="527"/>
      <c r="I101" s="1"/>
      <c r="J101" s="1"/>
      <c r="K101" s="1"/>
      <c r="L101" s="1"/>
      <c r="M101" s="1"/>
      <c r="N101" s="1"/>
      <c r="O101" s="1"/>
    </row>
    <row r="102" spans="2:15" s="29" customFormat="1" ht="24" customHeight="1" x14ac:dyDescent="0.25">
      <c r="B102" s="146" t="s">
        <v>546</v>
      </c>
      <c r="C102" s="18" t="e">
        <f>_xlfn.XLOOKUP(A102,'[1]Worksheet 1'!$A$1:$A$18877,'[1]Worksheet 1'!$C$1:$C$18877)</f>
        <v>#N/A</v>
      </c>
      <c r="D102" s="102" t="e">
        <f t="shared" si="2"/>
        <v>#N/A</v>
      </c>
      <c r="E102" s="6"/>
      <c r="F102" s="150" t="s">
        <v>280</v>
      </c>
      <c r="G102" s="143"/>
      <c r="H102" s="527"/>
      <c r="I102" s="1"/>
      <c r="J102" s="1"/>
      <c r="K102" s="1"/>
      <c r="L102" s="1"/>
      <c r="M102" s="1"/>
      <c r="N102" s="1"/>
      <c r="O102" s="1"/>
    </row>
    <row r="103" spans="2:15" s="29" customFormat="1" ht="24" customHeight="1" x14ac:dyDescent="0.25">
      <c r="B103" s="146" t="s">
        <v>547</v>
      </c>
      <c r="C103" s="18" t="e">
        <f>_xlfn.XLOOKUP(A103,'[1]Worksheet 1'!$A$1:$A$18877,'[1]Worksheet 1'!$C$1:$C$18877)</f>
        <v>#N/A</v>
      </c>
      <c r="D103" s="102" t="e">
        <f t="shared" si="2"/>
        <v>#N/A</v>
      </c>
      <c r="E103" s="6"/>
      <c r="F103" s="150" t="s">
        <v>280</v>
      </c>
      <c r="G103" s="143"/>
      <c r="H103" s="527"/>
      <c r="I103" s="1"/>
      <c r="J103" s="1"/>
      <c r="K103" s="1"/>
      <c r="L103" s="1"/>
      <c r="M103" s="1"/>
      <c r="N103" s="1"/>
      <c r="O103" s="1"/>
    </row>
    <row r="104" spans="2:15" s="29" customFormat="1" ht="24" customHeight="1" x14ac:dyDescent="0.25">
      <c r="B104" s="146" t="s">
        <v>548</v>
      </c>
      <c r="C104" s="18" t="e">
        <f>_xlfn.XLOOKUP(A104,'[1]Worksheet 1'!$A$1:$A$18877,'[1]Worksheet 1'!$C$1:$C$18877)</f>
        <v>#N/A</v>
      </c>
      <c r="D104" s="102" t="e">
        <f t="shared" si="2"/>
        <v>#N/A</v>
      </c>
      <c r="E104" s="6"/>
      <c r="F104" s="150" t="s">
        <v>280</v>
      </c>
      <c r="G104" s="143"/>
      <c r="H104" s="527"/>
      <c r="I104" s="1"/>
      <c r="J104" s="1"/>
      <c r="K104" s="1"/>
      <c r="L104" s="1"/>
      <c r="M104" s="1"/>
      <c r="N104" s="1"/>
      <c r="O104" s="1"/>
    </row>
    <row r="105" spans="2:15" s="29" customFormat="1" ht="24" customHeight="1" x14ac:dyDescent="0.25">
      <c r="B105" s="146" t="s">
        <v>549</v>
      </c>
      <c r="C105" s="18" t="e">
        <f>_xlfn.XLOOKUP(A105,'[1]Worksheet 1'!$A$1:$A$18877,'[1]Worksheet 1'!$C$1:$C$18877)</f>
        <v>#N/A</v>
      </c>
      <c r="D105" s="102" t="e">
        <f t="shared" si="2"/>
        <v>#N/A</v>
      </c>
      <c r="E105" s="6"/>
      <c r="F105" s="150" t="s">
        <v>280</v>
      </c>
      <c r="G105" s="143"/>
      <c r="H105" s="527"/>
      <c r="I105" s="1"/>
      <c r="J105" s="1"/>
      <c r="K105" s="1"/>
      <c r="L105" s="1"/>
      <c r="M105" s="1"/>
      <c r="N105" s="1"/>
      <c r="O105" s="1"/>
    </row>
    <row r="106" spans="2:15" s="29" customFormat="1" ht="24" customHeight="1" x14ac:dyDescent="0.25">
      <c r="B106" s="146" t="s">
        <v>550</v>
      </c>
      <c r="C106" s="18" t="e">
        <f>_xlfn.XLOOKUP(A106,'[1]Worksheet 1'!$A$1:$A$18877,'[1]Worksheet 1'!$C$1:$C$18877)</f>
        <v>#N/A</v>
      </c>
      <c r="D106" s="102" t="e">
        <f t="shared" si="2"/>
        <v>#N/A</v>
      </c>
      <c r="E106" s="6"/>
      <c r="F106" s="150" t="s">
        <v>280</v>
      </c>
      <c r="G106" s="143"/>
      <c r="H106" s="527"/>
      <c r="I106" s="1"/>
      <c r="J106" s="1"/>
      <c r="K106" s="1"/>
      <c r="L106" s="1"/>
      <c r="M106" s="1"/>
      <c r="N106" s="1"/>
      <c r="O106" s="1"/>
    </row>
    <row r="107" spans="2:15" ht="24" customHeight="1" x14ac:dyDescent="0.25">
      <c r="B107" s="146" t="s">
        <v>551</v>
      </c>
      <c r="C107" s="18" t="e">
        <f>_xlfn.XLOOKUP(A107,'[1]Worksheet 1'!$A$1:$A$18877,'[1]Worksheet 1'!$C$1:$C$18877)</f>
        <v>#N/A</v>
      </c>
      <c r="D107" s="102" t="e">
        <f t="shared" si="2"/>
        <v>#N/A</v>
      </c>
      <c r="E107" s="6"/>
      <c r="F107" s="150" t="s">
        <v>280</v>
      </c>
      <c r="G107" s="143"/>
      <c r="H107" s="527"/>
    </row>
    <row r="108" spans="2:15" ht="24" customHeight="1" x14ac:dyDescent="0.25">
      <c r="B108" s="146" t="s">
        <v>552</v>
      </c>
      <c r="C108" s="18" t="e">
        <f>_xlfn.XLOOKUP(A108,'[1]Worksheet 1'!$A$1:$A$18877,'[1]Worksheet 1'!$C$1:$C$18877)</f>
        <v>#N/A</v>
      </c>
      <c r="D108" s="102" t="e">
        <f t="shared" si="2"/>
        <v>#N/A</v>
      </c>
      <c r="E108" s="6"/>
      <c r="F108" s="150" t="s">
        <v>280</v>
      </c>
      <c r="G108" s="143"/>
      <c r="H108" s="527"/>
    </row>
    <row r="109" spans="2:15" ht="24" customHeight="1" x14ac:dyDescent="0.25">
      <c r="B109" s="146" t="s">
        <v>553</v>
      </c>
      <c r="C109" s="18" t="e">
        <f>_xlfn.XLOOKUP(A109,'[1]Worksheet 1'!$A$1:$A$18877,'[1]Worksheet 1'!$C$1:$C$18877)</f>
        <v>#N/A</v>
      </c>
      <c r="D109" s="102" t="e">
        <f t="shared" si="2"/>
        <v>#N/A</v>
      </c>
      <c r="E109" s="6"/>
      <c r="F109" s="150" t="s">
        <v>280</v>
      </c>
      <c r="G109" s="143"/>
      <c r="H109" s="527"/>
    </row>
    <row r="110" spans="2:15" ht="24" customHeight="1" x14ac:dyDescent="0.25">
      <c r="B110" s="146" t="s">
        <v>554</v>
      </c>
      <c r="C110" s="18" t="e">
        <f>_xlfn.XLOOKUP(A110,'[1]Worksheet 1'!$A$1:$A$18877,'[1]Worksheet 1'!$C$1:$C$18877)</f>
        <v>#N/A</v>
      </c>
      <c r="D110" s="102" t="e">
        <f t="shared" si="2"/>
        <v>#N/A</v>
      </c>
      <c r="E110" s="6"/>
      <c r="F110" s="150" t="s">
        <v>280</v>
      </c>
      <c r="G110" s="143"/>
      <c r="H110" s="527"/>
    </row>
    <row r="111" spans="2:15" ht="24" customHeight="1" x14ac:dyDescent="0.25">
      <c r="B111" s="146" t="s">
        <v>555</v>
      </c>
      <c r="C111" s="18" t="e">
        <f>_xlfn.XLOOKUP(A111,'[1]Worksheet 1'!$A$1:$A$18877,'[1]Worksheet 1'!$C$1:$C$18877)</f>
        <v>#N/A</v>
      </c>
      <c r="D111" s="102" t="e">
        <f t="shared" si="2"/>
        <v>#N/A</v>
      </c>
      <c r="E111" s="6"/>
      <c r="F111" s="150" t="s">
        <v>280</v>
      </c>
      <c r="G111" s="143"/>
      <c r="H111" s="527"/>
    </row>
    <row r="112" spans="2:15" ht="24" customHeight="1" x14ac:dyDescent="0.25">
      <c r="B112" s="146" t="s">
        <v>556</v>
      </c>
      <c r="C112" s="18" t="e">
        <f>_xlfn.XLOOKUP(A112,'[1]Worksheet 1'!$A$1:$A$18877,'[1]Worksheet 1'!$C$1:$C$18877)</f>
        <v>#N/A</v>
      </c>
      <c r="D112" s="102" t="e">
        <f t="shared" si="2"/>
        <v>#N/A</v>
      </c>
      <c r="E112" s="6"/>
      <c r="F112" s="150" t="s">
        <v>280</v>
      </c>
      <c r="G112" s="143"/>
      <c r="H112" s="527"/>
    </row>
    <row r="113" spans="2:8" ht="24" customHeight="1" x14ac:dyDescent="0.25">
      <c r="B113" s="146" t="s">
        <v>557</v>
      </c>
      <c r="C113" s="18" t="e">
        <f>_xlfn.XLOOKUP(A113,'[1]Worksheet 1'!$A$1:$A$18877,'[1]Worksheet 1'!$C$1:$C$18877)</f>
        <v>#N/A</v>
      </c>
      <c r="D113" s="102" t="e">
        <f t="shared" si="2"/>
        <v>#N/A</v>
      </c>
      <c r="E113" s="6"/>
      <c r="F113" s="150" t="s">
        <v>280</v>
      </c>
      <c r="G113" s="143"/>
      <c r="H113" s="527"/>
    </row>
    <row r="114" spans="2:8" ht="24" customHeight="1" x14ac:dyDescent="0.25">
      <c r="B114" s="146" t="s">
        <v>558</v>
      </c>
      <c r="C114" s="18" t="e">
        <f>_xlfn.XLOOKUP(A114,'[1]Worksheet 1'!$A$1:$A$18877,'[1]Worksheet 1'!$C$1:$C$18877)</f>
        <v>#N/A</v>
      </c>
      <c r="D114" s="102" t="e">
        <f t="shared" si="2"/>
        <v>#N/A</v>
      </c>
      <c r="E114" s="6"/>
      <c r="F114" s="150" t="s">
        <v>280</v>
      </c>
      <c r="G114" s="143"/>
      <c r="H114" s="527"/>
    </row>
    <row r="115" spans="2:8" ht="24" customHeight="1" x14ac:dyDescent="0.25">
      <c r="B115" s="146" t="s">
        <v>559</v>
      </c>
      <c r="C115" s="18" t="e">
        <f>_xlfn.XLOOKUP(A115,'[1]Worksheet 1'!$A$1:$A$18877,'[1]Worksheet 1'!$C$1:$C$18877)</f>
        <v>#N/A</v>
      </c>
      <c r="D115" s="102" t="e">
        <f t="shared" si="2"/>
        <v>#N/A</v>
      </c>
      <c r="E115" s="6"/>
      <c r="F115" s="150" t="s">
        <v>280</v>
      </c>
      <c r="G115" s="143"/>
      <c r="H115" s="527"/>
    </row>
    <row r="116" spans="2:8" ht="24" customHeight="1" x14ac:dyDescent="0.25">
      <c r="B116" s="146" t="s">
        <v>560</v>
      </c>
      <c r="C116" s="18" t="e">
        <f>_xlfn.XLOOKUP(A116,'[1]Worksheet 1'!$A$1:$A$18877,'[1]Worksheet 1'!$C$1:$C$18877)</f>
        <v>#N/A</v>
      </c>
      <c r="D116" s="102" t="e">
        <f t="shared" si="2"/>
        <v>#N/A</v>
      </c>
      <c r="E116" s="6"/>
      <c r="F116" s="150" t="s">
        <v>280</v>
      </c>
      <c r="G116" s="143"/>
      <c r="H116" s="527"/>
    </row>
    <row r="117" spans="2:8" ht="24" customHeight="1" x14ac:dyDescent="0.25">
      <c r="B117" s="146" t="s">
        <v>561</v>
      </c>
      <c r="C117" s="18" t="e">
        <f>_xlfn.XLOOKUP(A117,'[1]Worksheet 1'!$A$1:$A$18877,'[1]Worksheet 1'!$C$1:$C$18877)</f>
        <v>#N/A</v>
      </c>
      <c r="D117" s="102" t="e">
        <f t="shared" si="2"/>
        <v>#N/A</v>
      </c>
      <c r="E117" s="6"/>
      <c r="F117" s="150" t="s">
        <v>280</v>
      </c>
      <c r="G117" s="143"/>
      <c r="H117" s="527"/>
    </row>
    <row r="118" spans="2:8" ht="24" customHeight="1" x14ac:dyDescent="0.25">
      <c r="B118" s="146" t="s">
        <v>562</v>
      </c>
      <c r="C118" s="18" t="e">
        <f>_xlfn.XLOOKUP(A118,'[1]Worksheet 1'!$A$1:$A$18877,'[1]Worksheet 1'!$C$1:$C$18877)</f>
        <v>#N/A</v>
      </c>
      <c r="D118" s="102" t="e">
        <f t="shared" si="2"/>
        <v>#N/A</v>
      </c>
      <c r="E118" s="6"/>
      <c r="F118" s="150" t="s">
        <v>280</v>
      </c>
      <c r="G118" s="143"/>
      <c r="H118" s="527"/>
    </row>
    <row r="119" spans="2:8" ht="24" customHeight="1" x14ac:dyDescent="0.25">
      <c r="B119" s="146" t="s">
        <v>563</v>
      </c>
      <c r="C119" s="18" t="e">
        <f>_xlfn.XLOOKUP(A119,'[1]Worksheet 1'!$A$1:$A$18877,'[1]Worksheet 1'!$C$1:$C$18877)</f>
        <v>#N/A</v>
      </c>
      <c r="D119" s="102" t="e">
        <f t="shared" si="2"/>
        <v>#N/A</v>
      </c>
      <c r="E119" s="6"/>
      <c r="F119" s="150" t="s">
        <v>280</v>
      </c>
      <c r="G119" s="143"/>
      <c r="H119" s="527"/>
    </row>
    <row r="120" spans="2:8" ht="24" customHeight="1" x14ac:dyDescent="0.25">
      <c r="B120" s="146" t="s">
        <v>564</v>
      </c>
      <c r="C120" s="18" t="e">
        <f>_xlfn.XLOOKUP(A120,'[1]Worksheet 1'!$A$1:$A$18877,'[1]Worksheet 1'!$C$1:$C$18877)</f>
        <v>#N/A</v>
      </c>
      <c r="D120" s="102" t="e">
        <f t="shared" si="2"/>
        <v>#N/A</v>
      </c>
      <c r="E120" s="6"/>
      <c r="F120" s="150" t="s">
        <v>280</v>
      </c>
      <c r="G120" s="143"/>
      <c r="H120" s="527"/>
    </row>
    <row r="121" spans="2:8" ht="24" customHeight="1" x14ac:dyDescent="0.25">
      <c r="B121" s="146" t="s">
        <v>565</v>
      </c>
      <c r="C121" s="18" t="e">
        <f>_xlfn.XLOOKUP(A121,'[1]Worksheet 1'!$A$1:$A$18877,'[1]Worksheet 1'!$C$1:$C$18877)</f>
        <v>#N/A</v>
      </c>
      <c r="D121" s="102" t="e">
        <f t="shared" si="2"/>
        <v>#N/A</v>
      </c>
      <c r="E121" s="6"/>
      <c r="F121" s="150" t="s">
        <v>280</v>
      </c>
      <c r="G121" s="143"/>
      <c r="H121" s="527"/>
    </row>
    <row r="122" spans="2:8" ht="24" customHeight="1" x14ac:dyDescent="0.25">
      <c r="B122" s="146" t="s">
        <v>566</v>
      </c>
      <c r="C122" s="18" t="e">
        <f>_xlfn.XLOOKUP(A122,'[1]Worksheet 1'!$A$1:$A$18877,'[1]Worksheet 1'!$C$1:$C$18877)</f>
        <v>#N/A</v>
      </c>
      <c r="D122" s="102" t="e">
        <f t="shared" si="2"/>
        <v>#N/A</v>
      </c>
      <c r="E122" s="6"/>
      <c r="F122" s="150" t="s">
        <v>280</v>
      </c>
      <c r="G122" s="143"/>
      <c r="H122" s="527"/>
    </row>
    <row r="123" spans="2:8" ht="24" customHeight="1" thickBot="1" x14ac:dyDescent="0.3">
      <c r="B123" s="146" t="s">
        <v>567</v>
      </c>
      <c r="C123" s="18" t="e">
        <f>_xlfn.XLOOKUP(A123,'[1]Worksheet 1'!$A$1:$A$18877,'[1]Worksheet 1'!$C$1:$C$18877)</f>
        <v>#N/A</v>
      </c>
      <c r="D123" s="102" t="e">
        <f t="shared" si="2"/>
        <v>#N/A</v>
      </c>
      <c r="E123" s="6"/>
      <c r="F123" s="150" t="s">
        <v>280</v>
      </c>
      <c r="G123" s="143"/>
      <c r="H123" s="527"/>
    </row>
    <row r="124" spans="2:8" ht="29.25" customHeight="1" thickBot="1" x14ac:dyDescent="0.3">
      <c r="B124" s="420" t="s">
        <v>568</v>
      </c>
      <c r="C124" s="421"/>
      <c r="D124" s="421"/>
      <c r="E124" s="421"/>
      <c r="F124" s="421"/>
      <c r="G124" s="421"/>
      <c r="H124" s="421"/>
    </row>
    <row r="125" spans="2:8" ht="30" customHeight="1" thickBot="1" x14ac:dyDescent="0.3">
      <c r="B125" s="11" t="s">
        <v>0</v>
      </c>
      <c r="C125" s="12" t="s">
        <v>245</v>
      </c>
      <c r="D125" s="12" t="s">
        <v>5</v>
      </c>
      <c r="E125" s="38" t="s">
        <v>252</v>
      </c>
      <c r="F125" s="38" t="s">
        <v>3</v>
      </c>
      <c r="G125" s="149" t="s">
        <v>246</v>
      </c>
      <c r="H125" s="38" t="s">
        <v>1</v>
      </c>
    </row>
    <row r="126" spans="2:8" ht="21" customHeight="1" x14ac:dyDescent="0.25">
      <c r="B126" s="146" t="s">
        <v>569</v>
      </c>
      <c r="C126" s="18" t="e">
        <f>_xlfn.XLOOKUP(A126,'[1]Worksheet 1'!$A$1:$A$18877,'[1]Worksheet 1'!$C$1:$C$18877)</f>
        <v>#N/A</v>
      </c>
      <c r="D126" s="102" t="e">
        <f t="shared" ref="D126:D168" si="3">C126*(1-$G$2/100)</f>
        <v>#N/A</v>
      </c>
      <c r="E126" s="6"/>
      <c r="F126" s="6"/>
      <c r="G126" s="143"/>
      <c r="H126" s="527"/>
    </row>
    <row r="127" spans="2:8" ht="21" customHeight="1" x14ac:dyDescent="0.25">
      <c r="B127" s="146" t="s">
        <v>570</v>
      </c>
      <c r="C127" s="18" t="e">
        <f>_xlfn.XLOOKUP(A127,'[1]Worksheet 1'!$A$1:$A$18877,'[1]Worksheet 1'!$C$1:$C$18877)</f>
        <v>#N/A</v>
      </c>
      <c r="D127" s="102" t="e">
        <f t="shared" si="3"/>
        <v>#N/A</v>
      </c>
      <c r="E127" s="6"/>
      <c r="F127" s="6"/>
      <c r="G127" s="143"/>
      <c r="H127" s="527"/>
    </row>
    <row r="128" spans="2:8" ht="21" customHeight="1" x14ac:dyDescent="0.25">
      <c r="B128" s="146" t="s">
        <v>571</v>
      </c>
      <c r="C128" s="18" t="e">
        <f>_xlfn.XLOOKUP(A128,'[1]Worksheet 1'!$A$1:$A$18877,'[1]Worksheet 1'!$C$1:$C$18877)</f>
        <v>#N/A</v>
      </c>
      <c r="D128" s="102" t="e">
        <f t="shared" si="3"/>
        <v>#N/A</v>
      </c>
      <c r="E128" s="6"/>
      <c r="F128" s="6"/>
      <c r="G128" s="143"/>
      <c r="H128" s="527"/>
    </row>
    <row r="129" spans="2:8" ht="21" customHeight="1" x14ac:dyDescent="0.25">
      <c r="B129" s="146" t="s">
        <v>572</v>
      </c>
      <c r="C129" s="18" t="e">
        <f>_xlfn.XLOOKUP(A129,'[1]Worksheet 1'!$A$1:$A$18877,'[1]Worksheet 1'!$C$1:$C$18877)</f>
        <v>#N/A</v>
      </c>
      <c r="D129" s="102" t="e">
        <f t="shared" si="3"/>
        <v>#N/A</v>
      </c>
      <c r="E129" s="6"/>
      <c r="F129" s="6"/>
      <c r="G129" s="143"/>
      <c r="H129" s="527"/>
    </row>
    <row r="130" spans="2:8" ht="21" customHeight="1" x14ac:dyDescent="0.25">
      <c r="B130" s="146" t="s">
        <v>573</v>
      </c>
      <c r="C130" s="18" t="e">
        <f>_xlfn.XLOOKUP(A130,'[1]Worksheet 1'!$A$1:$A$18877,'[1]Worksheet 1'!$C$1:$C$18877)</f>
        <v>#N/A</v>
      </c>
      <c r="D130" s="102" t="e">
        <f t="shared" si="3"/>
        <v>#N/A</v>
      </c>
      <c r="E130" s="6"/>
      <c r="F130" s="6"/>
      <c r="G130" s="143"/>
      <c r="H130" s="527"/>
    </row>
    <row r="131" spans="2:8" ht="21" customHeight="1" x14ac:dyDescent="0.25">
      <c r="B131" s="146" t="s">
        <v>574</v>
      </c>
      <c r="C131" s="18" t="e">
        <f>_xlfn.XLOOKUP(A131,'[1]Worksheet 1'!$A$1:$A$18877,'[1]Worksheet 1'!$C$1:$C$18877)</f>
        <v>#N/A</v>
      </c>
      <c r="D131" s="102" t="e">
        <f t="shared" si="3"/>
        <v>#N/A</v>
      </c>
      <c r="E131" s="6"/>
      <c r="F131" s="6"/>
      <c r="G131" s="143"/>
      <c r="H131" s="527"/>
    </row>
    <row r="132" spans="2:8" ht="21" customHeight="1" x14ac:dyDescent="0.25">
      <c r="B132" s="146" t="s">
        <v>575</v>
      </c>
      <c r="C132" s="18" t="e">
        <f>_xlfn.XLOOKUP(A132,'[1]Worksheet 1'!$A$1:$A$18877,'[1]Worksheet 1'!$C$1:$C$18877)</f>
        <v>#N/A</v>
      </c>
      <c r="D132" s="102" t="e">
        <f t="shared" si="3"/>
        <v>#N/A</v>
      </c>
      <c r="E132" s="6"/>
      <c r="F132" s="6"/>
      <c r="G132" s="143"/>
      <c r="H132" s="527"/>
    </row>
    <row r="133" spans="2:8" ht="21" customHeight="1" x14ac:dyDescent="0.25">
      <c r="B133" s="146" t="s">
        <v>576</v>
      </c>
      <c r="C133" s="18" t="e">
        <f>_xlfn.XLOOKUP(A133,'[1]Worksheet 1'!$A$1:$A$18877,'[1]Worksheet 1'!$C$1:$C$18877)</f>
        <v>#N/A</v>
      </c>
      <c r="D133" s="102" t="e">
        <f t="shared" si="3"/>
        <v>#N/A</v>
      </c>
      <c r="E133" s="6"/>
      <c r="F133" s="6"/>
      <c r="G133" s="143"/>
      <c r="H133" s="527"/>
    </row>
    <row r="134" spans="2:8" ht="21" customHeight="1" x14ac:dyDescent="0.25">
      <c r="B134" s="146" t="s">
        <v>577</v>
      </c>
      <c r="C134" s="18" t="e">
        <f>_xlfn.XLOOKUP(A134,'[1]Worksheet 1'!$A$1:$A$18877,'[1]Worksheet 1'!$C$1:$C$18877)</f>
        <v>#N/A</v>
      </c>
      <c r="D134" s="102" t="e">
        <f t="shared" si="3"/>
        <v>#N/A</v>
      </c>
      <c r="E134" s="6"/>
      <c r="F134" s="6"/>
      <c r="G134" s="143"/>
      <c r="H134" s="527"/>
    </row>
    <row r="135" spans="2:8" ht="21" customHeight="1" x14ac:dyDescent="0.25">
      <c r="B135" s="146" t="s">
        <v>578</v>
      </c>
      <c r="C135" s="18" t="e">
        <f>_xlfn.XLOOKUP(A135,'[1]Worksheet 1'!$A$1:$A$18877,'[1]Worksheet 1'!$C$1:$C$18877)</f>
        <v>#N/A</v>
      </c>
      <c r="D135" s="102" t="e">
        <f t="shared" si="3"/>
        <v>#N/A</v>
      </c>
      <c r="E135" s="6"/>
      <c r="F135" s="6"/>
      <c r="G135" s="143"/>
      <c r="H135" s="527"/>
    </row>
    <row r="136" spans="2:8" ht="21" customHeight="1" x14ac:dyDescent="0.25">
      <c r="B136" s="146" t="s">
        <v>579</v>
      </c>
      <c r="C136" s="18" t="e">
        <f>_xlfn.XLOOKUP(A136,'[1]Worksheet 1'!$A$1:$A$18877,'[1]Worksheet 1'!$C$1:$C$18877)</f>
        <v>#N/A</v>
      </c>
      <c r="D136" s="102" t="e">
        <f t="shared" si="3"/>
        <v>#N/A</v>
      </c>
      <c r="E136" s="6"/>
      <c r="F136" s="6"/>
      <c r="G136" s="143"/>
      <c r="H136" s="527"/>
    </row>
    <row r="137" spans="2:8" ht="21" customHeight="1" x14ac:dyDescent="0.25">
      <c r="B137" s="146" t="s">
        <v>580</v>
      </c>
      <c r="C137" s="18" t="e">
        <f>_xlfn.XLOOKUP(A137,'[1]Worksheet 1'!$A$1:$A$18877,'[1]Worksheet 1'!$C$1:$C$18877)</f>
        <v>#N/A</v>
      </c>
      <c r="D137" s="102" t="e">
        <f t="shared" si="3"/>
        <v>#N/A</v>
      </c>
      <c r="E137" s="6"/>
      <c r="F137" s="6"/>
      <c r="G137" s="143"/>
      <c r="H137" s="527"/>
    </row>
    <row r="138" spans="2:8" ht="21" customHeight="1" x14ac:dyDescent="0.25">
      <c r="B138" s="146" t="s">
        <v>581</v>
      </c>
      <c r="C138" s="18" t="e">
        <f>_xlfn.XLOOKUP(A138,'[1]Worksheet 1'!$A$1:$A$18877,'[1]Worksheet 1'!$C$1:$C$18877)</f>
        <v>#N/A</v>
      </c>
      <c r="D138" s="102" t="e">
        <f t="shared" si="3"/>
        <v>#N/A</v>
      </c>
      <c r="E138" s="6"/>
      <c r="F138" s="6"/>
      <c r="G138" s="143"/>
      <c r="H138" s="527"/>
    </row>
    <row r="139" spans="2:8" ht="21" customHeight="1" x14ac:dyDescent="0.25">
      <c r="B139" s="148" t="s">
        <v>582</v>
      </c>
      <c r="C139" s="18" t="e">
        <f>_xlfn.XLOOKUP(A139,'[1]Worksheet 1'!$A$1:$A$18877,'[1]Worksheet 1'!$C$1:$C$18877)</f>
        <v>#N/A</v>
      </c>
      <c r="D139" s="102" t="e">
        <f t="shared" si="3"/>
        <v>#N/A</v>
      </c>
      <c r="E139" s="6"/>
      <c r="F139" s="6"/>
      <c r="G139" s="143"/>
      <c r="H139" s="527"/>
    </row>
    <row r="140" spans="2:8" ht="21" customHeight="1" x14ac:dyDescent="0.25">
      <c r="B140" s="146" t="s">
        <v>583</v>
      </c>
      <c r="C140" s="18" t="e">
        <f>_xlfn.XLOOKUP(A140,'[1]Worksheet 1'!$A$1:$A$18877,'[1]Worksheet 1'!$C$1:$C$18877)</f>
        <v>#N/A</v>
      </c>
      <c r="D140" s="102" t="e">
        <f t="shared" si="3"/>
        <v>#N/A</v>
      </c>
      <c r="E140" s="6"/>
      <c r="F140" s="6"/>
      <c r="G140" s="143"/>
      <c r="H140" s="527"/>
    </row>
    <row r="141" spans="2:8" ht="21" customHeight="1" x14ac:dyDescent="0.25">
      <c r="B141" s="146" t="s">
        <v>584</v>
      </c>
      <c r="C141" s="18" t="e">
        <f>_xlfn.XLOOKUP(A141,'[1]Worksheet 1'!$A$1:$A$18877,'[1]Worksheet 1'!$C$1:$C$18877)</f>
        <v>#N/A</v>
      </c>
      <c r="D141" s="102" t="e">
        <f t="shared" si="3"/>
        <v>#N/A</v>
      </c>
      <c r="E141" s="6"/>
      <c r="F141" s="6"/>
      <c r="G141" s="143"/>
      <c r="H141" s="527"/>
    </row>
    <row r="142" spans="2:8" ht="21" customHeight="1" x14ac:dyDescent="0.25">
      <c r="B142" s="146" t="s">
        <v>585</v>
      </c>
      <c r="C142" s="18" t="e">
        <f>_xlfn.XLOOKUP(A142,'[1]Worksheet 1'!$A$1:$A$18877,'[1]Worksheet 1'!$C$1:$C$18877)</f>
        <v>#N/A</v>
      </c>
      <c r="D142" s="102" t="e">
        <f t="shared" si="3"/>
        <v>#N/A</v>
      </c>
      <c r="E142" s="6"/>
      <c r="F142" s="6"/>
      <c r="G142" s="143"/>
      <c r="H142" s="527"/>
    </row>
    <row r="143" spans="2:8" ht="21" customHeight="1" x14ac:dyDescent="0.25">
      <c r="B143" s="146" t="s">
        <v>586</v>
      </c>
      <c r="C143" s="18" t="e">
        <f>_xlfn.XLOOKUP(A143,'[1]Worksheet 1'!$A$1:$A$18877,'[1]Worksheet 1'!$C$1:$C$18877)</f>
        <v>#N/A</v>
      </c>
      <c r="D143" s="102" t="e">
        <f t="shared" si="3"/>
        <v>#N/A</v>
      </c>
      <c r="E143" s="6"/>
      <c r="F143" s="6"/>
      <c r="G143" s="143"/>
      <c r="H143" s="527"/>
    </row>
    <row r="144" spans="2:8" ht="21" customHeight="1" x14ac:dyDescent="0.25">
      <c r="B144" s="146" t="s">
        <v>587</v>
      </c>
      <c r="C144" s="18" t="e">
        <f>_xlfn.XLOOKUP(A144,'[1]Worksheet 1'!$A$1:$A$18877,'[1]Worksheet 1'!$C$1:$C$18877)</f>
        <v>#N/A</v>
      </c>
      <c r="D144" s="102" t="e">
        <f t="shared" si="3"/>
        <v>#N/A</v>
      </c>
      <c r="E144" s="6"/>
      <c r="F144" s="6"/>
      <c r="G144" s="143"/>
      <c r="H144" s="527"/>
    </row>
    <row r="145" spans="2:8" ht="21" customHeight="1" x14ac:dyDescent="0.25">
      <c r="B145" s="146" t="s">
        <v>588</v>
      </c>
      <c r="C145" s="18" t="e">
        <f>_xlfn.XLOOKUP(A145,'[1]Worksheet 1'!$A$1:$A$18877,'[1]Worksheet 1'!$C$1:$C$18877)</f>
        <v>#N/A</v>
      </c>
      <c r="D145" s="102" t="e">
        <f t="shared" si="3"/>
        <v>#N/A</v>
      </c>
      <c r="E145" s="6"/>
      <c r="F145" s="6"/>
      <c r="G145" s="143"/>
      <c r="H145" s="527"/>
    </row>
    <row r="146" spans="2:8" ht="21" customHeight="1" x14ac:dyDescent="0.25">
      <c r="B146" s="148" t="s">
        <v>589</v>
      </c>
      <c r="C146" s="18" t="e">
        <f>_xlfn.XLOOKUP(A146,'[1]Worksheet 1'!$A$1:$A$18877,'[1]Worksheet 1'!$C$1:$C$18877)</f>
        <v>#N/A</v>
      </c>
      <c r="D146" s="102" t="e">
        <f t="shared" si="3"/>
        <v>#N/A</v>
      </c>
      <c r="E146" s="6"/>
      <c r="F146" s="6"/>
      <c r="G146" s="143"/>
      <c r="H146" s="527"/>
    </row>
    <row r="147" spans="2:8" ht="21" customHeight="1" x14ac:dyDescent="0.25">
      <c r="B147" s="146" t="s">
        <v>590</v>
      </c>
      <c r="C147" s="18" t="e">
        <f>_xlfn.XLOOKUP(A147,'[1]Worksheet 1'!$A$1:$A$18877,'[1]Worksheet 1'!$C$1:$C$18877)</f>
        <v>#N/A</v>
      </c>
      <c r="D147" s="102" t="e">
        <f t="shared" si="3"/>
        <v>#N/A</v>
      </c>
      <c r="E147" s="6"/>
      <c r="F147" s="6"/>
      <c r="G147" s="143"/>
      <c r="H147" s="527"/>
    </row>
    <row r="148" spans="2:8" ht="21" customHeight="1" x14ac:dyDescent="0.25">
      <c r="B148" s="146" t="s">
        <v>591</v>
      </c>
      <c r="C148" s="18" t="e">
        <f>_xlfn.XLOOKUP(A148,'[1]Worksheet 1'!$A$1:$A$18877,'[1]Worksheet 1'!$C$1:$C$18877)</f>
        <v>#N/A</v>
      </c>
      <c r="D148" s="102" t="e">
        <f t="shared" si="3"/>
        <v>#N/A</v>
      </c>
      <c r="E148" s="6"/>
      <c r="F148" s="6"/>
      <c r="G148" s="143"/>
      <c r="H148" s="527"/>
    </row>
    <row r="149" spans="2:8" ht="21" customHeight="1" x14ac:dyDescent="0.25">
      <c r="B149" s="146" t="s">
        <v>592</v>
      </c>
      <c r="C149" s="18" t="e">
        <f>_xlfn.XLOOKUP(A149,'[1]Worksheet 1'!$A$1:$A$18877,'[1]Worksheet 1'!$C$1:$C$18877)</f>
        <v>#N/A</v>
      </c>
      <c r="D149" s="102" t="e">
        <f t="shared" si="3"/>
        <v>#N/A</v>
      </c>
      <c r="E149" s="6"/>
      <c r="F149" s="6"/>
      <c r="G149" s="143"/>
      <c r="H149" s="527"/>
    </row>
    <row r="150" spans="2:8" ht="21" customHeight="1" x14ac:dyDescent="0.25">
      <c r="B150" s="146" t="s">
        <v>593</v>
      </c>
      <c r="C150" s="18" t="e">
        <f>_xlfn.XLOOKUP(A150,'[1]Worksheet 1'!$A$1:$A$18877,'[1]Worksheet 1'!$C$1:$C$18877)</f>
        <v>#N/A</v>
      </c>
      <c r="D150" s="102" t="e">
        <f t="shared" si="3"/>
        <v>#N/A</v>
      </c>
      <c r="E150" s="6"/>
      <c r="F150" s="6"/>
      <c r="G150" s="143"/>
      <c r="H150" s="527"/>
    </row>
    <row r="151" spans="2:8" ht="21" customHeight="1" x14ac:dyDescent="0.25">
      <c r="B151" s="146" t="s">
        <v>594</v>
      </c>
      <c r="C151" s="18" t="e">
        <f>_xlfn.XLOOKUP(A151,'[1]Worksheet 1'!$A$1:$A$18877,'[1]Worksheet 1'!$C$1:$C$18877)</f>
        <v>#N/A</v>
      </c>
      <c r="D151" s="102" t="e">
        <f t="shared" si="3"/>
        <v>#N/A</v>
      </c>
      <c r="E151" s="6"/>
      <c r="F151" s="6"/>
      <c r="G151" s="143"/>
      <c r="H151" s="527"/>
    </row>
    <row r="152" spans="2:8" ht="21" customHeight="1" x14ac:dyDescent="0.25">
      <c r="B152" s="146" t="s">
        <v>595</v>
      </c>
      <c r="C152" s="18" t="e">
        <f>_xlfn.XLOOKUP(A152,'[1]Worksheet 1'!$A$1:$A$18877,'[1]Worksheet 1'!$C$1:$C$18877)</f>
        <v>#N/A</v>
      </c>
      <c r="D152" s="102" t="e">
        <f t="shared" si="3"/>
        <v>#N/A</v>
      </c>
      <c r="E152" s="6"/>
      <c r="F152" s="6"/>
      <c r="G152" s="143"/>
      <c r="H152" s="527"/>
    </row>
    <row r="153" spans="2:8" ht="21" customHeight="1" x14ac:dyDescent="0.25">
      <c r="B153" s="146" t="s">
        <v>596</v>
      </c>
      <c r="C153" s="18" t="e">
        <f>_xlfn.XLOOKUP(A153,'[1]Worksheet 1'!$A$1:$A$18877,'[1]Worksheet 1'!$C$1:$C$18877)</f>
        <v>#N/A</v>
      </c>
      <c r="D153" s="102" t="e">
        <f t="shared" si="3"/>
        <v>#N/A</v>
      </c>
      <c r="E153" s="6"/>
      <c r="F153" s="6"/>
      <c r="G153" s="143"/>
      <c r="H153" s="527"/>
    </row>
    <row r="154" spans="2:8" ht="21" customHeight="1" x14ac:dyDescent="0.25">
      <c r="B154" s="146" t="s">
        <v>597</v>
      </c>
      <c r="C154" s="18" t="e">
        <f>_xlfn.XLOOKUP(A154,'[1]Worksheet 1'!$A$1:$A$18877,'[1]Worksheet 1'!$C$1:$C$18877)</f>
        <v>#N/A</v>
      </c>
      <c r="D154" s="102" t="e">
        <f t="shared" si="3"/>
        <v>#N/A</v>
      </c>
      <c r="E154" s="6"/>
      <c r="F154" s="6"/>
      <c r="G154" s="143"/>
      <c r="H154" s="527"/>
    </row>
    <row r="155" spans="2:8" ht="21" customHeight="1" x14ac:dyDescent="0.25">
      <c r="B155" s="146" t="s">
        <v>598</v>
      </c>
      <c r="C155" s="18" t="e">
        <f>_xlfn.XLOOKUP(A155,'[1]Worksheet 1'!$A$1:$A$18877,'[1]Worksheet 1'!$C$1:$C$18877)</f>
        <v>#N/A</v>
      </c>
      <c r="D155" s="102" t="e">
        <f t="shared" si="3"/>
        <v>#N/A</v>
      </c>
      <c r="E155" s="6"/>
      <c r="F155" s="6"/>
      <c r="G155" s="143"/>
      <c r="H155" s="527"/>
    </row>
    <row r="156" spans="2:8" ht="21" customHeight="1" x14ac:dyDescent="0.25">
      <c r="B156" s="146" t="s">
        <v>599</v>
      </c>
      <c r="C156" s="18" t="e">
        <f>_xlfn.XLOOKUP(A156,'[1]Worksheet 1'!$A$1:$A$18877,'[1]Worksheet 1'!$C$1:$C$18877)</f>
        <v>#N/A</v>
      </c>
      <c r="D156" s="102" t="e">
        <f t="shared" si="3"/>
        <v>#N/A</v>
      </c>
      <c r="E156" s="6"/>
      <c r="F156" s="6"/>
      <c r="G156" s="143"/>
      <c r="H156" s="527"/>
    </row>
    <row r="157" spans="2:8" ht="21" customHeight="1" x14ac:dyDescent="0.25">
      <c r="B157" s="146" t="s">
        <v>600</v>
      </c>
      <c r="C157" s="18" t="e">
        <f>_xlfn.XLOOKUP(A157,'[1]Worksheet 1'!$A$1:$A$18877,'[1]Worksheet 1'!$C$1:$C$18877)</f>
        <v>#N/A</v>
      </c>
      <c r="D157" s="102" t="e">
        <f t="shared" si="3"/>
        <v>#N/A</v>
      </c>
      <c r="E157" s="6"/>
      <c r="F157" s="6"/>
      <c r="G157" s="143"/>
      <c r="H157" s="527"/>
    </row>
    <row r="158" spans="2:8" ht="21" customHeight="1" x14ac:dyDescent="0.25">
      <c r="B158" s="146" t="s">
        <v>601</v>
      </c>
      <c r="C158" s="18" t="e">
        <f>_xlfn.XLOOKUP(A158,'[1]Worksheet 1'!$A$1:$A$18877,'[1]Worksheet 1'!$C$1:$C$18877)</f>
        <v>#N/A</v>
      </c>
      <c r="D158" s="102" t="e">
        <f t="shared" si="3"/>
        <v>#N/A</v>
      </c>
      <c r="E158" s="6"/>
      <c r="F158" s="6"/>
      <c r="G158" s="143"/>
      <c r="H158" s="527"/>
    </row>
    <row r="159" spans="2:8" ht="21" customHeight="1" x14ac:dyDescent="0.25">
      <c r="B159" s="146" t="s">
        <v>602</v>
      </c>
      <c r="C159" s="18" t="e">
        <f>_xlfn.XLOOKUP(A159,'[1]Worksheet 1'!$A$1:$A$18877,'[1]Worksheet 1'!$C$1:$C$18877)</f>
        <v>#N/A</v>
      </c>
      <c r="D159" s="102" t="e">
        <f t="shared" si="3"/>
        <v>#N/A</v>
      </c>
      <c r="E159" s="6"/>
      <c r="F159" s="6"/>
      <c r="G159" s="143"/>
      <c r="H159" s="527"/>
    </row>
    <row r="160" spans="2:8" ht="21" customHeight="1" x14ac:dyDescent="0.25">
      <c r="B160" s="146" t="s">
        <v>603</v>
      </c>
      <c r="C160" s="18" t="e">
        <f>_xlfn.XLOOKUP(A160,'[1]Worksheet 1'!$A$1:$A$18877,'[1]Worksheet 1'!$C$1:$C$18877)</f>
        <v>#N/A</v>
      </c>
      <c r="D160" s="102" t="e">
        <f t="shared" si="3"/>
        <v>#N/A</v>
      </c>
      <c r="E160" s="6"/>
      <c r="F160" s="6"/>
      <c r="G160" s="143"/>
      <c r="H160" s="527"/>
    </row>
    <row r="161" spans="2:8" ht="21" customHeight="1" x14ac:dyDescent="0.25">
      <c r="B161" s="146" t="s">
        <v>604</v>
      </c>
      <c r="C161" s="18" t="e">
        <f>_xlfn.XLOOKUP(A161,'[1]Worksheet 1'!$A$1:$A$18877,'[1]Worksheet 1'!$C$1:$C$18877)</f>
        <v>#N/A</v>
      </c>
      <c r="D161" s="102" t="e">
        <f t="shared" si="3"/>
        <v>#N/A</v>
      </c>
      <c r="E161" s="6"/>
      <c r="F161" s="6"/>
      <c r="G161" s="143"/>
      <c r="H161" s="527"/>
    </row>
    <row r="162" spans="2:8" ht="21" customHeight="1" x14ac:dyDescent="0.25">
      <c r="B162" s="146" t="s">
        <v>605</v>
      </c>
      <c r="C162" s="18" t="e">
        <f>_xlfn.XLOOKUP(A162,'[1]Worksheet 1'!$A$1:$A$18877,'[1]Worksheet 1'!$C$1:$C$18877)</f>
        <v>#N/A</v>
      </c>
      <c r="D162" s="102" t="e">
        <f t="shared" si="3"/>
        <v>#N/A</v>
      </c>
      <c r="E162" s="6"/>
      <c r="F162" s="6"/>
      <c r="G162" s="143"/>
      <c r="H162" s="527"/>
    </row>
    <row r="163" spans="2:8" ht="21" customHeight="1" x14ac:dyDescent="0.25">
      <c r="B163" s="146" t="s">
        <v>606</v>
      </c>
      <c r="C163" s="18" t="e">
        <f>_xlfn.XLOOKUP(A163,'[1]Worksheet 1'!$A$1:$A$18877,'[1]Worksheet 1'!$C$1:$C$18877)</f>
        <v>#N/A</v>
      </c>
      <c r="D163" s="102" t="e">
        <f t="shared" si="3"/>
        <v>#N/A</v>
      </c>
      <c r="E163" s="6"/>
      <c r="F163" s="6"/>
      <c r="G163" s="143"/>
      <c r="H163" s="527"/>
    </row>
    <row r="164" spans="2:8" ht="21" customHeight="1" x14ac:dyDescent="0.25">
      <c r="B164" s="146" t="s">
        <v>607</v>
      </c>
      <c r="C164" s="18" t="e">
        <f>_xlfn.XLOOKUP(A164,'[1]Worksheet 1'!$A$1:$A$18877,'[1]Worksheet 1'!$C$1:$C$18877)</f>
        <v>#N/A</v>
      </c>
      <c r="D164" s="102" t="e">
        <f t="shared" si="3"/>
        <v>#N/A</v>
      </c>
      <c r="E164" s="6"/>
      <c r="F164" s="6"/>
      <c r="G164" s="143"/>
      <c r="H164" s="527"/>
    </row>
    <row r="165" spans="2:8" ht="21" customHeight="1" x14ac:dyDescent="0.25">
      <c r="B165" s="146" t="s">
        <v>608</v>
      </c>
      <c r="C165" s="18" t="e">
        <f>_xlfn.XLOOKUP(A165,'[1]Worksheet 1'!$A$1:$A$18877,'[1]Worksheet 1'!$C$1:$C$18877)</f>
        <v>#N/A</v>
      </c>
      <c r="D165" s="102" t="e">
        <f t="shared" si="3"/>
        <v>#N/A</v>
      </c>
      <c r="E165" s="6"/>
      <c r="F165" s="6"/>
      <c r="G165" s="143"/>
      <c r="H165" s="527"/>
    </row>
    <row r="166" spans="2:8" ht="21" customHeight="1" x14ac:dyDescent="0.25">
      <c r="B166" s="146" t="s">
        <v>609</v>
      </c>
      <c r="C166" s="18" t="e">
        <f>_xlfn.XLOOKUP(A166,'[1]Worksheet 1'!$A$1:$A$18877,'[1]Worksheet 1'!$C$1:$C$18877)</f>
        <v>#N/A</v>
      </c>
      <c r="D166" s="102" t="e">
        <f t="shared" si="3"/>
        <v>#N/A</v>
      </c>
      <c r="E166" s="6"/>
      <c r="F166" s="6"/>
      <c r="G166" s="143"/>
      <c r="H166" s="527"/>
    </row>
    <row r="167" spans="2:8" ht="21" customHeight="1" x14ac:dyDescent="0.25">
      <c r="B167" s="146" t="s">
        <v>610</v>
      </c>
      <c r="C167" s="18" t="e">
        <f>_xlfn.XLOOKUP(A167,'[1]Worksheet 1'!$A$1:$A$18877,'[1]Worksheet 1'!$C$1:$C$18877)</f>
        <v>#N/A</v>
      </c>
      <c r="D167" s="102" t="e">
        <f t="shared" si="3"/>
        <v>#N/A</v>
      </c>
      <c r="E167" s="6"/>
      <c r="F167" s="6"/>
      <c r="G167" s="143"/>
      <c r="H167" s="527"/>
    </row>
    <row r="168" spans="2:8" ht="21" customHeight="1" thickBot="1" x14ac:dyDescent="0.3">
      <c r="B168" s="146" t="s">
        <v>611</v>
      </c>
      <c r="C168" s="18" t="e">
        <f>_xlfn.XLOOKUP(A168,'[1]Worksheet 1'!$A$1:$A$18877,'[1]Worksheet 1'!$C$1:$C$18877)</f>
        <v>#N/A</v>
      </c>
      <c r="D168" s="102" t="e">
        <f t="shared" si="3"/>
        <v>#N/A</v>
      </c>
      <c r="E168" s="6"/>
      <c r="F168" s="6"/>
      <c r="G168" s="143"/>
      <c r="H168" s="527"/>
    </row>
    <row r="169" spans="2:8" ht="27" customHeight="1" thickBot="1" x14ac:dyDescent="0.3">
      <c r="B169" s="420" t="s">
        <v>568</v>
      </c>
      <c r="C169" s="421"/>
      <c r="D169" s="421"/>
      <c r="E169" s="421"/>
      <c r="F169" s="421"/>
      <c r="G169" s="421"/>
      <c r="H169" s="421"/>
    </row>
    <row r="170" spans="2:8" ht="30" customHeight="1" thickBot="1" x14ac:dyDescent="0.3">
      <c r="B170" s="11" t="s">
        <v>0</v>
      </c>
      <c r="C170" s="12" t="s">
        <v>245</v>
      </c>
      <c r="D170" s="12" t="s">
        <v>5</v>
      </c>
      <c r="E170" s="38" t="s">
        <v>252</v>
      </c>
      <c r="F170" s="38" t="s">
        <v>3</v>
      </c>
      <c r="G170" s="149" t="s">
        <v>246</v>
      </c>
      <c r="H170" s="38" t="s">
        <v>1</v>
      </c>
    </row>
    <row r="171" spans="2:8" ht="21.75" customHeight="1" x14ac:dyDescent="0.25">
      <c r="B171" s="146" t="s">
        <v>612</v>
      </c>
      <c r="C171" s="18" t="e">
        <f>_xlfn.XLOOKUP(A171,'[1]Worksheet 1'!$A$1:$A$18877,'[1]Worksheet 1'!$C$1:$C$18877)</f>
        <v>#N/A</v>
      </c>
      <c r="D171" s="102" t="e">
        <f t="shared" ref="D171:D202" si="4">C171*(1-$G$2/100)</f>
        <v>#N/A</v>
      </c>
      <c r="E171" s="6"/>
      <c r="F171" s="6"/>
      <c r="G171" s="6"/>
      <c r="H171" s="522"/>
    </row>
    <row r="172" spans="2:8" ht="21.75" customHeight="1" x14ac:dyDescent="0.25">
      <c r="B172" s="146" t="s">
        <v>613</v>
      </c>
      <c r="C172" s="18" t="e">
        <f>_xlfn.XLOOKUP(A172,'[1]Worksheet 1'!$A$1:$A$18877,'[1]Worksheet 1'!$C$1:$C$18877)</f>
        <v>#N/A</v>
      </c>
      <c r="D172" s="102" t="e">
        <f t="shared" si="4"/>
        <v>#N/A</v>
      </c>
      <c r="E172" s="6"/>
      <c r="F172" s="6"/>
      <c r="G172" s="6"/>
      <c r="H172" s="523"/>
    </row>
    <row r="173" spans="2:8" ht="21.75" customHeight="1" x14ac:dyDescent="0.25">
      <c r="B173" s="146" t="s">
        <v>614</v>
      </c>
      <c r="C173" s="18" t="e">
        <f>_xlfn.XLOOKUP(A173,'[1]Worksheet 1'!$A$1:$A$18877,'[1]Worksheet 1'!$C$1:$C$18877)</f>
        <v>#N/A</v>
      </c>
      <c r="D173" s="102" t="e">
        <f t="shared" si="4"/>
        <v>#N/A</v>
      </c>
      <c r="E173" s="6"/>
      <c r="F173" s="6"/>
      <c r="G173" s="6"/>
      <c r="H173" s="523"/>
    </row>
    <row r="174" spans="2:8" ht="21.75" customHeight="1" x14ac:dyDescent="0.25">
      <c r="B174" s="146" t="s">
        <v>615</v>
      </c>
      <c r="C174" s="18" t="e">
        <f>_xlfn.XLOOKUP(A174,'[1]Worksheet 1'!$A$1:$A$18877,'[1]Worksheet 1'!$C$1:$C$18877)</f>
        <v>#N/A</v>
      </c>
      <c r="D174" s="102" t="e">
        <f t="shared" si="4"/>
        <v>#N/A</v>
      </c>
      <c r="E174" s="6"/>
      <c r="F174" s="6"/>
      <c r="G174" s="6"/>
      <c r="H174" s="523"/>
    </row>
    <row r="175" spans="2:8" ht="21.75" customHeight="1" x14ac:dyDescent="0.25">
      <c r="B175" s="146" t="s">
        <v>616</v>
      </c>
      <c r="C175" s="18" t="e">
        <f>_xlfn.XLOOKUP(A175,'[1]Worksheet 1'!$A$1:$A$18877,'[1]Worksheet 1'!$C$1:$C$18877)</f>
        <v>#N/A</v>
      </c>
      <c r="D175" s="102" t="e">
        <f t="shared" si="4"/>
        <v>#N/A</v>
      </c>
      <c r="E175" s="6"/>
      <c r="F175" s="6"/>
      <c r="G175" s="6"/>
      <c r="H175" s="523"/>
    </row>
    <row r="176" spans="2:8" ht="21.75" customHeight="1" x14ac:dyDescent="0.25">
      <c r="B176" s="148" t="s">
        <v>617</v>
      </c>
      <c r="C176" s="18" t="e">
        <f>_xlfn.XLOOKUP(A176,'[1]Worksheet 1'!$A$1:$A$18877,'[1]Worksheet 1'!$C$1:$C$18877)</f>
        <v>#N/A</v>
      </c>
      <c r="D176" s="102" t="e">
        <f t="shared" si="4"/>
        <v>#N/A</v>
      </c>
      <c r="E176" s="6"/>
      <c r="F176" s="6"/>
      <c r="G176" s="6"/>
      <c r="H176" s="523"/>
    </row>
    <row r="177" spans="2:8" ht="21.75" customHeight="1" x14ac:dyDescent="0.25">
      <c r="B177" s="146" t="s">
        <v>618</v>
      </c>
      <c r="C177" s="18" t="e">
        <f>_xlfn.XLOOKUP(A177,'[1]Worksheet 1'!$A$1:$A$18877,'[1]Worksheet 1'!$C$1:$C$18877)</f>
        <v>#N/A</v>
      </c>
      <c r="D177" s="102" t="e">
        <f t="shared" si="4"/>
        <v>#N/A</v>
      </c>
      <c r="E177" s="6"/>
      <c r="F177" s="6"/>
      <c r="G177" s="6"/>
      <c r="H177" s="523"/>
    </row>
    <row r="178" spans="2:8" ht="21.75" customHeight="1" x14ac:dyDescent="0.25">
      <c r="B178" s="146" t="s">
        <v>619</v>
      </c>
      <c r="C178" s="18" t="e">
        <f>_xlfn.XLOOKUP(A178,'[1]Worksheet 1'!$A$1:$A$18877,'[1]Worksheet 1'!$C$1:$C$18877)</f>
        <v>#N/A</v>
      </c>
      <c r="D178" s="102" t="e">
        <f t="shared" si="4"/>
        <v>#N/A</v>
      </c>
      <c r="E178" s="6"/>
      <c r="F178" s="6"/>
      <c r="G178" s="6"/>
      <c r="H178" s="523"/>
    </row>
    <row r="179" spans="2:8" ht="21.75" customHeight="1" x14ac:dyDescent="0.25">
      <c r="B179" s="146" t="s">
        <v>620</v>
      </c>
      <c r="C179" s="18" t="e">
        <f>_xlfn.XLOOKUP(A179,'[1]Worksheet 1'!$A$1:$A$18877,'[1]Worksheet 1'!$C$1:$C$18877)</f>
        <v>#N/A</v>
      </c>
      <c r="D179" s="102" t="e">
        <f t="shared" si="4"/>
        <v>#N/A</v>
      </c>
      <c r="E179" s="6"/>
      <c r="F179" s="6"/>
      <c r="G179" s="6"/>
      <c r="H179" s="523"/>
    </row>
    <row r="180" spans="2:8" ht="21.75" customHeight="1" x14ac:dyDescent="0.25">
      <c r="B180" s="146" t="s">
        <v>621</v>
      </c>
      <c r="C180" s="18" t="e">
        <f>_xlfn.XLOOKUP(A180,'[1]Worksheet 1'!$A$1:$A$18877,'[1]Worksheet 1'!$C$1:$C$18877)</f>
        <v>#N/A</v>
      </c>
      <c r="D180" s="102" t="e">
        <f t="shared" si="4"/>
        <v>#N/A</v>
      </c>
      <c r="E180" s="6"/>
      <c r="F180" s="6"/>
      <c r="G180" s="6"/>
      <c r="H180" s="523"/>
    </row>
    <row r="181" spans="2:8" ht="21.75" customHeight="1" x14ac:dyDescent="0.25">
      <c r="B181" s="146" t="s">
        <v>622</v>
      </c>
      <c r="C181" s="18" t="e">
        <f>_xlfn.XLOOKUP(A181,'[1]Worksheet 1'!$A$1:$A$18877,'[1]Worksheet 1'!$C$1:$C$18877)</f>
        <v>#N/A</v>
      </c>
      <c r="D181" s="102" t="e">
        <f t="shared" si="4"/>
        <v>#N/A</v>
      </c>
      <c r="E181" s="6"/>
      <c r="F181" s="6"/>
      <c r="G181" s="6"/>
      <c r="H181" s="523"/>
    </row>
    <row r="182" spans="2:8" ht="21.75" customHeight="1" x14ac:dyDescent="0.25">
      <c r="B182" s="146" t="s">
        <v>623</v>
      </c>
      <c r="C182" s="18" t="e">
        <f>_xlfn.XLOOKUP(A182,'[1]Worksheet 1'!$A$1:$A$18877,'[1]Worksheet 1'!$C$1:$C$18877)</f>
        <v>#N/A</v>
      </c>
      <c r="D182" s="102" t="e">
        <f t="shared" si="4"/>
        <v>#N/A</v>
      </c>
      <c r="E182" s="6"/>
      <c r="F182" s="6"/>
      <c r="G182" s="6"/>
      <c r="H182" s="523"/>
    </row>
    <row r="183" spans="2:8" ht="21.75" customHeight="1" x14ac:dyDescent="0.25">
      <c r="B183" s="146" t="s">
        <v>624</v>
      </c>
      <c r="C183" s="18" t="e">
        <f>_xlfn.XLOOKUP(A183,'[1]Worksheet 1'!$A$1:$A$18877,'[1]Worksheet 1'!$C$1:$C$18877)</f>
        <v>#N/A</v>
      </c>
      <c r="D183" s="102" t="e">
        <f t="shared" si="4"/>
        <v>#N/A</v>
      </c>
      <c r="E183" s="6"/>
      <c r="F183" s="6"/>
      <c r="G183" s="6"/>
      <c r="H183" s="523"/>
    </row>
    <row r="184" spans="2:8" ht="21.75" customHeight="1" x14ac:dyDescent="0.25">
      <c r="B184" s="146" t="s">
        <v>625</v>
      </c>
      <c r="C184" s="18" t="e">
        <f>_xlfn.XLOOKUP(A184,'[1]Worksheet 1'!$A$1:$A$18877,'[1]Worksheet 1'!$C$1:$C$18877)</f>
        <v>#N/A</v>
      </c>
      <c r="D184" s="102" t="e">
        <f t="shared" si="4"/>
        <v>#N/A</v>
      </c>
      <c r="E184" s="6"/>
      <c r="F184" s="6"/>
      <c r="G184" s="6"/>
      <c r="H184" s="523"/>
    </row>
    <row r="185" spans="2:8" ht="21.75" customHeight="1" x14ac:dyDescent="0.25">
      <c r="B185" s="146" t="s">
        <v>626</v>
      </c>
      <c r="C185" s="18" t="e">
        <f>_xlfn.XLOOKUP(A185,'[1]Worksheet 1'!$A$1:$A$18877,'[1]Worksheet 1'!$C$1:$C$18877)</f>
        <v>#N/A</v>
      </c>
      <c r="D185" s="102" t="e">
        <f t="shared" si="4"/>
        <v>#N/A</v>
      </c>
      <c r="E185" s="6"/>
      <c r="F185" s="6"/>
      <c r="G185" s="6"/>
      <c r="H185" s="523"/>
    </row>
    <row r="186" spans="2:8" ht="21.75" customHeight="1" x14ac:dyDescent="0.25">
      <c r="B186" s="146" t="s">
        <v>627</v>
      </c>
      <c r="C186" s="18" t="e">
        <f>_xlfn.XLOOKUP(A186,'[1]Worksheet 1'!$A$1:$A$18877,'[1]Worksheet 1'!$C$1:$C$18877)</f>
        <v>#N/A</v>
      </c>
      <c r="D186" s="102" t="e">
        <f t="shared" si="4"/>
        <v>#N/A</v>
      </c>
      <c r="E186" s="6"/>
      <c r="F186" s="6"/>
      <c r="G186" s="6"/>
      <c r="H186" s="523"/>
    </row>
    <row r="187" spans="2:8" ht="21.75" customHeight="1" x14ac:dyDescent="0.25">
      <c r="B187" s="146" t="s">
        <v>628</v>
      </c>
      <c r="C187" s="18" t="e">
        <f>_xlfn.XLOOKUP(A187,'[1]Worksheet 1'!$A$1:$A$18877,'[1]Worksheet 1'!$C$1:$C$18877)</f>
        <v>#N/A</v>
      </c>
      <c r="D187" s="102" t="e">
        <f t="shared" si="4"/>
        <v>#N/A</v>
      </c>
      <c r="E187" s="6"/>
      <c r="F187" s="6"/>
      <c r="G187" s="6"/>
      <c r="H187" s="523"/>
    </row>
    <row r="188" spans="2:8" ht="21.75" customHeight="1" x14ac:dyDescent="0.25">
      <c r="B188" s="146" t="s">
        <v>629</v>
      </c>
      <c r="C188" s="18" t="e">
        <f>_xlfn.XLOOKUP(A188,'[1]Worksheet 1'!$A$1:$A$18877,'[1]Worksheet 1'!$C$1:$C$18877)</f>
        <v>#N/A</v>
      </c>
      <c r="D188" s="102" t="e">
        <f t="shared" si="4"/>
        <v>#N/A</v>
      </c>
      <c r="E188" s="6"/>
      <c r="F188" s="6"/>
      <c r="G188" s="6"/>
      <c r="H188" s="523"/>
    </row>
    <row r="189" spans="2:8" ht="21.75" customHeight="1" x14ac:dyDescent="0.25">
      <c r="B189" s="146" t="s">
        <v>630</v>
      </c>
      <c r="C189" s="18" t="e">
        <f>_xlfn.XLOOKUP(A189,'[1]Worksheet 1'!$A$1:$A$18877,'[1]Worksheet 1'!$C$1:$C$18877)</f>
        <v>#N/A</v>
      </c>
      <c r="D189" s="102" t="e">
        <f t="shared" si="4"/>
        <v>#N/A</v>
      </c>
      <c r="E189" s="6"/>
      <c r="F189" s="6"/>
      <c r="G189" s="6"/>
      <c r="H189" s="523"/>
    </row>
    <row r="190" spans="2:8" ht="21.75" customHeight="1" x14ac:dyDescent="0.25">
      <c r="B190" s="146" t="s">
        <v>631</v>
      </c>
      <c r="C190" s="18" t="e">
        <f>_xlfn.XLOOKUP(A190,'[1]Worksheet 1'!$A$1:$A$18877,'[1]Worksheet 1'!$C$1:$C$18877)</f>
        <v>#N/A</v>
      </c>
      <c r="D190" s="102" t="e">
        <f t="shared" si="4"/>
        <v>#N/A</v>
      </c>
      <c r="E190" s="6"/>
      <c r="F190" s="6"/>
      <c r="G190" s="6"/>
      <c r="H190" s="523"/>
    </row>
    <row r="191" spans="2:8" ht="21.75" customHeight="1" x14ac:dyDescent="0.25">
      <c r="B191" s="146" t="s">
        <v>632</v>
      </c>
      <c r="C191" s="18" t="e">
        <f>_xlfn.XLOOKUP(A191,'[1]Worksheet 1'!$A$1:$A$18877,'[1]Worksheet 1'!$C$1:$C$18877)</f>
        <v>#N/A</v>
      </c>
      <c r="D191" s="102" t="e">
        <f t="shared" si="4"/>
        <v>#N/A</v>
      </c>
      <c r="E191" s="6"/>
      <c r="F191" s="6"/>
      <c r="G191" s="6"/>
      <c r="H191" s="523"/>
    </row>
    <row r="192" spans="2:8" ht="21.75" customHeight="1" x14ac:dyDescent="0.25">
      <c r="B192" s="146" t="s">
        <v>633</v>
      </c>
      <c r="C192" s="18" t="e">
        <f>_xlfn.XLOOKUP(A192,'[1]Worksheet 1'!$A$1:$A$18877,'[1]Worksheet 1'!$C$1:$C$18877)</f>
        <v>#N/A</v>
      </c>
      <c r="D192" s="102" t="e">
        <f t="shared" si="4"/>
        <v>#N/A</v>
      </c>
      <c r="E192" s="6"/>
      <c r="F192" s="6"/>
      <c r="G192" s="6"/>
      <c r="H192" s="523"/>
    </row>
    <row r="193" spans="2:8" ht="21.75" customHeight="1" x14ac:dyDescent="0.25">
      <c r="B193" s="146" t="s">
        <v>634</v>
      </c>
      <c r="C193" s="18" t="e">
        <f>_xlfn.XLOOKUP(A193,'[1]Worksheet 1'!$A$1:$A$18877,'[1]Worksheet 1'!$C$1:$C$18877)</f>
        <v>#N/A</v>
      </c>
      <c r="D193" s="102" t="e">
        <f t="shared" si="4"/>
        <v>#N/A</v>
      </c>
      <c r="E193" s="6"/>
      <c r="F193" s="6"/>
      <c r="G193" s="6"/>
      <c r="H193" s="523"/>
    </row>
    <row r="194" spans="2:8" ht="21.75" customHeight="1" x14ac:dyDescent="0.25">
      <c r="B194" s="146" t="s">
        <v>635</v>
      </c>
      <c r="C194" s="18" t="e">
        <f>_xlfn.XLOOKUP(A194,'[1]Worksheet 1'!$A$1:$A$18877,'[1]Worksheet 1'!$C$1:$C$18877)</f>
        <v>#N/A</v>
      </c>
      <c r="D194" s="102" t="e">
        <f t="shared" si="4"/>
        <v>#N/A</v>
      </c>
      <c r="E194" s="6"/>
      <c r="F194" s="6"/>
      <c r="G194" s="6"/>
      <c r="H194" s="523"/>
    </row>
    <row r="195" spans="2:8" ht="21.75" customHeight="1" x14ac:dyDescent="0.25">
      <c r="B195" s="146" t="s">
        <v>636</v>
      </c>
      <c r="C195" s="18" t="e">
        <f>_xlfn.XLOOKUP(A195,'[1]Worksheet 1'!$A$1:$A$18877,'[1]Worksheet 1'!$C$1:$C$18877)</f>
        <v>#N/A</v>
      </c>
      <c r="D195" s="102" t="e">
        <f t="shared" si="4"/>
        <v>#N/A</v>
      </c>
      <c r="E195" s="6"/>
      <c r="F195" s="6"/>
      <c r="G195" s="6"/>
      <c r="H195" s="523"/>
    </row>
    <row r="196" spans="2:8" ht="21.75" customHeight="1" x14ac:dyDescent="0.25">
      <c r="B196" s="146" t="s">
        <v>637</v>
      </c>
      <c r="C196" s="18" t="e">
        <f>_xlfn.XLOOKUP(A196,'[1]Worksheet 1'!$A$1:$A$18877,'[1]Worksheet 1'!$C$1:$C$18877)</f>
        <v>#N/A</v>
      </c>
      <c r="D196" s="102" t="e">
        <f t="shared" si="4"/>
        <v>#N/A</v>
      </c>
      <c r="E196" s="6"/>
      <c r="F196" s="6"/>
      <c r="G196" s="6"/>
      <c r="H196" s="523"/>
    </row>
    <row r="197" spans="2:8" ht="21.75" customHeight="1" x14ac:dyDescent="0.25">
      <c r="B197" s="146" t="s">
        <v>638</v>
      </c>
      <c r="C197" s="18" t="e">
        <f>_xlfn.XLOOKUP(A197,'[1]Worksheet 1'!$A$1:$A$18877,'[1]Worksheet 1'!$C$1:$C$18877)</f>
        <v>#N/A</v>
      </c>
      <c r="D197" s="102" t="e">
        <f t="shared" si="4"/>
        <v>#N/A</v>
      </c>
      <c r="E197" s="6"/>
      <c r="F197" s="6"/>
      <c r="G197" s="6"/>
      <c r="H197" s="523"/>
    </row>
    <row r="198" spans="2:8" ht="21.75" customHeight="1" x14ac:dyDescent="0.25">
      <c r="B198" s="146" t="s">
        <v>639</v>
      </c>
      <c r="C198" s="18" t="e">
        <f>_xlfn.XLOOKUP(A198,'[1]Worksheet 1'!$A$1:$A$18877,'[1]Worksheet 1'!$C$1:$C$18877)</f>
        <v>#N/A</v>
      </c>
      <c r="D198" s="102" t="e">
        <f t="shared" si="4"/>
        <v>#N/A</v>
      </c>
      <c r="E198" s="6"/>
      <c r="F198" s="6"/>
      <c r="G198" s="6"/>
      <c r="H198" s="523"/>
    </row>
    <row r="199" spans="2:8" ht="21.75" customHeight="1" x14ac:dyDescent="0.25">
      <c r="B199" s="146" t="s">
        <v>640</v>
      </c>
      <c r="C199" s="18" t="e">
        <f>_xlfn.XLOOKUP(A199,'[1]Worksheet 1'!$A$1:$A$18877,'[1]Worksheet 1'!$C$1:$C$18877)</f>
        <v>#N/A</v>
      </c>
      <c r="D199" s="102" t="e">
        <f t="shared" si="4"/>
        <v>#N/A</v>
      </c>
      <c r="E199" s="6"/>
      <c r="F199" s="6"/>
      <c r="G199" s="6"/>
      <c r="H199" s="523"/>
    </row>
    <row r="200" spans="2:8" ht="21.75" customHeight="1" x14ac:dyDescent="0.25">
      <c r="B200" s="146" t="s">
        <v>641</v>
      </c>
      <c r="C200" s="18" t="e">
        <f>_xlfn.XLOOKUP(A200,'[1]Worksheet 1'!$A$1:$A$18877,'[1]Worksheet 1'!$C$1:$C$18877)</f>
        <v>#N/A</v>
      </c>
      <c r="D200" s="102" t="e">
        <f t="shared" si="4"/>
        <v>#N/A</v>
      </c>
      <c r="E200" s="6"/>
      <c r="F200" s="6"/>
      <c r="G200" s="6"/>
      <c r="H200" s="523"/>
    </row>
    <row r="201" spans="2:8" ht="21.75" customHeight="1" x14ac:dyDescent="0.25">
      <c r="B201" s="146" t="s">
        <v>642</v>
      </c>
      <c r="C201" s="18" t="e">
        <f>_xlfn.XLOOKUP(A201,'[1]Worksheet 1'!$A$1:$A$18877,'[1]Worksheet 1'!$C$1:$C$18877)</f>
        <v>#N/A</v>
      </c>
      <c r="D201" s="102" t="e">
        <f t="shared" si="4"/>
        <v>#N/A</v>
      </c>
      <c r="E201" s="6"/>
      <c r="F201" s="6"/>
      <c r="G201" s="6"/>
      <c r="H201" s="523"/>
    </row>
    <row r="202" spans="2:8" ht="21.75" customHeight="1" x14ac:dyDescent="0.25">
      <c r="B202" s="146" t="s">
        <v>643</v>
      </c>
      <c r="C202" s="18" t="e">
        <f>_xlfn.XLOOKUP(A202,'[1]Worksheet 1'!$A$1:$A$18877,'[1]Worksheet 1'!$C$1:$C$18877)</f>
        <v>#N/A</v>
      </c>
      <c r="D202" s="102" t="e">
        <f t="shared" si="4"/>
        <v>#N/A</v>
      </c>
      <c r="E202" s="6"/>
      <c r="F202" s="6"/>
      <c r="G202" s="6"/>
      <c r="H202" s="524"/>
    </row>
  </sheetData>
  <sheetProtection selectLockedCells="1"/>
  <mergeCells count="8">
    <mergeCell ref="H171:H202"/>
    <mergeCell ref="H10:H70"/>
    <mergeCell ref="B8:H8"/>
    <mergeCell ref="B71:H71"/>
    <mergeCell ref="H73:H123"/>
    <mergeCell ref="B124:H124"/>
    <mergeCell ref="H126:H168"/>
    <mergeCell ref="B169:H169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7135C-448D-4F02-AD36-82244B1AA175}">
  <sheetPr codeName="H24"/>
  <dimension ref="A1:O301"/>
  <sheetViews>
    <sheetView topLeftCell="B1" zoomScale="85" zoomScaleNormal="85" workbookViewId="0">
      <pane ySplit="7" topLeftCell="A39" activePane="bottomLeft" state="frozen"/>
      <selection pane="bottomLeft" activeCell="H46" sqref="H46:H60"/>
    </sheetView>
  </sheetViews>
  <sheetFormatPr defaultRowHeight="15" x14ac:dyDescent="0.25"/>
  <cols>
    <col min="1" max="1" width="8.5703125" style="29" hidden="1" customWidth="1"/>
    <col min="2" max="2" width="28.7109375" style="1" customWidth="1"/>
    <col min="3" max="3" width="19.140625" style="1" customWidth="1"/>
    <col min="4" max="4" width="17.140625" style="1" customWidth="1"/>
    <col min="5" max="5" width="20.42578125" style="1" customWidth="1"/>
    <col min="6" max="6" width="19.140625" style="1" customWidth="1"/>
    <col min="7" max="7" width="29.5703125" style="1" customWidth="1"/>
    <col min="8" max="8" width="37.28515625" style="1" customWidth="1"/>
    <col min="9" max="16" width="7.28515625" style="1" customWidth="1"/>
    <col min="17" max="17" width="30.28515625" style="1" customWidth="1"/>
    <col min="18" max="18" width="32.140625" style="1" customWidth="1"/>
    <col min="19" max="16384" width="9.140625" style="1"/>
  </cols>
  <sheetData>
    <row r="1" spans="1:12" ht="30" customHeight="1" x14ac:dyDescent="0.25">
      <c r="A1" s="29">
        <v>1.75</v>
      </c>
      <c r="G1" s="28" t="s">
        <v>2</v>
      </c>
    </row>
    <row r="2" spans="1:12" ht="30" customHeight="1" x14ac:dyDescent="0.25">
      <c r="G2" s="2">
        <v>0</v>
      </c>
    </row>
    <row r="3" spans="1:12" ht="23.25" x14ac:dyDescent="0.25">
      <c r="G3" s="104" t="s">
        <v>392</v>
      </c>
      <c r="H3" s="3"/>
    </row>
    <row r="4" spans="1:12" ht="23.25" x14ac:dyDescent="0.25">
      <c r="G4" s="88"/>
      <c r="H4" s="4"/>
    </row>
    <row r="7" spans="1:12" ht="15.75" thickBot="1" x14ac:dyDescent="0.3"/>
    <row r="8" spans="1:12" ht="27.75" customHeight="1" thickBot="1" x14ac:dyDescent="0.3">
      <c r="B8" s="11" t="s">
        <v>0</v>
      </c>
      <c r="C8" s="12" t="s">
        <v>245</v>
      </c>
      <c r="D8" s="12" t="s">
        <v>5</v>
      </c>
      <c r="E8" s="12" t="s">
        <v>297</v>
      </c>
      <c r="F8" s="12" t="s">
        <v>3</v>
      </c>
      <c r="G8" s="147" t="s">
        <v>246</v>
      </c>
      <c r="H8" s="38" t="s">
        <v>1</v>
      </c>
    </row>
    <row r="9" spans="1:12" ht="29.25" customHeight="1" thickBot="1" x14ac:dyDescent="0.3">
      <c r="A9" s="1"/>
      <c r="B9" s="420" t="s">
        <v>644</v>
      </c>
      <c r="C9" s="421"/>
      <c r="D9" s="421"/>
      <c r="E9" s="421"/>
      <c r="F9" s="421"/>
      <c r="G9" s="421"/>
      <c r="H9" s="422"/>
      <c r="I9" s="7"/>
      <c r="J9" s="7"/>
      <c r="K9" s="7"/>
      <c r="L9" s="7"/>
    </row>
    <row r="10" spans="1:12" ht="29.25" customHeight="1" x14ac:dyDescent="0.25">
      <c r="A10" s="1"/>
      <c r="B10" s="146" t="s">
        <v>645</v>
      </c>
      <c r="C10" s="18" t="e">
        <f>_xlfn.XLOOKUP(A10,'[1]Worksheet 1'!$A$1:$A$18877,'[1]Worksheet 1'!$C$1:$C$18877)</f>
        <v>#N/A</v>
      </c>
      <c r="D10" s="109" t="e">
        <f t="shared" ref="D10:D44" si="0">C10*(1-$G$2/100)</f>
        <v>#N/A</v>
      </c>
      <c r="E10" s="46" t="s">
        <v>280</v>
      </c>
      <c r="F10" s="46" t="s">
        <v>4</v>
      </c>
      <c r="G10" s="94"/>
      <c r="H10" s="534"/>
    </row>
    <row r="11" spans="1:12" ht="29.25" customHeight="1" x14ac:dyDescent="0.25">
      <c r="A11" s="1"/>
      <c r="B11" s="146" t="s">
        <v>646</v>
      </c>
      <c r="C11" s="18" t="e">
        <f>_xlfn.XLOOKUP(A11,'[1]Worksheet 1'!$A$1:$A$18877,'[1]Worksheet 1'!$C$1:$C$18877)</f>
        <v>#N/A</v>
      </c>
      <c r="D11" s="103" t="e">
        <f t="shared" si="0"/>
        <v>#N/A</v>
      </c>
      <c r="E11" s="47" t="s">
        <v>280</v>
      </c>
      <c r="F11" s="46" t="s">
        <v>4</v>
      </c>
      <c r="G11" s="95"/>
      <c r="H11" s="534"/>
    </row>
    <row r="12" spans="1:12" ht="29.25" customHeight="1" x14ac:dyDescent="0.25">
      <c r="A12" s="1"/>
      <c r="B12" s="146" t="s">
        <v>647</v>
      </c>
      <c r="C12" s="18" t="e">
        <f>_xlfn.XLOOKUP(A12,'[1]Worksheet 1'!$A$1:$A$18877,'[1]Worksheet 1'!$C$1:$C$18877)</f>
        <v>#N/A</v>
      </c>
      <c r="D12" s="103" t="e">
        <f t="shared" si="0"/>
        <v>#N/A</v>
      </c>
      <c r="E12" s="47" t="s">
        <v>280</v>
      </c>
      <c r="F12" s="46" t="s">
        <v>4</v>
      </c>
      <c r="G12" s="95"/>
      <c r="H12" s="534"/>
    </row>
    <row r="13" spans="1:12" ht="24.75" customHeight="1" x14ac:dyDescent="0.25">
      <c r="A13" s="1"/>
      <c r="B13" s="146" t="s">
        <v>648</v>
      </c>
      <c r="C13" s="18" t="e">
        <f>_xlfn.XLOOKUP(A13,'[1]Worksheet 1'!$A$1:$A$18877,'[1]Worksheet 1'!$C$1:$C$18877)</f>
        <v>#N/A</v>
      </c>
      <c r="D13" s="102" t="e">
        <f t="shared" si="0"/>
        <v>#N/A</v>
      </c>
      <c r="E13" s="47" t="s">
        <v>280</v>
      </c>
      <c r="F13" s="46" t="s">
        <v>4</v>
      </c>
      <c r="G13" s="95"/>
      <c r="H13" s="534"/>
    </row>
    <row r="14" spans="1:12" ht="24.75" customHeight="1" thickBot="1" x14ac:dyDescent="0.3">
      <c r="A14" s="1"/>
      <c r="B14" s="146" t="s">
        <v>649</v>
      </c>
      <c r="C14" s="18" t="e">
        <f>_xlfn.XLOOKUP(A14,'[1]Worksheet 1'!$A$1:$A$18877,'[1]Worksheet 1'!$C$1:$C$18877)</f>
        <v>#N/A</v>
      </c>
      <c r="D14" s="102" t="e">
        <f t="shared" si="0"/>
        <v>#N/A</v>
      </c>
      <c r="E14" s="47" t="s">
        <v>280</v>
      </c>
      <c r="F14" s="46" t="s">
        <v>4</v>
      </c>
      <c r="G14" s="95"/>
      <c r="H14" s="534"/>
    </row>
    <row r="15" spans="1:12" ht="24.75" customHeight="1" thickBot="1" x14ac:dyDescent="0.3">
      <c r="A15" s="1"/>
      <c r="B15" s="420" t="s">
        <v>650</v>
      </c>
      <c r="C15" s="421"/>
      <c r="D15" s="421"/>
      <c r="E15" s="421"/>
      <c r="F15" s="421"/>
      <c r="G15" s="421"/>
      <c r="H15" s="422"/>
    </row>
    <row r="16" spans="1:12" ht="24.75" customHeight="1" x14ac:dyDescent="0.25">
      <c r="A16" s="1"/>
      <c r="B16" s="159" t="s">
        <v>651</v>
      </c>
      <c r="C16" s="18" t="e">
        <f>_xlfn.XLOOKUP(A16,'[1]Worksheet 1'!$A$1:$A$18877,'[1]Worksheet 1'!$C$1:$C$18877)</f>
        <v>#N/A</v>
      </c>
      <c r="D16" s="110" t="e">
        <f t="shared" si="0"/>
        <v>#N/A</v>
      </c>
      <c r="E16" s="46" t="s">
        <v>280</v>
      </c>
      <c r="F16" s="46" t="s">
        <v>4</v>
      </c>
      <c r="G16" s="94"/>
      <c r="H16" s="535"/>
    </row>
    <row r="17" spans="1:8" ht="24.75" customHeight="1" x14ac:dyDescent="0.25">
      <c r="A17" s="1"/>
      <c r="B17" s="146" t="s">
        <v>652</v>
      </c>
      <c r="C17" s="18" t="e">
        <f>_xlfn.XLOOKUP(A17,'[1]Worksheet 1'!$A$1:$A$18877,'[1]Worksheet 1'!$C$1:$C$18877)</f>
        <v>#N/A</v>
      </c>
      <c r="D17" s="102" t="e">
        <f t="shared" si="0"/>
        <v>#N/A</v>
      </c>
      <c r="E17" s="47" t="s">
        <v>280</v>
      </c>
      <c r="F17" s="46" t="s">
        <v>4</v>
      </c>
      <c r="G17" s="95"/>
      <c r="H17" s="534"/>
    </row>
    <row r="18" spans="1:8" ht="24.75" customHeight="1" x14ac:dyDescent="0.25">
      <c r="A18" s="1"/>
      <c r="B18" s="146" t="s">
        <v>653</v>
      </c>
      <c r="C18" s="18" t="e">
        <f>_xlfn.XLOOKUP(A18,'[1]Worksheet 1'!$A$1:$A$18877,'[1]Worksheet 1'!$C$1:$C$18877)</f>
        <v>#N/A</v>
      </c>
      <c r="D18" s="102" t="e">
        <f t="shared" si="0"/>
        <v>#N/A</v>
      </c>
      <c r="E18" s="47" t="s">
        <v>280</v>
      </c>
      <c r="F18" s="46" t="s">
        <v>4</v>
      </c>
      <c r="G18" s="95"/>
      <c r="H18" s="534"/>
    </row>
    <row r="19" spans="1:8" ht="24.75" customHeight="1" x14ac:dyDescent="0.25">
      <c r="A19" s="1"/>
      <c r="B19" s="146" t="s">
        <v>654</v>
      </c>
      <c r="C19" s="18" t="e">
        <f>_xlfn.XLOOKUP(A19,'[1]Worksheet 1'!$A$1:$A$18877,'[1]Worksheet 1'!$C$1:$C$18877)</f>
        <v>#N/A</v>
      </c>
      <c r="D19" s="102" t="e">
        <f t="shared" si="0"/>
        <v>#N/A</v>
      </c>
      <c r="E19" s="47" t="s">
        <v>280</v>
      </c>
      <c r="F19" s="46" t="s">
        <v>4</v>
      </c>
      <c r="G19" s="95"/>
      <c r="H19" s="534"/>
    </row>
    <row r="20" spans="1:8" ht="24.75" customHeight="1" x14ac:dyDescent="0.25">
      <c r="A20" s="1"/>
      <c r="B20" s="146" t="s">
        <v>655</v>
      </c>
      <c r="C20" s="18" t="e">
        <f>_xlfn.XLOOKUP(A20,'[1]Worksheet 1'!$A$1:$A$18877,'[1]Worksheet 1'!$C$1:$C$18877)</f>
        <v>#N/A</v>
      </c>
      <c r="D20" s="102" t="e">
        <f t="shared" si="0"/>
        <v>#N/A</v>
      </c>
      <c r="E20" s="47" t="s">
        <v>280</v>
      </c>
      <c r="F20" s="46" t="s">
        <v>4</v>
      </c>
      <c r="G20" s="95"/>
      <c r="H20" s="534"/>
    </row>
    <row r="21" spans="1:8" ht="24.75" customHeight="1" x14ac:dyDescent="0.25">
      <c r="A21" s="1"/>
      <c r="B21" s="146" t="s">
        <v>656</v>
      </c>
      <c r="C21" s="18" t="e">
        <f>_xlfn.XLOOKUP(A21,'[1]Worksheet 1'!$A$1:$A$18877,'[1]Worksheet 1'!$C$1:$C$18877)</f>
        <v>#N/A</v>
      </c>
      <c r="D21" s="102" t="e">
        <f t="shared" si="0"/>
        <v>#N/A</v>
      </c>
      <c r="E21" s="47" t="s">
        <v>280</v>
      </c>
      <c r="F21" s="46" t="s">
        <v>4</v>
      </c>
      <c r="G21" s="95"/>
      <c r="H21" s="534"/>
    </row>
    <row r="22" spans="1:8" ht="24.75" customHeight="1" x14ac:dyDescent="0.25">
      <c r="A22" s="1"/>
      <c r="B22" s="146" t="s">
        <v>657</v>
      </c>
      <c r="C22" s="18" t="e">
        <f>_xlfn.XLOOKUP(A22,'[1]Worksheet 1'!$A$1:$A$18877,'[1]Worksheet 1'!$C$1:$C$18877)</f>
        <v>#N/A</v>
      </c>
      <c r="D22" s="102" t="e">
        <f t="shared" si="0"/>
        <v>#N/A</v>
      </c>
      <c r="E22" s="47" t="s">
        <v>280</v>
      </c>
      <c r="F22" s="46" t="s">
        <v>4</v>
      </c>
      <c r="G22" s="95"/>
      <c r="H22" s="534"/>
    </row>
    <row r="23" spans="1:8" ht="24.75" customHeight="1" x14ac:dyDescent="0.25">
      <c r="A23" s="1"/>
      <c r="B23" s="146" t="s">
        <v>658</v>
      </c>
      <c r="C23" s="18" t="e">
        <f>_xlfn.XLOOKUP(A23,'[1]Worksheet 1'!$A$1:$A$18877,'[1]Worksheet 1'!$C$1:$C$18877)</f>
        <v>#N/A</v>
      </c>
      <c r="D23" s="102" t="e">
        <f t="shared" si="0"/>
        <v>#N/A</v>
      </c>
      <c r="E23" s="47" t="s">
        <v>280</v>
      </c>
      <c r="F23" s="46" t="s">
        <v>4</v>
      </c>
      <c r="G23" s="95"/>
      <c r="H23" s="534"/>
    </row>
    <row r="24" spans="1:8" ht="24.75" customHeight="1" x14ac:dyDescent="0.25">
      <c r="A24" s="1"/>
      <c r="B24" s="146" t="s">
        <v>659</v>
      </c>
      <c r="C24" s="18" t="e">
        <f>_xlfn.XLOOKUP(A24,'[1]Worksheet 1'!$A$1:$A$18877,'[1]Worksheet 1'!$C$1:$C$18877)</f>
        <v>#N/A</v>
      </c>
      <c r="D24" s="102" t="e">
        <f t="shared" si="0"/>
        <v>#N/A</v>
      </c>
      <c r="E24" s="47" t="s">
        <v>280</v>
      </c>
      <c r="F24" s="46" t="s">
        <v>4</v>
      </c>
      <c r="G24" s="95"/>
      <c r="H24" s="534"/>
    </row>
    <row r="25" spans="1:8" ht="24.75" customHeight="1" x14ac:dyDescent="0.25">
      <c r="A25" s="1"/>
      <c r="B25" s="146" t="s">
        <v>660</v>
      </c>
      <c r="C25" s="18" t="e">
        <f>_xlfn.XLOOKUP(A25,'[1]Worksheet 1'!$A$1:$A$18877,'[1]Worksheet 1'!$C$1:$C$18877)</f>
        <v>#N/A</v>
      </c>
      <c r="D25" s="102" t="e">
        <f t="shared" si="0"/>
        <v>#N/A</v>
      </c>
      <c r="E25" s="47" t="s">
        <v>280</v>
      </c>
      <c r="F25" s="46" t="s">
        <v>4</v>
      </c>
      <c r="G25" s="95"/>
      <c r="H25" s="534"/>
    </row>
    <row r="26" spans="1:8" ht="24.75" customHeight="1" x14ac:dyDescent="0.25">
      <c r="A26" s="1"/>
      <c r="B26" s="146" t="s">
        <v>661</v>
      </c>
      <c r="C26" s="18" t="e">
        <f>_xlfn.XLOOKUP(A26,'[1]Worksheet 1'!$A$1:$A$18877,'[1]Worksheet 1'!$C$1:$C$18877)</f>
        <v>#N/A</v>
      </c>
      <c r="D26" s="102" t="e">
        <f t="shared" si="0"/>
        <v>#N/A</v>
      </c>
      <c r="E26" s="47" t="s">
        <v>280</v>
      </c>
      <c r="F26" s="46" t="s">
        <v>4</v>
      </c>
      <c r="G26" s="95"/>
      <c r="H26" s="534"/>
    </row>
    <row r="27" spans="1:8" ht="24.75" customHeight="1" x14ac:dyDescent="0.25">
      <c r="A27" s="1"/>
      <c r="B27" s="146" t="s">
        <v>662</v>
      </c>
      <c r="C27" s="18" t="e">
        <f>_xlfn.XLOOKUP(A27,'[1]Worksheet 1'!$A$1:$A$18877,'[1]Worksheet 1'!$C$1:$C$18877)</f>
        <v>#N/A</v>
      </c>
      <c r="D27" s="102" t="e">
        <f t="shared" si="0"/>
        <v>#N/A</v>
      </c>
      <c r="E27" s="47" t="s">
        <v>280</v>
      </c>
      <c r="F27" s="46" t="s">
        <v>4</v>
      </c>
      <c r="G27" s="95"/>
      <c r="H27" s="534"/>
    </row>
    <row r="28" spans="1:8" ht="24.75" customHeight="1" x14ac:dyDescent="0.25">
      <c r="A28" s="1"/>
      <c r="B28" s="146" t="s">
        <v>663</v>
      </c>
      <c r="C28" s="18" t="e">
        <f>_xlfn.XLOOKUP(A28,'[1]Worksheet 1'!$A$1:$A$18877,'[1]Worksheet 1'!$C$1:$C$18877)</f>
        <v>#N/A</v>
      </c>
      <c r="D28" s="102" t="e">
        <f t="shared" si="0"/>
        <v>#N/A</v>
      </c>
      <c r="E28" s="47" t="s">
        <v>280</v>
      </c>
      <c r="F28" s="46" t="s">
        <v>4</v>
      </c>
      <c r="G28" s="95"/>
      <c r="H28" s="534"/>
    </row>
    <row r="29" spans="1:8" ht="24.75" customHeight="1" x14ac:dyDescent="0.25">
      <c r="A29" s="1"/>
      <c r="B29" s="146" t="s">
        <v>664</v>
      </c>
      <c r="C29" s="18" t="e">
        <f>_xlfn.XLOOKUP(A29,'[1]Worksheet 1'!$A$1:$A$18877,'[1]Worksheet 1'!$C$1:$C$18877)</f>
        <v>#N/A</v>
      </c>
      <c r="D29" s="102" t="e">
        <f t="shared" si="0"/>
        <v>#N/A</v>
      </c>
      <c r="E29" s="47" t="s">
        <v>280</v>
      </c>
      <c r="F29" s="46" t="s">
        <v>4</v>
      </c>
      <c r="G29" s="95"/>
      <c r="H29" s="534"/>
    </row>
    <row r="30" spans="1:8" ht="24.75" customHeight="1" x14ac:dyDescent="0.25">
      <c r="A30" s="1"/>
      <c r="B30" s="146" t="s">
        <v>665</v>
      </c>
      <c r="C30" s="18" t="e">
        <f>_xlfn.XLOOKUP(A30,'[1]Worksheet 1'!$A$1:$A$18877,'[1]Worksheet 1'!$C$1:$C$18877)</f>
        <v>#N/A</v>
      </c>
      <c r="D30" s="102" t="e">
        <f t="shared" si="0"/>
        <v>#N/A</v>
      </c>
      <c r="E30" s="47" t="s">
        <v>280</v>
      </c>
      <c r="F30" s="46" t="s">
        <v>4</v>
      </c>
      <c r="G30" s="95"/>
      <c r="H30" s="534"/>
    </row>
    <row r="31" spans="1:8" ht="24.75" customHeight="1" x14ac:dyDescent="0.25">
      <c r="A31" s="1"/>
      <c r="B31" s="156" t="s">
        <v>666</v>
      </c>
      <c r="C31" s="18" t="e">
        <f>_xlfn.XLOOKUP(A31,'[1]Worksheet 1'!$A$1:$A$18877,'[1]Worksheet 1'!$C$1:$C$18877)</f>
        <v>#N/A</v>
      </c>
      <c r="D31" s="102" t="e">
        <f t="shared" si="0"/>
        <v>#N/A</v>
      </c>
      <c r="E31" s="47" t="s">
        <v>280</v>
      </c>
      <c r="F31" s="46" t="s">
        <v>4</v>
      </c>
      <c r="G31" s="95"/>
      <c r="H31" s="534"/>
    </row>
    <row r="32" spans="1:8" ht="24.75" customHeight="1" x14ac:dyDescent="0.25">
      <c r="A32" s="1"/>
      <c r="B32" s="156" t="s">
        <v>667</v>
      </c>
      <c r="C32" s="18" t="e">
        <f>_xlfn.XLOOKUP(A32,'[1]Worksheet 1'!$A$1:$A$18877,'[1]Worksheet 1'!$C$1:$C$18877)</f>
        <v>#N/A</v>
      </c>
      <c r="D32" s="102" t="e">
        <f t="shared" si="0"/>
        <v>#N/A</v>
      </c>
      <c r="E32" s="47" t="s">
        <v>280</v>
      </c>
      <c r="F32" s="46" t="s">
        <v>4</v>
      </c>
      <c r="G32" s="95"/>
      <c r="H32" s="534"/>
    </row>
    <row r="33" spans="1:8" ht="24.75" customHeight="1" x14ac:dyDescent="0.25">
      <c r="A33" s="1"/>
      <c r="B33" s="156" t="s">
        <v>668</v>
      </c>
      <c r="C33" s="18" t="e">
        <f>_xlfn.XLOOKUP(A33,'[1]Worksheet 1'!$A$1:$A$18877,'[1]Worksheet 1'!$C$1:$C$18877)</f>
        <v>#N/A</v>
      </c>
      <c r="D33" s="102" t="e">
        <f t="shared" si="0"/>
        <v>#N/A</v>
      </c>
      <c r="E33" s="47" t="s">
        <v>280</v>
      </c>
      <c r="F33" s="46" t="s">
        <v>4</v>
      </c>
      <c r="G33" s="95"/>
      <c r="H33" s="534"/>
    </row>
    <row r="34" spans="1:8" ht="24.75" customHeight="1" x14ac:dyDescent="0.25">
      <c r="A34" s="1"/>
      <c r="B34" s="156" t="s">
        <v>669</v>
      </c>
      <c r="C34" s="18" t="e">
        <f>_xlfn.XLOOKUP(A34,'[1]Worksheet 1'!$A$1:$A$18877,'[1]Worksheet 1'!$C$1:$C$18877)</f>
        <v>#N/A</v>
      </c>
      <c r="D34" s="102" t="e">
        <f t="shared" si="0"/>
        <v>#N/A</v>
      </c>
      <c r="E34" s="47" t="s">
        <v>280</v>
      </c>
      <c r="F34" s="46" t="s">
        <v>4</v>
      </c>
      <c r="G34" s="95"/>
      <c r="H34" s="534"/>
    </row>
    <row r="35" spans="1:8" ht="24.75" customHeight="1" x14ac:dyDescent="0.25">
      <c r="A35" s="1"/>
      <c r="B35" s="156" t="s">
        <v>670</v>
      </c>
      <c r="C35" s="18" t="e">
        <f>_xlfn.XLOOKUP(A35,'[1]Worksheet 1'!$A$1:$A$18877,'[1]Worksheet 1'!$C$1:$C$18877)</f>
        <v>#N/A</v>
      </c>
      <c r="D35" s="102" t="e">
        <f t="shared" si="0"/>
        <v>#N/A</v>
      </c>
      <c r="E35" s="47" t="s">
        <v>280</v>
      </c>
      <c r="F35" s="46" t="s">
        <v>4</v>
      </c>
      <c r="G35" s="95"/>
      <c r="H35" s="534"/>
    </row>
    <row r="36" spans="1:8" ht="24" customHeight="1" x14ac:dyDescent="0.25">
      <c r="A36" s="1"/>
      <c r="B36" s="156" t="s">
        <v>671</v>
      </c>
      <c r="C36" s="18" t="e">
        <f>_xlfn.XLOOKUP(A36,'[1]Worksheet 1'!$A$1:$A$18877,'[1]Worksheet 1'!$C$1:$C$18877)</f>
        <v>#N/A</v>
      </c>
      <c r="D36" s="102" t="e">
        <f t="shared" si="0"/>
        <v>#N/A</v>
      </c>
      <c r="E36" s="47" t="s">
        <v>280</v>
      </c>
      <c r="F36" s="46" t="s">
        <v>4</v>
      </c>
      <c r="G36" s="95"/>
      <c r="H36" s="534"/>
    </row>
    <row r="37" spans="1:8" ht="26.25" customHeight="1" x14ac:dyDescent="0.25">
      <c r="A37" s="1"/>
      <c r="B37" s="156" t="s">
        <v>672</v>
      </c>
      <c r="C37" s="18" t="e">
        <f>_xlfn.XLOOKUP(A37,'[1]Worksheet 1'!$A$1:$A$18877,'[1]Worksheet 1'!$C$1:$C$18877)</f>
        <v>#N/A</v>
      </c>
      <c r="D37" s="102" t="e">
        <f t="shared" si="0"/>
        <v>#N/A</v>
      </c>
      <c r="E37" s="47" t="s">
        <v>280</v>
      </c>
      <c r="F37" s="46" t="s">
        <v>4</v>
      </c>
      <c r="G37" s="95"/>
      <c r="H37" s="534"/>
    </row>
    <row r="38" spans="1:8" ht="26.25" customHeight="1" x14ac:dyDescent="0.25">
      <c r="A38" s="1"/>
      <c r="B38" s="156" t="s">
        <v>673</v>
      </c>
      <c r="C38" s="18" t="e">
        <f>_xlfn.XLOOKUP(A38,'[1]Worksheet 1'!$A$1:$A$18877,'[1]Worksheet 1'!$C$1:$C$18877)</f>
        <v>#N/A</v>
      </c>
      <c r="D38" s="102" t="e">
        <f t="shared" si="0"/>
        <v>#N/A</v>
      </c>
      <c r="E38" s="47" t="s">
        <v>280</v>
      </c>
      <c r="F38" s="46" t="s">
        <v>4</v>
      </c>
      <c r="G38" s="95"/>
      <c r="H38" s="534"/>
    </row>
    <row r="39" spans="1:8" ht="26.25" customHeight="1" x14ac:dyDescent="0.25">
      <c r="A39" s="1"/>
      <c r="B39" s="156" t="s">
        <v>674</v>
      </c>
      <c r="C39" s="18" t="e">
        <f>_xlfn.XLOOKUP(A39,'[1]Worksheet 1'!$A$1:$A$18877,'[1]Worksheet 1'!$C$1:$C$18877)</f>
        <v>#N/A</v>
      </c>
      <c r="D39" s="102" t="e">
        <f t="shared" si="0"/>
        <v>#N/A</v>
      </c>
      <c r="E39" s="47" t="s">
        <v>280</v>
      </c>
      <c r="F39" s="46" t="s">
        <v>4</v>
      </c>
      <c r="G39" s="95"/>
      <c r="H39" s="534"/>
    </row>
    <row r="40" spans="1:8" ht="26.25" customHeight="1" x14ac:dyDescent="0.25">
      <c r="A40" s="1"/>
      <c r="B40" s="156" t="s">
        <v>675</v>
      </c>
      <c r="C40" s="18" t="e">
        <f>_xlfn.XLOOKUP(A40,'[1]Worksheet 1'!$A$1:$A$18877,'[1]Worksheet 1'!$C$1:$C$18877)</f>
        <v>#N/A</v>
      </c>
      <c r="D40" s="102" t="e">
        <f t="shared" si="0"/>
        <v>#N/A</v>
      </c>
      <c r="E40" s="47" t="s">
        <v>280</v>
      </c>
      <c r="F40" s="46" t="s">
        <v>4</v>
      </c>
      <c r="G40" s="95"/>
      <c r="H40" s="534"/>
    </row>
    <row r="41" spans="1:8" ht="26.25" customHeight="1" x14ac:dyDescent="0.25">
      <c r="A41" s="1"/>
      <c r="B41" s="156" t="s">
        <v>676</v>
      </c>
      <c r="C41" s="18" t="e">
        <f>_xlfn.XLOOKUP(A41,'[1]Worksheet 1'!$A$1:$A$18877,'[1]Worksheet 1'!$C$1:$C$18877)</f>
        <v>#N/A</v>
      </c>
      <c r="D41" s="102" t="e">
        <f t="shared" si="0"/>
        <v>#N/A</v>
      </c>
      <c r="E41" s="47" t="s">
        <v>280</v>
      </c>
      <c r="F41" s="46" t="s">
        <v>4</v>
      </c>
      <c r="G41" s="95"/>
      <c r="H41" s="534"/>
    </row>
    <row r="42" spans="1:8" ht="26.25" customHeight="1" x14ac:dyDescent="0.25">
      <c r="A42" s="1"/>
      <c r="B42" s="156" t="s">
        <v>677</v>
      </c>
      <c r="C42" s="18" t="e">
        <f>_xlfn.XLOOKUP(A42,'[1]Worksheet 1'!$A$1:$A$18877,'[1]Worksheet 1'!$C$1:$C$18877)</f>
        <v>#N/A</v>
      </c>
      <c r="D42" s="102" t="e">
        <f t="shared" si="0"/>
        <v>#N/A</v>
      </c>
      <c r="E42" s="47" t="s">
        <v>280</v>
      </c>
      <c r="F42" s="46" t="s">
        <v>4</v>
      </c>
      <c r="G42" s="95"/>
      <c r="H42" s="534"/>
    </row>
    <row r="43" spans="1:8" ht="26.25" customHeight="1" x14ac:dyDescent="0.25">
      <c r="A43" s="1"/>
      <c r="B43" s="156" t="s">
        <v>678</v>
      </c>
      <c r="C43" s="18" t="e">
        <f>_xlfn.XLOOKUP(A43,'[1]Worksheet 1'!$A$1:$A$18877,'[1]Worksheet 1'!$C$1:$C$18877)</f>
        <v>#N/A</v>
      </c>
      <c r="D43" s="102" t="e">
        <f t="shared" si="0"/>
        <v>#N/A</v>
      </c>
      <c r="E43" s="47" t="s">
        <v>280</v>
      </c>
      <c r="F43" s="46" t="s">
        <v>4</v>
      </c>
      <c r="G43" s="95"/>
      <c r="H43" s="534"/>
    </row>
    <row r="44" spans="1:8" ht="26.25" customHeight="1" x14ac:dyDescent="0.25">
      <c r="A44" s="1"/>
      <c r="B44" s="156" t="s">
        <v>679</v>
      </c>
      <c r="C44" s="18" t="e">
        <f>_xlfn.XLOOKUP(A44,'[1]Worksheet 1'!$A$1:$A$18877,'[1]Worksheet 1'!$C$1:$C$18877)</f>
        <v>#N/A</v>
      </c>
      <c r="D44" s="102" t="e">
        <f t="shared" si="0"/>
        <v>#N/A</v>
      </c>
      <c r="E44" s="47" t="s">
        <v>280</v>
      </c>
      <c r="F44" s="46" t="s">
        <v>4</v>
      </c>
      <c r="G44" s="95"/>
      <c r="H44" s="534"/>
    </row>
    <row r="45" spans="1:8" ht="26.25" customHeight="1" x14ac:dyDescent="0.25">
      <c r="A45" s="1"/>
      <c r="B45" s="156" t="s">
        <v>680</v>
      </c>
      <c r="C45" s="18" t="e">
        <f>_xlfn.XLOOKUP(A45,'[1]Worksheet 1'!$A$1:$A$18877,'[1]Worksheet 1'!$C$1:$C$18877)</f>
        <v>#N/A</v>
      </c>
      <c r="D45" s="102" t="e">
        <f>C45*(1-$G$2/100)</f>
        <v>#N/A</v>
      </c>
      <c r="E45" s="47" t="s">
        <v>280</v>
      </c>
      <c r="F45" s="46" t="s">
        <v>4</v>
      </c>
      <c r="G45" s="95"/>
      <c r="H45" s="534"/>
    </row>
    <row r="46" spans="1:8" ht="26.25" customHeight="1" x14ac:dyDescent="0.25">
      <c r="A46" s="1"/>
      <c r="B46" s="156" t="s">
        <v>681</v>
      </c>
      <c r="C46" s="18" t="e">
        <f>_xlfn.XLOOKUP(A46,'[1]Worksheet 1'!$A$1:$A$18877,'[1]Worksheet 1'!$C$1:$C$18877)</f>
        <v>#N/A</v>
      </c>
      <c r="D46" s="102" t="e">
        <f t="shared" ref="D46:D67" si="1">C46*(1-$G$2/100)</f>
        <v>#N/A</v>
      </c>
      <c r="E46" s="150" t="s">
        <v>280</v>
      </c>
      <c r="F46" s="46" t="s">
        <v>4</v>
      </c>
      <c r="G46" s="143"/>
      <c r="H46" s="525"/>
    </row>
    <row r="47" spans="1:8" ht="26.25" customHeight="1" x14ac:dyDescent="0.25">
      <c r="A47" s="1"/>
      <c r="B47" s="156" t="s">
        <v>682</v>
      </c>
      <c r="C47" s="18" t="e">
        <f>_xlfn.XLOOKUP(A47,'[1]Worksheet 1'!$A$1:$A$18877,'[1]Worksheet 1'!$C$1:$C$18877)</f>
        <v>#N/A</v>
      </c>
      <c r="D47" s="102" t="e">
        <f t="shared" si="1"/>
        <v>#N/A</v>
      </c>
      <c r="E47" s="150" t="s">
        <v>280</v>
      </c>
      <c r="F47" s="46" t="s">
        <v>4</v>
      </c>
      <c r="G47" s="143"/>
      <c r="H47" s="526"/>
    </row>
    <row r="48" spans="1:8" ht="26.25" customHeight="1" x14ac:dyDescent="0.25">
      <c r="A48" s="1"/>
      <c r="B48" s="156" t="s">
        <v>683</v>
      </c>
      <c r="C48" s="18" t="e">
        <f>_xlfn.XLOOKUP(A48,'[1]Worksheet 1'!$A$1:$A$18877,'[1]Worksheet 1'!$C$1:$C$18877)</f>
        <v>#N/A</v>
      </c>
      <c r="D48" s="102" t="e">
        <f t="shared" si="1"/>
        <v>#N/A</v>
      </c>
      <c r="E48" s="150" t="s">
        <v>280</v>
      </c>
      <c r="F48" s="46" t="s">
        <v>4</v>
      </c>
      <c r="G48" s="143"/>
      <c r="H48" s="526"/>
    </row>
    <row r="49" spans="1:8" ht="27" customHeight="1" x14ac:dyDescent="0.25">
      <c r="A49" s="1"/>
      <c r="B49" s="156" t="s">
        <v>684</v>
      </c>
      <c r="C49" s="18" t="e">
        <f>_xlfn.XLOOKUP(A49,'[1]Worksheet 1'!$A$1:$A$18877,'[1]Worksheet 1'!$C$1:$C$18877)</f>
        <v>#N/A</v>
      </c>
      <c r="D49" s="102" t="e">
        <f t="shared" si="1"/>
        <v>#N/A</v>
      </c>
      <c r="E49" s="150" t="s">
        <v>280</v>
      </c>
      <c r="F49" s="46" t="s">
        <v>4</v>
      </c>
      <c r="G49" s="143"/>
      <c r="H49" s="526"/>
    </row>
    <row r="50" spans="1:8" ht="27" customHeight="1" x14ac:dyDescent="0.25">
      <c r="A50" s="1"/>
      <c r="B50" s="156" t="s">
        <v>685</v>
      </c>
      <c r="C50" s="18" t="e">
        <f>_xlfn.XLOOKUP(A50,'[1]Worksheet 1'!$A$1:$A$18877,'[1]Worksheet 1'!$C$1:$C$18877)</f>
        <v>#N/A</v>
      </c>
      <c r="D50" s="102" t="e">
        <f t="shared" si="1"/>
        <v>#N/A</v>
      </c>
      <c r="E50" s="150" t="s">
        <v>280</v>
      </c>
      <c r="F50" s="46" t="s">
        <v>4</v>
      </c>
      <c r="G50" s="143"/>
      <c r="H50" s="526"/>
    </row>
    <row r="51" spans="1:8" ht="27" customHeight="1" x14ac:dyDescent="0.25">
      <c r="A51" s="1"/>
      <c r="B51" s="156" t="s">
        <v>686</v>
      </c>
      <c r="C51" s="18" t="e">
        <f>_xlfn.XLOOKUP(A51,'[1]Worksheet 1'!$A$1:$A$18877,'[1]Worksheet 1'!$C$1:$C$18877)</f>
        <v>#N/A</v>
      </c>
      <c r="D51" s="102" t="e">
        <f t="shared" si="1"/>
        <v>#N/A</v>
      </c>
      <c r="E51" s="150" t="s">
        <v>280</v>
      </c>
      <c r="F51" s="46" t="s">
        <v>4</v>
      </c>
      <c r="G51" s="143"/>
      <c r="H51" s="526"/>
    </row>
    <row r="52" spans="1:8" ht="27" customHeight="1" x14ac:dyDescent="0.25">
      <c r="A52" s="1"/>
      <c r="B52" s="156" t="s">
        <v>687</v>
      </c>
      <c r="C52" s="18" t="e">
        <f>_xlfn.XLOOKUP(A52,'[1]Worksheet 1'!$A$1:$A$18877,'[1]Worksheet 1'!$C$1:$C$18877)</f>
        <v>#N/A</v>
      </c>
      <c r="D52" s="102" t="e">
        <f t="shared" si="1"/>
        <v>#N/A</v>
      </c>
      <c r="E52" s="150" t="s">
        <v>280</v>
      </c>
      <c r="F52" s="46" t="s">
        <v>4</v>
      </c>
      <c r="G52" s="143"/>
      <c r="H52" s="526"/>
    </row>
    <row r="53" spans="1:8" ht="27" customHeight="1" x14ac:dyDescent="0.25">
      <c r="A53" s="1"/>
      <c r="B53" s="156" t="s">
        <v>688</v>
      </c>
      <c r="C53" s="18" t="e">
        <f>_xlfn.XLOOKUP(A53,'[1]Worksheet 1'!$A$1:$A$18877,'[1]Worksheet 1'!$C$1:$C$18877)</f>
        <v>#N/A</v>
      </c>
      <c r="D53" s="102" t="e">
        <f t="shared" si="1"/>
        <v>#N/A</v>
      </c>
      <c r="E53" s="150" t="s">
        <v>280</v>
      </c>
      <c r="F53" s="46" t="s">
        <v>4</v>
      </c>
      <c r="G53" s="143"/>
      <c r="H53" s="526"/>
    </row>
    <row r="54" spans="1:8" ht="27" customHeight="1" x14ac:dyDescent="0.25">
      <c r="A54" s="1"/>
      <c r="B54" s="156" t="s">
        <v>689</v>
      </c>
      <c r="C54" s="18" t="e">
        <f>_xlfn.XLOOKUP(A54,'[1]Worksheet 1'!$A$1:$A$18877,'[1]Worksheet 1'!$C$1:$C$18877)</f>
        <v>#N/A</v>
      </c>
      <c r="D54" s="102" t="e">
        <f t="shared" si="1"/>
        <v>#N/A</v>
      </c>
      <c r="E54" s="150" t="s">
        <v>280</v>
      </c>
      <c r="F54" s="46" t="s">
        <v>4</v>
      </c>
      <c r="G54" s="143"/>
      <c r="H54" s="526"/>
    </row>
    <row r="55" spans="1:8" ht="27" customHeight="1" x14ac:dyDescent="0.25">
      <c r="A55" s="1"/>
      <c r="B55" s="156" t="s">
        <v>690</v>
      </c>
      <c r="C55" s="18" t="e">
        <f>_xlfn.XLOOKUP(A55,'[1]Worksheet 1'!$A$1:$A$18877,'[1]Worksheet 1'!$C$1:$C$18877)</f>
        <v>#N/A</v>
      </c>
      <c r="D55" s="102" t="e">
        <f t="shared" si="1"/>
        <v>#N/A</v>
      </c>
      <c r="E55" s="150" t="s">
        <v>280</v>
      </c>
      <c r="F55" s="46" t="s">
        <v>4</v>
      </c>
      <c r="G55" s="143"/>
      <c r="H55" s="526"/>
    </row>
    <row r="56" spans="1:8" ht="27" customHeight="1" x14ac:dyDescent="0.25">
      <c r="A56" s="1"/>
      <c r="B56" s="156" t="s">
        <v>691</v>
      </c>
      <c r="C56" s="18" t="e">
        <f>_xlfn.XLOOKUP(A56,'[1]Worksheet 1'!$A$1:$A$18877,'[1]Worksheet 1'!$C$1:$C$18877)</f>
        <v>#N/A</v>
      </c>
      <c r="D56" s="102" t="e">
        <f t="shared" si="1"/>
        <v>#N/A</v>
      </c>
      <c r="E56" s="150" t="s">
        <v>280</v>
      </c>
      <c r="F56" s="46" t="s">
        <v>4</v>
      </c>
      <c r="G56" s="143"/>
      <c r="H56" s="526"/>
    </row>
    <row r="57" spans="1:8" ht="27" customHeight="1" x14ac:dyDescent="0.25">
      <c r="A57" s="1"/>
      <c r="B57" s="156" t="s">
        <v>692</v>
      </c>
      <c r="C57" s="18" t="e">
        <f>_xlfn.XLOOKUP(A57,'[1]Worksheet 1'!$A$1:$A$18877,'[1]Worksheet 1'!$C$1:$C$18877)</f>
        <v>#N/A</v>
      </c>
      <c r="D57" s="102" t="e">
        <f t="shared" si="1"/>
        <v>#N/A</v>
      </c>
      <c r="E57" s="150" t="s">
        <v>280</v>
      </c>
      <c r="F57" s="46" t="s">
        <v>4</v>
      </c>
      <c r="G57" s="143"/>
      <c r="H57" s="526"/>
    </row>
    <row r="58" spans="1:8" ht="27" customHeight="1" x14ac:dyDescent="0.25">
      <c r="A58" s="1"/>
      <c r="B58" s="156" t="s">
        <v>693</v>
      </c>
      <c r="C58" s="18" t="e">
        <f>_xlfn.XLOOKUP(A58,'[1]Worksheet 1'!$A$1:$A$18877,'[1]Worksheet 1'!$C$1:$C$18877)</f>
        <v>#N/A</v>
      </c>
      <c r="D58" s="102" t="e">
        <f t="shared" si="1"/>
        <v>#N/A</v>
      </c>
      <c r="E58" s="150" t="s">
        <v>280</v>
      </c>
      <c r="F58" s="46" t="s">
        <v>4</v>
      </c>
      <c r="G58" s="143"/>
      <c r="H58" s="526"/>
    </row>
    <row r="59" spans="1:8" ht="27" customHeight="1" x14ac:dyDescent="0.25">
      <c r="A59" s="1"/>
      <c r="B59" s="156" t="s">
        <v>694</v>
      </c>
      <c r="C59" s="18" t="e">
        <f>_xlfn.XLOOKUP(A59,'[1]Worksheet 1'!$A$1:$A$18877,'[1]Worksheet 1'!$C$1:$C$18877)</f>
        <v>#N/A</v>
      </c>
      <c r="D59" s="102" t="e">
        <f t="shared" si="1"/>
        <v>#N/A</v>
      </c>
      <c r="E59" s="150" t="s">
        <v>280</v>
      </c>
      <c r="F59" s="46" t="s">
        <v>4</v>
      </c>
      <c r="G59" s="143"/>
      <c r="H59" s="526"/>
    </row>
    <row r="60" spans="1:8" ht="27" customHeight="1" x14ac:dyDescent="0.25">
      <c r="A60" s="1"/>
      <c r="B60" s="156" t="s">
        <v>695</v>
      </c>
      <c r="C60" s="18" t="e">
        <f>_xlfn.XLOOKUP(A60,'[1]Worksheet 1'!$A$1:$A$18877,'[1]Worksheet 1'!$C$1:$C$18877)</f>
        <v>#N/A</v>
      </c>
      <c r="D60" s="102" t="e">
        <f t="shared" si="1"/>
        <v>#N/A</v>
      </c>
      <c r="E60" s="150" t="s">
        <v>280</v>
      </c>
      <c r="F60" s="46" t="s">
        <v>4</v>
      </c>
      <c r="G60" s="143"/>
      <c r="H60" s="526"/>
    </row>
    <row r="61" spans="1:8" ht="27" customHeight="1" x14ac:dyDescent="0.25">
      <c r="A61" s="1"/>
      <c r="B61" s="146" t="s">
        <v>696</v>
      </c>
      <c r="C61" s="18" t="e">
        <f>_xlfn.XLOOKUP(A61,'[1]Worksheet 1'!$A$1:$A$18877,'[1]Worksheet 1'!$C$1:$C$18877)</f>
        <v>#N/A</v>
      </c>
      <c r="D61" s="102" t="e">
        <f t="shared" si="1"/>
        <v>#N/A</v>
      </c>
      <c r="E61" s="150" t="s">
        <v>280</v>
      </c>
      <c r="F61" s="46" t="s">
        <v>4</v>
      </c>
      <c r="G61" s="143"/>
      <c r="H61" s="155"/>
    </row>
    <row r="62" spans="1:8" ht="27" customHeight="1" x14ac:dyDescent="0.25">
      <c r="A62" s="1"/>
      <c r="B62" s="146" t="s">
        <v>697</v>
      </c>
      <c r="C62" s="18" t="e">
        <f>_xlfn.XLOOKUP(A62,'[1]Worksheet 1'!$A$1:$A$18877,'[1]Worksheet 1'!$C$1:$C$18877)</f>
        <v>#N/A</v>
      </c>
      <c r="D62" s="102" t="e">
        <f t="shared" si="1"/>
        <v>#N/A</v>
      </c>
      <c r="E62" s="150" t="s">
        <v>280</v>
      </c>
      <c r="F62" s="46" t="s">
        <v>4</v>
      </c>
      <c r="G62" s="143"/>
      <c r="H62" s="155"/>
    </row>
    <row r="63" spans="1:8" ht="27" customHeight="1" x14ac:dyDescent="0.25">
      <c r="A63" s="1"/>
      <c r="B63" s="146" t="s">
        <v>698</v>
      </c>
      <c r="C63" s="18" t="e">
        <f>_xlfn.XLOOKUP(A63,'[1]Worksheet 1'!$A$1:$A$18877,'[1]Worksheet 1'!$C$1:$C$18877)</f>
        <v>#N/A</v>
      </c>
      <c r="D63" s="102" t="e">
        <f t="shared" si="1"/>
        <v>#N/A</v>
      </c>
      <c r="E63" s="150" t="s">
        <v>280</v>
      </c>
      <c r="F63" s="46" t="s">
        <v>4</v>
      </c>
      <c r="G63" s="143"/>
      <c r="H63" s="155"/>
    </row>
    <row r="64" spans="1:8" ht="27" customHeight="1" x14ac:dyDescent="0.25">
      <c r="A64" s="1"/>
      <c r="B64" s="146" t="s">
        <v>699</v>
      </c>
      <c r="C64" s="18" t="e">
        <f>_xlfn.XLOOKUP(A64,'[1]Worksheet 1'!$A$1:$A$18877,'[1]Worksheet 1'!$C$1:$C$18877)</f>
        <v>#N/A</v>
      </c>
      <c r="D64" s="102" t="e">
        <f t="shared" si="1"/>
        <v>#N/A</v>
      </c>
      <c r="E64" s="150" t="s">
        <v>280</v>
      </c>
      <c r="F64" s="46" t="s">
        <v>4</v>
      </c>
      <c r="G64" s="143"/>
      <c r="H64" s="155"/>
    </row>
    <row r="65" spans="1:8" ht="27" customHeight="1" x14ac:dyDescent="0.25">
      <c r="A65" s="1"/>
      <c r="B65" s="146" t="s">
        <v>700</v>
      </c>
      <c r="C65" s="18" t="e">
        <f>_xlfn.XLOOKUP(A65,'[1]Worksheet 1'!$A$1:$A$18877,'[1]Worksheet 1'!$C$1:$C$18877)</f>
        <v>#N/A</v>
      </c>
      <c r="D65" s="102" t="e">
        <f t="shared" si="1"/>
        <v>#N/A</v>
      </c>
      <c r="E65" s="150" t="s">
        <v>280</v>
      </c>
      <c r="F65" s="46" t="s">
        <v>4</v>
      </c>
      <c r="G65" s="143"/>
      <c r="H65" s="155"/>
    </row>
    <row r="66" spans="1:8" ht="27" customHeight="1" x14ac:dyDescent="0.25">
      <c r="A66" s="1"/>
      <c r="B66" s="146" t="s">
        <v>701</v>
      </c>
      <c r="C66" s="18" t="e">
        <f>_xlfn.XLOOKUP(A66,'[1]Worksheet 1'!$A$1:$A$18877,'[1]Worksheet 1'!$C$1:$C$18877)</f>
        <v>#N/A</v>
      </c>
      <c r="D66" s="102" t="e">
        <f t="shared" si="1"/>
        <v>#N/A</v>
      </c>
      <c r="E66" s="150" t="s">
        <v>280</v>
      </c>
      <c r="F66" s="46" t="s">
        <v>4</v>
      </c>
      <c r="G66" s="143"/>
      <c r="H66" s="155"/>
    </row>
    <row r="67" spans="1:8" ht="30" customHeight="1" x14ac:dyDescent="0.25">
      <c r="A67" s="1"/>
      <c r="B67" s="146" t="s">
        <v>702</v>
      </c>
      <c r="C67" s="18" t="e">
        <f>_xlfn.XLOOKUP(A67,'[1]Worksheet 1'!$A$1:$A$18877,'[1]Worksheet 1'!$C$1:$C$18877)</f>
        <v>#N/A</v>
      </c>
      <c r="D67" s="102" t="e">
        <f t="shared" si="1"/>
        <v>#N/A</v>
      </c>
      <c r="E67" s="150" t="s">
        <v>280</v>
      </c>
      <c r="F67" s="46" t="s">
        <v>4</v>
      </c>
      <c r="G67" s="143"/>
      <c r="H67" s="155"/>
    </row>
    <row r="68" spans="1:8" ht="30" customHeight="1" x14ac:dyDescent="0.25">
      <c r="A68" s="1"/>
      <c r="B68" s="146" t="s">
        <v>703</v>
      </c>
      <c r="C68" s="18" t="e">
        <f>_xlfn.XLOOKUP(A86,'[1]Worksheet 1'!$A$1:$A$18877,'[1]Worksheet 1'!$C$1:$C$18877)</f>
        <v>#N/A</v>
      </c>
      <c r="D68" s="102" t="e">
        <f t="shared" ref="D68:D81" si="2">C68*(1-$G$2/100)</f>
        <v>#N/A</v>
      </c>
      <c r="E68" s="150" t="s">
        <v>280</v>
      </c>
      <c r="F68" s="46" t="s">
        <v>4</v>
      </c>
      <c r="G68" s="143"/>
      <c r="H68" s="155"/>
    </row>
    <row r="69" spans="1:8" ht="30" customHeight="1" x14ac:dyDescent="0.25">
      <c r="A69" s="1"/>
      <c r="B69" s="146" t="s">
        <v>704</v>
      </c>
      <c r="C69" s="18" t="e">
        <f>_xlfn.XLOOKUP(A87,'[1]Worksheet 1'!$A$1:$A$18877,'[1]Worksheet 1'!$C$1:$C$18877)</f>
        <v>#N/A</v>
      </c>
      <c r="D69" s="102" t="e">
        <f t="shared" si="2"/>
        <v>#N/A</v>
      </c>
      <c r="E69" s="150" t="s">
        <v>280</v>
      </c>
      <c r="F69" s="46" t="s">
        <v>4</v>
      </c>
      <c r="G69" s="143"/>
      <c r="H69" s="155"/>
    </row>
    <row r="70" spans="1:8" ht="30" customHeight="1" x14ac:dyDescent="0.25">
      <c r="A70" s="1"/>
      <c r="B70" s="146" t="s">
        <v>705</v>
      </c>
      <c r="C70" s="18" t="e">
        <f>_xlfn.XLOOKUP(A88,'[1]Worksheet 1'!$A$1:$A$18877,'[1]Worksheet 1'!$C$1:$C$18877)</f>
        <v>#N/A</v>
      </c>
      <c r="D70" s="102" t="e">
        <f t="shared" si="2"/>
        <v>#N/A</v>
      </c>
      <c r="E70" s="150" t="s">
        <v>280</v>
      </c>
      <c r="F70" s="46" t="s">
        <v>4</v>
      </c>
      <c r="G70" s="143"/>
      <c r="H70" s="155"/>
    </row>
    <row r="71" spans="1:8" ht="30" customHeight="1" x14ac:dyDescent="0.25">
      <c r="A71" s="1"/>
      <c r="B71" s="146" t="s">
        <v>706</v>
      </c>
      <c r="C71" s="18" t="e">
        <f>_xlfn.XLOOKUP(A89,'[1]Worksheet 1'!$A$1:$A$18877,'[1]Worksheet 1'!$C$1:$C$18877)</f>
        <v>#N/A</v>
      </c>
      <c r="D71" s="102" t="e">
        <f t="shared" si="2"/>
        <v>#N/A</v>
      </c>
      <c r="E71" s="150" t="s">
        <v>280</v>
      </c>
      <c r="F71" s="46" t="s">
        <v>4</v>
      </c>
      <c r="G71" s="143"/>
      <c r="H71" s="155"/>
    </row>
    <row r="72" spans="1:8" ht="30" customHeight="1" x14ac:dyDescent="0.25">
      <c r="A72" s="1"/>
      <c r="B72" s="146" t="s">
        <v>707</v>
      </c>
      <c r="C72" s="18" t="e">
        <f>_xlfn.XLOOKUP(A90,'[1]Worksheet 1'!$A$1:$A$18877,'[1]Worksheet 1'!$C$1:$C$18877)</f>
        <v>#N/A</v>
      </c>
      <c r="D72" s="102" t="e">
        <f t="shared" si="2"/>
        <v>#N/A</v>
      </c>
      <c r="E72" s="150" t="s">
        <v>280</v>
      </c>
      <c r="F72" s="46" t="s">
        <v>4</v>
      </c>
      <c r="G72" s="143"/>
      <c r="H72" s="155"/>
    </row>
    <row r="73" spans="1:8" ht="30" customHeight="1" x14ac:dyDescent="0.25">
      <c r="A73" s="1"/>
      <c r="B73" s="146" t="s">
        <v>708</v>
      </c>
      <c r="C73" s="18" t="e">
        <f>_xlfn.XLOOKUP(A94,'[1]Worksheet 1'!$A$1:$A$18877,'[1]Worksheet 1'!$C$1:$C$18877)</f>
        <v>#N/A</v>
      </c>
      <c r="D73" s="102" t="e">
        <f t="shared" si="2"/>
        <v>#N/A</v>
      </c>
      <c r="E73" s="150" t="s">
        <v>280</v>
      </c>
      <c r="F73" s="46" t="s">
        <v>4</v>
      </c>
      <c r="G73" s="143"/>
      <c r="H73" s="155"/>
    </row>
    <row r="74" spans="1:8" ht="30" customHeight="1" x14ac:dyDescent="0.25">
      <c r="A74" s="1"/>
      <c r="B74" s="146" t="s">
        <v>709</v>
      </c>
      <c r="C74" s="18" t="e">
        <f>_xlfn.XLOOKUP(A96,'[1]Worksheet 1'!$A$1:$A$18877,'[1]Worksheet 1'!$C$1:$C$18877)</f>
        <v>#N/A</v>
      </c>
      <c r="D74" s="102" t="e">
        <f t="shared" si="2"/>
        <v>#N/A</v>
      </c>
      <c r="E74" s="150" t="s">
        <v>280</v>
      </c>
      <c r="F74" s="46" t="s">
        <v>4</v>
      </c>
      <c r="G74" s="143"/>
      <c r="H74" s="155"/>
    </row>
    <row r="75" spans="1:8" ht="30" customHeight="1" x14ac:dyDescent="0.25">
      <c r="A75" s="1"/>
      <c r="B75" s="146" t="s">
        <v>710</v>
      </c>
      <c r="C75" s="18" t="e">
        <f>_xlfn.XLOOKUP(A97,'[1]Worksheet 1'!$A$1:$A$18877,'[1]Worksheet 1'!$C$1:$C$18877)</f>
        <v>#N/A</v>
      </c>
      <c r="D75" s="102" t="e">
        <f t="shared" si="2"/>
        <v>#N/A</v>
      </c>
      <c r="E75" s="150" t="s">
        <v>280</v>
      </c>
      <c r="F75" s="46" t="s">
        <v>4</v>
      </c>
      <c r="G75" s="143"/>
      <c r="H75" s="155"/>
    </row>
    <row r="76" spans="1:8" ht="30" customHeight="1" x14ac:dyDescent="0.25">
      <c r="A76" s="1"/>
      <c r="B76" s="146" t="s">
        <v>711</v>
      </c>
      <c r="C76" s="18" t="e">
        <f>_xlfn.XLOOKUP(#REF!,'[1]Worksheet 1'!$A$1:$A$18877,'[1]Worksheet 1'!$C$1:$C$18877)</f>
        <v>#REF!</v>
      </c>
      <c r="D76" s="102" t="e">
        <f t="shared" si="2"/>
        <v>#REF!</v>
      </c>
      <c r="E76" s="150" t="s">
        <v>280</v>
      </c>
      <c r="F76" s="46" t="s">
        <v>4</v>
      </c>
      <c r="G76" s="143"/>
      <c r="H76" s="155"/>
    </row>
    <row r="77" spans="1:8" ht="30" customHeight="1" x14ac:dyDescent="0.25">
      <c r="A77" s="1"/>
      <c r="B77" s="146" t="s">
        <v>712</v>
      </c>
      <c r="C77" s="18" t="e">
        <f>_xlfn.XLOOKUP(A98,'[1]Worksheet 1'!$A$1:$A$18877,'[1]Worksheet 1'!$C$1:$C$18877)</f>
        <v>#N/A</v>
      </c>
      <c r="D77" s="102" t="e">
        <f t="shared" si="2"/>
        <v>#N/A</v>
      </c>
      <c r="E77" s="150" t="s">
        <v>280</v>
      </c>
      <c r="F77" s="46" t="s">
        <v>4</v>
      </c>
      <c r="G77" s="143"/>
      <c r="H77" s="155"/>
    </row>
    <row r="78" spans="1:8" ht="30" customHeight="1" x14ac:dyDescent="0.25">
      <c r="A78" s="1"/>
      <c r="B78" s="146" t="s">
        <v>713</v>
      </c>
      <c r="C78" s="18" t="e">
        <f>_xlfn.XLOOKUP(A99,'[1]Worksheet 1'!$A$1:$A$18877,'[1]Worksheet 1'!$C$1:$C$18877)</f>
        <v>#N/A</v>
      </c>
      <c r="D78" s="102" t="e">
        <f t="shared" si="2"/>
        <v>#N/A</v>
      </c>
      <c r="E78" s="150" t="s">
        <v>280</v>
      </c>
      <c r="F78" s="46" t="s">
        <v>4</v>
      </c>
      <c r="G78" s="143"/>
      <c r="H78" s="155"/>
    </row>
    <row r="79" spans="1:8" ht="30" customHeight="1" x14ac:dyDescent="0.25">
      <c r="A79" s="1"/>
      <c r="B79" s="146" t="s">
        <v>714</v>
      </c>
      <c r="C79" s="18" t="e">
        <f>_xlfn.XLOOKUP(A100,'[1]Worksheet 1'!$A$1:$A$18877,'[1]Worksheet 1'!$C$1:$C$18877)</f>
        <v>#N/A</v>
      </c>
      <c r="D79" s="102" t="e">
        <f t="shared" si="2"/>
        <v>#N/A</v>
      </c>
      <c r="E79" s="150" t="s">
        <v>280</v>
      </c>
      <c r="F79" s="46" t="s">
        <v>4</v>
      </c>
      <c r="G79" s="143"/>
      <c r="H79" s="155"/>
    </row>
    <row r="80" spans="1:8" ht="30" customHeight="1" x14ac:dyDescent="0.25">
      <c r="A80" s="1"/>
      <c r="B80" s="146" t="s">
        <v>715</v>
      </c>
      <c r="C80" s="18" t="e">
        <f>_xlfn.XLOOKUP(A101,'[1]Worksheet 1'!$A$1:$A$18877,'[1]Worksheet 1'!$C$1:$C$18877)</f>
        <v>#N/A</v>
      </c>
      <c r="D80" s="102" t="e">
        <f t="shared" si="2"/>
        <v>#N/A</v>
      </c>
      <c r="E80" s="150" t="s">
        <v>280</v>
      </c>
      <c r="F80" s="46" t="s">
        <v>4</v>
      </c>
      <c r="G80" s="143"/>
      <c r="H80" s="155"/>
    </row>
    <row r="81" spans="1:8" ht="30" customHeight="1" x14ac:dyDescent="0.25">
      <c r="A81" s="1"/>
      <c r="B81" s="146" t="s">
        <v>716</v>
      </c>
      <c r="C81" s="18" t="e">
        <f>_xlfn.XLOOKUP(A102,'[1]Worksheet 1'!$A$1:$A$18877,'[1]Worksheet 1'!$C$1:$C$18877)</f>
        <v>#N/A</v>
      </c>
      <c r="D81" s="102" t="e">
        <f t="shared" si="2"/>
        <v>#N/A</v>
      </c>
      <c r="E81" s="150" t="s">
        <v>280</v>
      </c>
      <c r="F81" s="46" t="s">
        <v>4</v>
      </c>
      <c r="G81" s="143"/>
      <c r="H81" s="155"/>
    </row>
    <row r="82" spans="1:8" ht="30" customHeight="1" x14ac:dyDescent="0.25">
      <c r="A82" s="1"/>
      <c r="B82" s="146" t="s">
        <v>717</v>
      </c>
      <c r="C82" s="18" t="e">
        <f>_xlfn.XLOOKUP(A103,'[1]Worksheet 1'!$A$1:$A$18877,'[1]Worksheet 1'!$C$1:$C$18877)</f>
        <v>#N/A</v>
      </c>
      <c r="D82" s="102" t="e">
        <f t="shared" ref="D82:D96" si="3">C82*(1-$G$2/100)</f>
        <v>#N/A</v>
      </c>
      <c r="E82" s="150" t="s">
        <v>280</v>
      </c>
      <c r="F82" s="46" t="s">
        <v>4</v>
      </c>
      <c r="G82" s="143"/>
      <c r="H82" s="526"/>
    </row>
    <row r="83" spans="1:8" ht="30" customHeight="1" x14ac:dyDescent="0.25">
      <c r="A83" s="1"/>
      <c r="B83" s="146" t="s">
        <v>718</v>
      </c>
      <c r="C83" s="18" t="e">
        <f>_xlfn.XLOOKUP(A104,'[1]Worksheet 1'!$A$1:$A$18877,'[1]Worksheet 1'!$C$1:$C$18877)</f>
        <v>#N/A</v>
      </c>
      <c r="D83" s="102" t="e">
        <f t="shared" si="3"/>
        <v>#N/A</v>
      </c>
      <c r="E83" s="150" t="s">
        <v>280</v>
      </c>
      <c r="F83" s="46" t="s">
        <v>4</v>
      </c>
      <c r="G83" s="143"/>
      <c r="H83" s="526"/>
    </row>
    <row r="84" spans="1:8" ht="30" customHeight="1" x14ac:dyDescent="0.25">
      <c r="A84" s="1"/>
      <c r="B84" s="146" t="s">
        <v>719</v>
      </c>
      <c r="C84" s="18" t="e">
        <f>_xlfn.XLOOKUP(A105,'[1]Worksheet 1'!$A$1:$A$18877,'[1]Worksheet 1'!$C$1:$C$18877)</f>
        <v>#N/A</v>
      </c>
      <c r="D84" s="102" t="e">
        <f t="shared" si="3"/>
        <v>#N/A</v>
      </c>
      <c r="E84" s="150" t="s">
        <v>280</v>
      </c>
      <c r="F84" s="46" t="s">
        <v>4</v>
      </c>
      <c r="G84" s="143"/>
      <c r="H84" s="526"/>
    </row>
    <row r="85" spans="1:8" ht="30" customHeight="1" x14ac:dyDescent="0.25">
      <c r="A85" s="1"/>
      <c r="B85" s="146" t="s">
        <v>720</v>
      </c>
      <c r="C85" s="18" t="e">
        <f>_xlfn.XLOOKUP(A106,'[1]Worksheet 1'!$A$1:$A$18877,'[1]Worksheet 1'!$C$1:$C$18877)</f>
        <v>#N/A</v>
      </c>
      <c r="D85" s="102" t="e">
        <f t="shared" si="3"/>
        <v>#N/A</v>
      </c>
      <c r="E85" s="150" t="s">
        <v>280</v>
      </c>
      <c r="F85" s="46" t="s">
        <v>4</v>
      </c>
      <c r="G85" s="143"/>
      <c r="H85" s="526"/>
    </row>
    <row r="86" spans="1:8" ht="30" customHeight="1" x14ac:dyDescent="0.25">
      <c r="A86" s="1"/>
      <c r="B86" s="146" t="s">
        <v>721</v>
      </c>
      <c r="C86" s="18" t="e">
        <f>_xlfn.XLOOKUP(A107,'[1]Worksheet 1'!$A$1:$A$18877,'[1]Worksheet 1'!$C$1:$C$18877)</f>
        <v>#N/A</v>
      </c>
      <c r="D86" s="102" t="e">
        <f t="shared" si="3"/>
        <v>#N/A</v>
      </c>
      <c r="E86" s="150" t="s">
        <v>280</v>
      </c>
      <c r="F86" s="46" t="s">
        <v>4</v>
      </c>
      <c r="G86" s="143"/>
      <c r="H86" s="526"/>
    </row>
    <row r="87" spans="1:8" ht="30" customHeight="1" x14ac:dyDescent="0.25">
      <c r="A87" s="1"/>
      <c r="B87" s="146" t="s">
        <v>722</v>
      </c>
      <c r="C87" s="18" t="e">
        <f>_xlfn.XLOOKUP(A108,'[1]Worksheet 1'!$A$1:$A$18877,'[1]Worksheet 1'!$C$1:$C$18877)</f>
        <v>#N/A</v>
      </c>
      <c r="D87" s="102" t="e">
        <f t="shared" si="3"/>
        <v>#N/A</v>
      </c>
      <c r="E87" s="150" t="s">
        <v>280</v>
      </c>
      <c r="F87" s="46" t="s">
        <v>4</v>
      </c>
      <c r="G87" s="143"/>
      <c r="H87" s="526"/>
    </row>
    <row r="88" spans="1:8" ht="30" customHeight="1" x14ac:dyDescent="0.25">
      <c r="A88" s="1"/>
      <c r="B88" s="146" t="s">
        <v>723</v>
      </c>
      <c r="C88" s="18" t="e">
        <f>_xlfn.XLOOKUP(A109,'[1]Worksheet 1'!$A$1:$A$18877,'[1]Worksheet 1'!$C$1:$C$18877)</f>
        <v>#N/A</v>
      </c>
      <c r="D88" s="102" t="e">
        <f t="shared" si="3"/>
        <v>#N/A</v>
      </c>
      <c r="E88" s="150" t="s">
        <v>280</v>
      </c>
      <c r="F88" s="46" t="s">
        <v>4</v>
      </c>
      <c r="G88" s="154"/>
      <c r="H88" s="526"/>
    </row>
    <row r="89" spans="1:8" ht="30" customHeight="1" x14ac:dyDescent="0.25">
      <c r="A89" s="1"/>
      <c r="B89" s="146" t="s">
        <v>724</v>
      </c>
      <c r="C89" s="18" t="e">
        <f>_xlfn.XLOOKUP(A110,'[1]Worksheet 1'!$A$1:$A$18877,'[1]Worksheet 1'!$C$1:$C$18877)</f>
        <v>#N/A</v>
      </c>
      <c r="D89" s="102" t="e">
        <f t="shared" si="3"/>
        <v>#N/A</v>
      </c>
      <c r="E89" s="150" t="s">
        <v>280</v>
      </c>
      <c r="F89" s="46" t="s">
        <v>4</v>
      </c>
      <c r="G89" s="154"/>
      <c r="H89" s="526"/>
    </row>
    <row r="90" spans="1:8" ht="30" customHeight="1" x14ac:dyDescent="0.25">
      <c r="A90" s="1"/>
      <c r="B90" s="146" t="s">
        <v>725</v>
      </c>
      <c r="C90" s="18" t="e">
        <f>_xlfn.XLOOKUP(A111,'[1]Worksheet 1'!$A$1:$A$18877,'[1]Worksheet 1'!$C$1:$C$18877)</f>
        <v>#N/A</v>
      </c>
      <c r="D90" s="102" t="e">
        <f t="shared" si="3"/>
        <v>#N/A</v>
      </c>
      <c r="E90" s="150" t="s">
        <v>280</v>
      </c>
      <c r="F90" s="46" t="s">
        <v>4</v>
      </c>
      <c r="G90" s="154"/>
      <c r="H90" s="526"/>
    </row>
    <row r="91" spans="1:8" ht="30" customHeight="1" x14ac:dyDescent="0.25">
      <c r="A91" s="1"/>
      <c r="B91" s="146" t="s">
        <v>726</v>
      </c>
      <c r="C91" s="18" t="e">
        <f>_xlfn.XLOOKUP(A112,'[1]Worksheet 1'!$A$1:$A$18877,'[1]Worksheet 1'!$C$1:$C$18877)</f>
        <v>#N/A</v>
      </c>
      <c r="D91" s="102" t="e">
        <f t="shared" si="3"/>
        <v>#N/A</v>
      </c>
      <c r="E91" s="150" t="s">
        <v>280</v>
      </c>
      <c r="F91" s="46" t="s">
        <v>4</v>
      </c>
      <c r="G91" s="154"/>
      <c r="H91" s="526"/>
    </row>
    <row r="92" spans="1:8" ht="30" customHeight="1" x14ac:dyDescent="0.25">
      <c r="A92" s="1"/>
      <c r="B92" s="148" t="s">
        <v>727</v>
      </c>
      <c r="C92" s="18" t="e">
        <f>_xlfn.XLOOKUP(A113,'[1]Worksheet 1'!$A$1:$A$18877,'[1]Worksheet 1'!$C$1:$C$18877)</f>
        <v>#N/A</v>
      </c>
      <c r="D92" s="102" t="e">
        <f t="shared" si="3"/>
        <v>#N/A</v>
      </c>
      <c r="E92" s="150" t="s">
        <v>280</v>
      </c>
      <c r="F92" s="46" t="s">
        <v>4</v>
      </c>
      <c r="G92" s="154"/>
      <c r="H92" s="526"/>
    </row>
    <row r="93" spans="1:8" ht="30" customHeight="1" x14ac:dyDescent="0.25">
      <c r="A93" s="1"/>
      <c r="B93" s="146" t="s">
        <v>728</v>
      </c>
      <c r="C93" s="18" t="e">
        <f>_xlfn.XLOOKUP(A114,'[1]Worksheet 1'!$A$1:$A$18877,'[1]Worksheet 1'!$C$1:$C$18877)</f>
        <v>#N/A</v>
      </c>
      <c r="D93" s="102" t="e">
        <f t="shared" si="3"/>
        <v>#N/A</v>
      </c>
      <c r="E93" s="150" t="s">
        <v>280</v>
      </c>
      <c r="F93" s="46" t="s">
        <v>4</v>
      </c>
      <c r="G93" s="154"/>
      <c r="H93" s="526"/>
    </row>
    <row r="94" spans="1:8" ht="30" customHeight="1" x14ac:dyDescent="0.25">
      <c r="A94" s="1"/>
      <c r="B94" s="146" t="s">
        <v>729</v>
      </c>
      <c r="C94" s="18" t="e">
        <f>_xlfn.XLOOKUP(A115,'[1]Worksheet 1'!$A$1:$A$18877,'[1]Worksheet 1'!$C$1:$C$18877)</f>
        <v>#N/A</v>
      </c>
      <c r="D94" s="102" t="e">
        <f t="shared" si="3"/>
        <v>#N/A</v>
      </c>
      <c r="E94" s="150" t="s">
        <v>280</v>
      </c>
      <c r="F94" s="46" t="s">
        <v>4</v>
      </c>
      <c r="G94" s="154"/>
      <c r="H94" s="526"/>
    </row>
    <row r="95" spans="1:8" ht="30" customHeight="1" x14ac:dyDescent="0.25">
      <c r="A95" s="1"/>
      <c r="B95" s="146" t="s">
        <v>730</v>
      </c>
      <c r="C95" s="18" t="e">
        <f>_xlfn.XLOOKUP(A116,'[1]Worksheet 1'!$A$1:$A$18877,'[1]Worksheet 1'!$C$1:$C$18877)</f>
        <v>#N/A</v>
      </c>
      <c r="D95" s="102" t="e">
        <f t="shared" si="3"/>
        <v>#N/A</v>
      </c>
      <c r="E95" s="150" t="s">
        <v>280</v>
      </c>
      <c r="F95" s="46" t="s">
        <v>4</v>
      </c>
      <c r="G95" s="154"/>
      <c r="H95" s="526"/>
    </row>
    <row r="96" spans="1:8" ht="30" customHeight="1" thickBot="1" x14ac:dyDescent="0.3">
      <c r="B96" s="146" t="s">
        <v>731</v>
      </c>
      <c r="C96" s="18" t="e">
        <f>_xlfn.XLOOKUP(A117,'[1]Worksheet 1'!$A$1:$A$18877,'[1]Worksheet 1'!$C$1:$C$18877)</f>
        <v>#N/A</v>
      </c>
      <c r="D96" s="102" t="e">
        <f t="shared" si="3"/>
        <v>#N/A</v>
      </c>
      <c r="E96" s="150" t="s">
        <v>280</v>
      </c>
      <c r="F96" s="46" t="s">
        <v>4</v>
      </c>
      <c r="G96" s="154"/>
      <c r="H96" s="536"/>
    </row>
    <row r="97" spans="2:15" ht="27.75" customHeight="1" thickBot="1" x14ac:dyDescent="0.3">
      <c r="B97" s="420" t="s">
        <v>751</v>
      </c>
      <c r="C97" s="421"/>
      <c r="D97" s="421"/>
      <c r="E97" s="421"/>
      <c r="F97" s="421"/>
      <c r="G97" s="421"/>
      <c r="H97" s="422"/>
    </row>
    <row r="98" spans="2:15" ht="24" customHeight="1" x14ac:dyDescent="0.25">
      <c r="B98" s="146" t="s">
        <v>732</v>
      </c>
      <c r="C98" s="18" t="e">
        <f>_xlfn.XLOOKUP(A98,'[1]Worksheet 1'!$A$1:$A$18877,'[1]Worksheet 1'!$C$1:$C$18877)</f>
        <v>#N/A</v>
      </c>
      <c r="D98" s="102" t="e">
        <f t="shared" ref="D98:D148" si="4">C98*(1-$G$2/100)</f>
        <v>#N/A</v>
      </c>
      <c r="E98" s="145" t="s">
        <v>280</v>
      </c>
      <c r="F98" s="46" t="s">
        <v>4</v>
      </c>
      <c r="G98" s="143"/>
      <c r="H98" s="533"/>
    </row>
    <row r="99" spans="2:15" ht="24" customHeight="1" x14ac:dyDescent="0.25">
      <c r="B99" s="146" t="s">
        <v>733</v>
      </c>
      <c r="C99" s="18" t="e">
        <f>_xlfn.XLOOKUP(A99,'[1]Worksheet 1'!$A$1:$A$18877,'[1]Worksheet 1'!$C$1:$C$18877)</f>
        <v>#N/A</v>
      </c>
      <c r="D99" s="102" t="e">
        <f t="shared" si="4"/>
        <v>#N/A</v>
      </c>
      <c r="E99" s="150" t="s">
        <v>280</v>
      </c>
      <c r="F99" s="46" t="s">
        <v>4</v>
      </c>
      <c r="G99" s="143"/>
      <c r="H99" s="523"/>
    </row>
    <row r="100" spans="2:15" ht="24" customHeight="1" x14ac:dyDescent="0.25">
      <c r="B100" s="146" t="s">
        <v>734</v>
      </c>
      <c r="C100" s="18" t="e">
        <f>_xlfn.XLOOKUP(A100,'[1]Worksheet 1'!$A$1:$A$18877,'[1]Worksheet 1'!$C$1:$C$18877)</f>
        <v>#N/A</v>
      </c>
      <c r="D100" s="102" t="e">
        <f t="shared" si="4"/>
        <v>#N/A</v>
      </c>
      <c r="E100" s="150" t="s">
        <v>280</v>
      </c>
      <c r="F100" s="46" t="s">
        <v>4</v>
      </c>
      <c r="G100" s="143"/>
      <c r="H100" s="523"/>
    </row>
    <row r="101" spans="2:15" s="29" customFormat="1" ht="24" customHeight="1" x14ac:dyDescent="0.25">
      <c r="B101" s="146" t="s">
        <v>735</v>
      </c>
      <c r="C101" s="18" t="e">
        <f>_xlfn.XLOOKUP(A101,'[1]Worksheet 1'!$A$1:$A$18877,'[1]Worksheet 1'!$C$1:$C$18877)</f>
        <v>#N/A</v>
      </c>
      <c r="D101" s="102" t="e">
        <f t="shared" si="4"/>
        <v>#N/A</v>
      </c>
      <c r="E101" s="150" t="s">
        <v>280</v>
      </c>
      <c r="F101" s="46" t="s">
        <v>4</v>
      </c>
      <c r="G101" s="143"/>
      <c r="H101" s="523"/>
      <c r="I101" s="1"/>
      <c r="J101" s="1"/>
      <c r="K101" s="1"/>
      <c r="L101" s="1"/>
      <c r="M101" s="1"/>
      <c r="N101" s="1"/>
      <c r="O101" s="1"/>
    </row>
    <row r="102" spans="2:15" s="29" customFormat="1" ht="24" customHeight="1" x14ac:dyDescent="0.25">
      <c r="B102" s="146" t="s">
        <v>736</v>
      </c>
      <c r="C102" s="18" t="e">
        <f>_xlfn.XLOOKUP(A102,'[1]Worksheet 1'!$A$1:$A$18877,'[1]Worksheet 1'!$C$1:$C$18877)</f>
        <v>#N/A</v>
      </c>
      <c r="D102" s="102" t="e">
        <f t="shared" si="4"/>
        <v>#N/A</v>
      </c>
      <c r="E102" s="150" t="s">
        <v>280</v>
      </c>
      <c r="F102" s="46" t="s">
        <v>4</v>
      </c>
      <c r="G102" s="143"/>
      <c r="H102" s="523"/>
      <c r="I102" s="1"/>
      <c r="J102" s="1"/>
      <c r="K102" s="1"/>
      <c r="L102" s="1"/>
      <c r="M102" s="1"/>
      <c r="N102" s="1"/>
      <c r="O102" s="1"/>
    </row>
    <row r="103" spans="2:15" s="29" customFormat="1" ht="24" customHeight="1" x14ac:dyDescent="0.25">
      <c r="B103" s="146" t="s">
        <v>737</v>
      </c>
      <c r="C103" s="18" t="e">
        <f>_xlfn.XLOOKUP(A103,'[1]Worksheet 1'!$A$1:$A$18877,'[1]Worksheet 1'!$C$1:$C$18877)</f>
        <v>#N/A</v>
      </c>
      <c r="D103" s="102" t="e">
        <f t="shared" si="4"/>
        <v>#N/A</v>
      </c>
      <c r="E103" s="150" t="s">
        <v>280</v>
      </c>
      <c r="F103" s="46" t="s">
        <v>4</v>
      </c>
      <c r="G103" s="143"/>
      <c r="H103" s="524"/>
      <c r="I103" s="1"/>
      <c r="J103" s="1"/>
      <c r="K103" s="1"/>
      <c r="L103" s="1"/>
      <c r="M103" s="1"/>
      <c r="N103" s="1"/>
      <c r="O103" s="1"/>
    </row>
    <row r="104" spans="2:15" ht="24" customHeight="1" x14ac:dyDescent="0.25">
      <c r="B104" s="156" t="s">
        <v>738</v>
      </c>
      <c r="C104" s="18" t="e">
        <f>_xlfn.XLOOKUP(A104,'[1]Worksheet 1'!$A$1:$A$18877,'[1]Worksheet 1'!$C$1:$C$18877)</f>
        <v>#N/A</v>
      </c>
      <c r="D104" s="102" t="e">
        <f t="shared" si="4"/>
        <v>#N/A</v>
      </c>
      <c r="E104" s="150" t="s">
        <v>280</v>
      </c>
      <c r="F104" s="46" t="s">
        <v>4</v>
      </c>
      <c r="G104" s="143"/>
      <c r="H104" s="522"/>
    </row>
    <row r="105" spans="2:15" ht="24" customHeight="1" x14ac:dyDescent="0.25">
      <c r="B105" s="156" t="s">
        <v>739</v>
      </c>
      <c r="C105" s="18" t="e">
        <f>_xlfn.XLOOKUP(A105,'[1]Worksheet 1'!$A$1:$A$18877,'[1]Worksheet 1'!$C$1:$C$18877)</f>
        <v>#N/A</v>
      </c>
      <c r="D105" s="102" t="e">
        <f t="shared" si="4"/>
        <v>#N/A</v>
      </c>
      <c r="E105" s="150" t="s">
        <v>280</v>
      </c>
      <c r="F105" s="46" t="s">
        <v>4</v>
      </c>
      <c r="G105" s="143"/>
      <c r="H105" s="523"/>
    </row>
    <row r="106" spans="2:15" ht="24" customHeight="1" x14ac:dyDescent="0.25">
      <c r="B106" s="156" t="s">
        <v>740</v>
      </c>
      <c r="C106" s="18" t="e">
        <f>_xlfn.XLOOKUP(A106,'[1]Worksheet 1'!$A$1:$A$18877,'[1]Worksheet 1'!$C$1:$C$18877)</f>
        <v>#N/A</v>
      </c>
      <c r="D106" s="102" t="e">
        <f t="shared" si="4"/>
        <v>#N/A</v>
      </c>
      <c r="E106" s="150" t="s">
        <v>280</v>
      </c>
      <c r="F106" s="46" t="s">
        <v>4</v>
      </c>
      <c r="G106" s="143"/>
      <c r="H106" s="523"/>
    </row>
    <row r="107" spans="2:15" ht="24" customHeight="1" x14ac:dyDescent="0.25">
      <c r="B107" s="156" t="s">
        <v>741</v>
      </c>
      <c r="C107" s="18" t="e">
        <f>_xlfn.XLOOKUP(A107,'[1]Worksheet 1'!$A$1:$A$18877,'[1]Worksheet 1'!$C$1:$C$18877)</f>
        <v>#N/A</v>
      </c>
      <c r="D107" s="102" t="e">
        <f t="shared" si="4"/>
        <v>#N/A</v>
      </c>
      <c r="E107" s="150" t="s">
        <v>280</v>
      </c>
      <c r="F107" s="46" t="s">
        <v>4</v>
      </c>
      <c r="G107" s="143"/>
      <c r="H107" s="523"/>
    </row>
    <row r="108" spans="2:15" ht="24" customHeight="1" x14ac:dyDescent="0.25">
      <c r="B108" s="156" t="s">
        <v>742</v>
      </c>
      <c r="C108" s="18" t="e">
        <f>_xlfn.XLOOKUP(A108,'[1]Worksheet 1'!$A$1:$A$18877,'[1]Worksheet 1'!$C$1:$C$18877)</f>
        <v>#N/A</v>
      </c>
      <c r="D108" s="102" t="e">
        <f t="shared" si="4"/>
        <v>#N/A</v>
      </c>
      <c r="E108" s="150" t="s">
        <v>280</v>
      </c>
      <c r="F108" s="46" t="s">
        <v>4</v>
      </c>
      <c r="G108" s="143"/>
      <c r="H108" s="523"/>
    </row>
    <row r="109" spans="2:15" ht="24" customHeight="1" x14ac:dyDescent="0.25">
      <c r="B109" s="156" t="s">
        <v>743</v>
      </c>
      <c r="C109" s="18" t="e">
        <f>_xlfn.XLOOKUP(A109,'[1]Worksheet 1'!$A$1:$A$18877,'[1]Worksheet 1'!$C$1:$C$18877)</f>
        <v>#N/A</v>
      </c>
      <c r="D109" s="102" t="e">
        <f t="shared" si="4"/>
        <v>#N/A</v>
      </c>
      <c r="E109" s="150" t="s">
        <v>280</v>
      </c>
      <c r="F109" s="46" t="s">
        <v>4</v>
      </c>
      <c r="G109" s="143"/>
      <c r="H109" s="523"/>
    </row>
    <row r="110" spans="2:15" ht="24" customHeight="1" x14ac:dyDescent="0.25">
      <c r="B110" s="156" t="s">
        <v>744</v>
      </c>
      <c r="C110" s="18" t="e">
        <f>_xlfn.XLOOKUP(A110,'[1]Worksheet 1'!$A$1:$A$18877,'[1]Worksheet 1'!$C$1:$C$18877)</f>
        <v>#N/A</v>
      </c>
      <c r="D110" s="102" t="e">
        <f t="shared" si="4"/>
        <v>#N/A</v>
      </c>
      <c r="E110" s="150" t="s">
        <v>280</v>
      </c>
      <c r="F110" s="46" t="s">
        <v>4</v>
      </c>
      <c r="G110" s="143"/>
      <c r="H110" s="523"/>
    </row>
    <row r="111" spans="2:15" ht="24" customHeight="1" x14ac:dyDescent="0.25">
      <c r="B111" s="156" t="s">
        <v>745</v>
      </c>
      <c r="C111" s="18" t="e">
        <f>_xlfn.XLOOKUP(A111,'[1]Worksheet 1'!$A$1:$A$18877,'[1]Worksheet 1'!$C$1:$C$18877)</f>
        <v>#N/A</v>
      </c>
      <c r="D111" s="102" t="e">
        <f t="shared" si="4"/>
        <v>#N/A</v>
      </c>
      <c r="E111" s="150" t="s">
        <v>280</v>
      </c>
      <c r="F111" s="46" t="s">
        <v>4</v>
      </c>
      <c r="G111" s="143"/>
      <c r="H111" s="523"/>
    </row>
    <row r="112" spans="2:15" ht="24" customHeight="1" x14ac:dyDescent="0.25">
      <c r="B112" s="156" t="s">
        <v>746</v>
      </c>
      <c r="C112" s="18" t="e">
        <f>_xlfn.XLOOKUP(A112,'[1]Worksheet 1'!$A$1:$A$18877,'[1]Worksheet 1'!$C$1:$C$18877)</f>
        <v>#N/A</v>
      </c>
      <c r="D112" s="102" t="e">
        <f t="shared" si="4"/>
        <v>#N/A</v>
      </c>
      <c r="E112" s="150" t="s">
        <v>280</v>
      </c>
      <c r="F112" s="46" t="s">
        <v>4</v>
      </c>
      <c r="G112" s="143"/>
      <c r="H112" s="523"/>
    </row>
    <row r="113" spans="2:15" ht="24" customHeight="1" x14ac:dyDescent="0.25">
      <c r="B113" s="156" t="s">
        <v>747</v>
      </c>
      <c r="C113" s="18" t="e">
        <f>_xlfn.XLOOKUP(A113,'[1]Worksheet 1'!$A$1:$A$18877,'[1]Worksheet 1'!$C$1:$C$18877)</f>
        <v>#N/A</v>
      </c>
      <c r="D113" s="102" t="e">
        <f t="shared" si="4"/>
        <v>#N/A</v>
      </c>
      <c r="E113" s="150" t="s">
        <v>280</v>
      </c>
      <c r="F113" s="46" t="s">
        <v>4</v>
      </c>
      <c r="G113" s="143"/>
      <c r="H113" s="523"/>
    </row>
    <row r="114" spans="2:15" ht="24" customHeight="1" x14ac:dyDescent="0.25">
      <c r="B114" s="156" t="s">
        <v>748</v>
      </c>
      <c r="C114" s="18" t="e">
        <f>_xlfn.XLOOKUP(A114,'[1]Worksheet 1'!$A$1:$A$18877,'[1]Worksheet 1'!$C$1:$C$18877)</f>
        <v>#N/A</v>
      </c>
      <c r="D114" s="102" t="e">
        <f t="shared" si="4"/>
        <v>#N/A</v>
      </c>
      <c r="E114" s="150" t="s">
        <v>280</v>
      </c>
      <c r="F114" s="46" t="s">
        <v>4</v>
      </c>
      <c r="G114" s="143"/>
      <c r="H114" s="523"/>
    </row>
    <row r="115" spans="2:15" ht="24" customHeight="1" x14ac:dyDescent="0.25">
      <c r="B115" s="156" t="s">
        <v>749</v>
      </c>
      <c r="C115" s="18" t="e">
        <f>_xlfn.XLOOKUP(A115,'[1]Worksheet 1'!$A$1:$A$18877,'[1]Worksheet 1'!$C$1:$C$18877)</f>
        <v>#N/A</v>
      </c>
      <c r="D115" s="102" t="e">
        <f t="shared" si="4"/>
        <v>#N/A</v>
      </c>
      <c r="E115" s="150" t="s">
        <v>280</v>
      </c>
      <c r="F115" s="46" t="s">
        <v>4</v>
      </c>
      <c r="G115" s="143"/>
      <c r="H115" s="523"/>
    </row>
    <row r="116" spans="2:15" ht="24" customHeight="1" thickBot="1" x14ac:dyDescent="0.3">
      <c r="B116" s="156" t="s">
        <v>750</v>
      </c>
      <c r="C116" s="18" t="e">
        <f>_xlfn.XLOOKUP(A116,'[1]Worksheet 1'!$A$1:$A$18877,'[1]Worksheet 1'!$C$1:$C$18877)</f>
        <v>#N/A</v>
      </c>
      <c r="D116" s="102" t="e">
        <f t="shared" si="4"/>
        <v>#N/A</v>
      </c>
      <c r="E116" s="150" t="s">
        <v>280</v>
      </c>
      <c r="F116" s="46" t="s">
        <v>4</v>
      </c>
      <c r="G116" s="143"/>
      <c r="H116" s="524"/>
    </row>
    <row r="117" spans="2:15" ht="24" customHeight="1" thickBot="1" x14ac:dyDescent="0.3">
      <c r="B117" s="420" t="s">
        <v>752</v>
      </c>
      <c r="C117" s="421"/>
      <c r="D117" s="421"/>
      <c r="E117" s="421"/>
      <c r="F117" s="421"/>
      <c r="G117" s="421"/>
      <c r="H117" s="422"/>
    </row>
    <row r="118" spans="2:15" ht="24" customHeight="1" x14ac:dyDescent="0.25">
      <c r="B118" s="146" t="s">
        <v>753</v>
      </c>
      <c r="C118" s="18" t="e">
        <f>_xlfn.XLOOKUP(A118,'[1]Worksheet 1'!$A$1:$A$18877,'[1]Worksheet 1'!$C$1:$C$18877)</f>
        <v>#N/A</v>
      </c>
      <c r="D118" s="102" t="e">
        <f t="shared" si="4"/>
        <v>#N/A</v>
      </c>
      <c r="E118" s="150" t="s">
        <v>280</v>
      </c>
      <c r="F118" s="46" t="s">
        <v>4</v>
      </c>
      <c r="G118" s="143"/>
      <c r="H118" s="533"/>
    </row>
    <row r="119" spans="2:15" s="29" customFormat="1" ht="24" customHeight="1" x14ac:dyDescent="0.25">
      <c r="B119" s="146" t="s">
        <v>754</v>
      </c>
      <c r="C119" s="18" t="e">
        <f>_xlfn.XLOOKUP(A119,'[1]Worksheet 1'!$A$1:$A$18877,'[1]Worksheet 1'!$C$1:$C$18877)</f>
        <v>#N/A</v>
      </c>
      <c r="D119" s="102" t="e">
        <f t="shared" si="4"/>
        <v>#N/A</v>
      </c>
      <c r="E119" s="150" t="s">
        <v>280</v>
      </c>
      <c r="F119" s="46" t="s">
        <v>4</v>
      </c>
      <c r="G119" s="143"/>
      <c r="H119" s="523"/>
      <c r="I119" s="1"/>
      <c r="J119" s="1"/>
      <c r="K119" s="1"/>
      <c r="L119" s="1"/>
      <c r="M119" s="1"/>
      <c r="N119" s="1"/>
      <c r="O119" s="1"/>
    </row>
    <row r="120" spans="2:15" s="29" customFormat="1" ht="24" customHeight="1" x14ac:dyDescent="0.25">
      <c r="B120" s="146" t="s">
        <v>755</v>
      </c>
      <c r="C120" s="18" t="e">
        <f>_xlfn.XLOOKUP(A120,'[1]Worksheet 1'!$A$1:$A$18877,'[1]Worksheet 1'!$C$1:$C$18877)</f>
        <v>#N/A</v>
      </c>
      <c r="D120" s="102" t="e">
        <f t="shared" si="4"/>
        <v>#N/A</v>
      </c>
      <c r="E120" s="150" t="s">
        <v>280</v>
      </c>
      <c r="F120" s="46" t="s">
        <v>4</v>
      </c>
      <c r="G120" s="143"/>
      <c r="H120" s="523"/>
      <c r="I120" s="1"/>
      <c r="J120" s="1"/>
      <c r="K120" s="1"/>
      <c r="L120" s="1"/>
      <c r="M120" s="1"/>
      <c r="N120" s="1"/>
      <c r="O120" s="1"/>
    </row>
    <row r="121" spans="2:15" s="29" customFormat="1" ht="24" customHeight="1" x14ac:dyDescent="0.25">
      <c r="B121" s="146" t="s">
        <v>756</v>
      </c>
      <c r="C121" s="18" t="e">
        <f>_xlfn.XLOOKUP(A121,'[1]Worksheet 1'!$A$1:$A$18877,'[1]Worksheet 1'!$C$1:$C$18877)</f>
        <v>#N/A</v>
      </c>
      <c r="D121" s="102" t="e">
        <f t="shared" si="4"/>
        <v>#N/A</v>
      </c>
      <c r="E121" s="150" t="s">
        <v>280</v>
      </c>
      <c r="F121" s="46" t="s">
        <v>4</v>
      </c>
      <c r="G121" s="143"/>
      <c r="H121" s="523"/>
      <c r="I121" s="1"/>
      <c r="J121" s="1"/>
      <c r="K121" s="1"/>
      <c r="L121" s="1"/>
      <c r="M121" s="1"/>
      <c r="N121" s="1"/>
      <c r="O121" s="1"/>
    </row>
    <row r="122" spans="2:15" s="29" customFormat="1" ht="24" customHeight="1" x14ac:dyDescent="0.25">
      <c r="B122" s="146" t="s">
        <v>757</v>
      </c>
      <c r="C122" s="18" t="e">
        <f>_xlfn.XLOOKUP(A122,'[1]Worksheet 1'!$A$1:$A$18877,'[1]Worksheet 1'!$C$1:$C$18877)</f>
        <v>#N/A</v>
      </c>
      <c r="D122" s="102" t="e">
        <f t="shared" si="4"/>
        <v>#N/A</v>
      </c>
      <c r="E122" s="150" t="s">
        <v>280</v>
      </c>
      <c r="F122" s="46" t="s">
        <v>4</v>
      </c>
      <c r="G122" s="143"/>
      <c r="H122" s="523"/>
      <c r="I122" s="1"/>
      <c r="J122" s="1"/>
      <c r="K122" s="1"/>
      <c r="L122" s="1"/>
      <c r="M122" s="1"/>
      <c r="N122" s="1"/>
      <c r="O122" s="1"/>
    </row>
    <row r="123" spans="2:15" s="29" customFormat="1" ht="24" customHeight="1" x14ac:dyDescent="0.25">
      <c r="B123" s="146" t="s">
        <v>758</v>
      </c>
      <c r="C123" s="18" t="e">
        <f>_xlfn.XLOOKUP(A123,'[1]Worksheet 1'!$A$1:$A$18877,'[1]Worksheet 1'!$C$1:$C$18877)</f>
        <v>#N/A</v>
      </c>
      <c r="D123" s="102" t="e">
        <f t="shared" si="4"/>
        <v>#N/A</v>
      </c>
      <c r="E123" s="150" t="s">
        <v>280</v>
      </c>
      <c r="F123" s="46" t="s">
        <v>4</v>
      </c>
      <c r="G123" s="143"/>
      <c r="H123" s="523"/>
      <c r="I123" s="1"/>
      <c r="J123" s="1"/>
      <c r="K123" s="1"/>
      <c r="L123" s="1"/>
      <c r="M123" s="1"/>
      <c r="N123" s="1"/>
      <c r="O123" s="1"/>
    </row>
    <row r="124" spans="2:15" s="29" customFormat="1" ht="24" customHeight="1" x14ac:dyDescent="0.25">
      <c r="B124" s="146" t="s">
        <v>759</v>
      </c>
      <c r="C124" s="18" t="e">
        <f>_xlfn.XLOOKUP(A124,'[1]Worksheet 1'!$A$1:$A$18877,'[1]Worksheet 1'!$C$1:$C$18877)</f>
        <v>#N/A</v>
      </c>
      <c r="D124" s="102" t="e">
        <f t="shared" si="4"/>
        <v>#N/A</v>
      </c>
      <c r="E124" s="150" t="s">
        <v>280</v>
      </c>
      <c r="F124" s="46" t="s">
        <v>4</v>
      </c>
      <c r="G124" s="143"/>
      <c r="H124" s="523"/>
      <c r="I124" s="1"/>
      <c r="J124" s="1"/>
      <c r="K124" s="1"/>
      <c r="L124" s="1"/>
      <c r="M124" s="1"/>
      <c r="N124" s="1"/>
      <c r="O124" s="1"/>
    </row>
    <row r="125" spans="2:15" s="29" customFormat="1" ht="24" customHeight="1" x14ac:dyDescent="0.25">
      <c r="B125" s="146" t="s">
        <v>760</v>
      </c>
      <c r="C125" s="18" t="e">
        <f>_xlfn.XLOOKUP(A125,'[1]Worksheet 1'!$A$1:$A$18877,'[1]Worksheet 1'!$C$1:$C$18877)</f>
        <v>#N/A</v>
      </c>
      <c r="D125" s="102" t="e">
        <f t="shared" si="4"/>
        <v>#N/A</v>
      </c>
      <c r="E125" s="150" t="s">
        <v>280</v>
      </c>
      <c r="F125" s="46" t="s">
        <v>4</v>
      </c>
      <c r="G125" s="143"/>
      <c r="H125" s="523"/>
      <c r="I125" s="1"/>
      <c r="J125" s="1"/>
      <c r="K125" s="1"/>
      <c r="L125" s="1"/>
      <c r="M125" s="1"/>
      <c r="N125" s="1"/>
      <c r="O125" s="1"/>
    </row>
    <row r="126" spans="2:15" s="29" customFormat="1" ht="24" customHeight="1" x14ac:dyDescent="0.25">
      <c r="B126" s="146" t="s">
        <v>761</v>
      </c>
      <c r="C126" s="18" t="e">
        <f>_xlfn.XLOOKUP(A126,'[1]Worksheet 1'!$A$1:$A$18877,'[1]Worksheet 1'!$C$1:$C$18877)</f>
        <v>#N/A</v>
      </c>
      <c r="D126" s="102" t="e">
        <f t="shared" si="4"/>
        <v>#N/A</v>
      </c>
      <c r="E126" s="150" t="s">
        <v>280</v>
      </c>
      <c r="F126" s="46" t="s">
        <v>4</v>
      </c>
      <c r="G126" s="143"/>
      <c r="H126" s="523"/>
      <c r="I126" s="1"/>
      <c r="J126" s="1"/>
      <c r="K126" s="1"/>
      <c r="L126" s="1"/>
      <c r="M126" s="1"/>
      <c r="N126" s="1"/>
      <c r="O126" s="1"/>
    </row>
    <row r="127" spans="2:15" s="29" customFormat="1" ht="24" customHeight="1" x14ac:dyDescent="0.25">
      <c r="B127" s="146" t="s">
        <v>762</v>
      </c>
      <c r="C127" s="18" t="e">
        <f>_xlfn.XLOOKUP(A127,'[1]Worksheet 1'!$A$1:$A$18877,'[1]Worksheet 1'!$C$1:$C$18877)</f>
        <v>#N/A</v>
      </c>
      <c r="D127" s="102" t="e">
        <f t="shared" si="4"/>
        <v>#N/A</v>
      </c>
      <c r="E127" s="150" t="s">
        <v>280</v>
      </c>
      <c r="F127" s="46" t="s">
        <v>4</v>
      </c>
      <c r="G127" s="143"/>
      <c r="H127" s="523"/>
      <c r="I127" s="1"/>
      <c r="J127" s="1"/>
      <c r="K127" s="1"/>
      <c r="L127" s="1"/>
      <c r="M127" s="1"/>
      <c r="N127" s="1"/>
      <c r="O127" s="1"/>
    </row>
    <row r="128" spans="2:15" s="29" customFormat="1" ht="24" customHeight="1" x14ac:dyDescent="0.25">
      <c r="B128" s="146" t="s">
        <v>763</v>
      </c>
      <c r="C128" s="18" t="e">
        <f>_xlfn.XLOOKUP(A128,'[1]Worksheet 1'!$A$1:$A$18877,'[1]Worksheet 1'!$C$1:$C$18877)</f>
        <v>#N/A</v>
      </c>
      <c r="D128" s="102" t="e">
        <f t="shared" si="4"/>
        <v>#N/A</v>
      </c>
      <c r="E128" s="150" t="s">
        <v>280</v>
      </c>
      <c r="F128" s="46" t="s">
        <v>4</v>
      </c>
      <c r="G128" s="143"/>
      <c r="H128" s="523"/>
      <c r="I128" s="1"/>
      <c r="J128" s="1"/>
      <c r="K128" s="1"/>
      <c r="L128" s="1"/>
      <c r="M128" s="1"/>
      <c r="N128" s="1"/>
      <c r="O128" s="1"/>
    </row>
    <row r="129" spans="2:15" s="29" customFormat="1" ht="24" customHeight="1" x14ac:dyDescent="0.25">
      <c r="B129" s="146" t="s">
        <v>764</v>
      </c>
      <c r="C129" s="18" t="e">
        <f>_xlfn.XLOOKUP(A129,'[1]Worksheet 1'!$A$1:$A$18877,'[1]Worksheet 1'!$C$1:$C$18877)</f>
        <v>#N/A</v>
      </c>
      <c r="D129" s="102" t="e">
        <f t="shared" si="4"/>
        <v>#N/A</v>
      </c>
      <c r="E129" s="150" t="s">
        <v>280</v>
      </c>
      <c r="F129" s="46" t="s">
        <v>4</v>
      </c>
      <c r="G129" s="143"/>
      <c r="H129" s="523"/>
      <c r="I129" s="1"/>
      <c r="J129" s="1"/>
      <c r="K129" s="1"/>
      <c r="L129" s="1"/>
      <c r="M129" s="1"/>
      <c r="N129" s="1"/>
      <c r="O129" s="1"/>
    </row>
    <row r="130" spans="2:15" s="29" customFormat="1" ht="24" customHeight="1" x14ac:dyDescent="0.25">
      <c r="B130" s="146" t="s">
        <v>765</v>
      </c>
      <c r="C130" s="18" t="e">
        <f>_xlfn.XLOOKUP(A130,'[1]Worksheet 1'!$A$1:$A$18877,'[1]Worksheet 1'!$C$1:$C$18877)</f>
        <v>#N/A</v>
      </c>
      <c r="D130" s="102" t="e">
        <f t="shared" si="4"/>
        <v>#N/A</v>
      </c>
      <c r="E130" s="150" t="s">
        <v>280</v>
      </c>
      <c r="F130" s="46" t="s">
        <v>4</v>
      </c>
      <c r="G130" s="143"/>
      <c r="H130" s="523"/>
      <c r="I130" s="1"/>
      <c r="J130" s="1"/>
      <c r="K130" s="1"/>
      <c r="L130" s="1"/>
      <c r="M130" s="1"/>
      <c r="N130" s="1"/>
      <c r="O130" s="1"/>
    </row>
    <row r="131" spans="2:15" s="29" customFormat="1" ht="24" customHeight="1" x14ac:dyDescent="0.25">
      <c r="B131" s="146" t="s">
        <v>766</v>
      </c>
      <c r="C131" s="18" t="e">
        <f>_xlfn.XLOOKUP(A131,'[1]Worksheet 1'!$A$1:$A$18877,'[1]Worksheet 1'!$C$1:$C$18877)</f>
        <v>#N/A</v>
      </c>
      <c r="D131" s="102" t="e">
        <f t="shared" si="4"/>
        <v>#N/A</v>
      </c>
      <c r="E131" s="150" t="s">
        <v>280</v>
      </c>
      <c r="F131" s="46" t="s">
        <v>4</v>
      </c>
      <c r="G131" s="143"/>
      <c r="H131" s="523"/>
      <c r="I131" s="1"/>
      <c r="J131" s="1"/>
      <c r="K131" s="1"/>
      <c r="L131" s="1"/>
      <c r="M131" s="1"/>
      <c r="N131" s="1"/>
      <c r="O131" s="1"/>
    </row>
    <row r="132" spans="2:15" ht="24" customHeight="1" thickBot="1" x14ac:dyDescent="0.3">
      <c r="B132" s="146" t="s">
        <v>767</v>
      </c>
      <c r="C132" s="18" t="e">
        <f>_xlfn.XLOOKUP(A132,'[1]Worksheet 1'!$A$1:$A$18877,'[1]Worksheet 1'!$C$1:$C$18877)</f>
        <v>#N/A</v>
      </c>
      <c r="D132" s="102" t="e">
        <f t="shared" si="4"/>
        <v>#N/A</v>
      </c>
      <c r="E132" s="150" t="s">
        <v>280</v>
      </c>
      <c r="F132" s="46" t="s">
        <v>4</v>
      </c>
      <c r="G132" s="143"/>
      <c r="H132" s="524"/>
    </row>
    <row r="133" spans="2:15" ht="24" customHeight="1" thickBot="1" x14ac:dyDescent="0.3">
      <c r="B133" s="420" t="s">
        <v>768</v>
      </c>
      <c r="C133" s="421"/>
      <c r="D133" s="421"/>
      <c r="E133" s="421"/>
      <c r="F133" s="421"/>
      <c r="G133" s="421"/>
      <c r="H133" s="422"/>
    </row>
    <row r="134" spans="2:15" ht="24.75" customHeight="1" x14ac:dyDescent="0.25">
      <c r="B134" s="146" t="s">
        <v>769</v>
      </c>
      <c r="C134" s="18" t="e">
        <f>_xlfn.XLOOKUP(A134,'[1]Worksheet 1'!$A$1:$A$18877,'[1]Worksheet 1'!$C$1:$C$18877)</f>
        <v>#N/A</v>
      </c>
      <c r="D134" s="102" t="e">
        <f t="shared" si="4"/>
        <v>#N/A</v>
      </c>
      <c r="E134" s="150" t="s">
        <v>280</v>
      </c>
      <c r="F134" s="46" t="s">
        <v>4</v>
      </c>
      <c r="G134" s="143"/>
      <c r="H134" s="533"/>
    </row>
    <row r="135" spans="2:15" ht="24.75" customHeight="1" x14ac:dyDescent="0.25">
      <c r="B135" s="146" t="s">
        <v>770</v>
      </c>
      <c r="C135" s="18" t="e">
        <f>_xlfn.XLOOKUP(A135,'[1]Worksheet 1'!$A$1:$A$18877,'[1]Worksheet 1'!$C$1:$C$18877)</f>
        <v>#N/A</v>
      </c>
      <c r="D135" s="102" t="e">
        <f t="shared" si="4"/>
        <v>#N/A</v>
      </c>
      <c r="E135" s="150" t="s">
        <v>280</v>
      </c>
      <c r="F135" s="46" t="s">
        <v>4</v>
      </c>
      <c r="G135" s="143"/>
      <c r="H135" s="523"/>
    </row>
    <row r="136" spans="2:15" ht="24.75" customHeight="1" x14ac:dyDescent="0.25">
      <c r="B136" s="146" t="s">
        <v>771</v>
      </c>
      <c r="C136" s="18" t="e">
        <f>_xlfn.XLOOKUP(A136,'[1]Worksheet 1'!$A$1:$A$18877,'[1]Worksheet 1'!$C$1:$C$18877)</f>
        <v>#N/A</v>
      </c>
      <c r="D136" s="102" t="e">
        <f t="shared" si="4"/>
        <v>#N/A</v>
      </c>
      <c r="E136" s="150" t="s">
        <v>280</v>
      </c>
      <c r="F136" s="46" t="s">
        <v>4</v>
      </c>
      <c r="G136" s="143"/>
      <c r="H136" s="523"/>
    </row>
    <row r="137" spans="2:15" ht="24.75" customHeight="1" x14ac:dyDescent="0.25">
      <c r="B137" s="146" t="s">
        <v>772</v>
      </c>
      <c r="C137" s="18" t="e">
        <f>_xlfn.XLOOKUP(A137,'[1]Worksheet 1'!$A$1:$A$18877,'[1]Worksheet 1'!$C$1:$C$18877)</f>
        <v>#N/A</v>
      </c>
      <c r="D137" s="102" t="e">
        <f t="shared" si="4"/>
        <v>#N/A</v>
      </c>
      <c r="E137" s="150" t="s">
        <v>280</v>
      </c>
      <c r="F137" s="46" t="s">
        <v>4</v>
      </c>
      <c r="G137" s="143"/>
      <c r="H137" s="523"/>
    </row>
    <row r="138" spans="2:15" ht="24.75" customHeight="1" x14ac:dyDescent="0.25">
      <c r="B138" s="146" t="s">
        <v>773</v>
      </c>
      <c r="C138" s="18" t="e">
        <f>_xlfn.XLOOKUP(A138,'[1]Worksheet 1'!$A$1:$A$18877,'[1]Worksheet 1'!$C$1:$C$18877)</f>
        <v>#N/A</v>
      </c>
      <c r="D138" s="102" t="e">
        <f t="shared" si="4"/>
        <v>#N/A</v>
      </c>
      <c r="E138" s="150" t="s">
        <v>280</v>
      </c>
      <c r="F138" s="46" t="s">
        <v>4</v>
      </c>
      <c r="G138" s="143"/>
      <c r="H138" s="523"/>
    </row>
    <row r="139" spans="2:15" ht="24.75" customHeight="1" x14ac:dyDescent="0.25">
      <c r="B139" s="146" t="s">
        <v>774</v>
      </c>
      <c r="C139" s="18" t="e">
        <f>_xlfn.XLOOKUP(A139,'[1]Worksheet 1'!$A$1:$A$18877,'[1]Worksheet 1'!$C$1:$C$18877)</f>
        <v>#N/A</v>
      </c>
      <c r="D139" s="102" t="e">
        <f t="shared" si="4"/>
        <v>#N/A</v>
      </c>
      <c r="E139" s="150" t="s">
        <v>280</v>
      </c>
      <c r="F139" s="46" t="s">
        <v>4</v>
      </c>
      <c r="G139" s="143"/>
      <c r="H139" s="523"/>
    </row>
    <row r="140" spans="2:15" ht="24.75" customHeight="1" x14ac:dyDescent="0.25">
      <c r="B140" s="146" t="s">
        <v>775</v>
      </c>
      <c r="C140" s="18" t="e">
        <f>_xlfn.XLOOKUP(A140,'[1]Worksheet 1'!$A$1:$A$18877,'[1]Worksheet 1'!$C$1:$C$18877)</f>
        <v>#N/A</v>
      </c>
      <c r="D140" s="102" t="e">
        <f t="shared" si="4"/>
        <v>#N/A</v>
      </c>
      <c r="E140" s="150" t="s">
        <v>280</v>
      </c>
      <c r="F140" s="46" t="s">
        <v>4</v>
      </c>
      <c r="G140" s="143"/>
      <c r="H140" s="523"/>
    </row>
    <row r="141" spans="2:15" ht="24.75" customHeight="1" x14ac:dyDescent="0.25">
      <c r="B141" s="146" t="s">
        <v>776</v>
      </c>
      <c r="C141" s="18" t="e">
        <f>_xlfn.XLOOKUP(A141,'[1]Worksheet 1'!$A$1:$A$18877,'[1]Worksheet 1'!$C$1:$C$18877)</f>
        <v>#N/A</v>
      </c>
      <c r="D141" s="102" t="e">
        <f t="shared" si="4"/>
        <v>#N/A</v>
      </c>
      <c r="E141" s="150" t="s">
        <v>280</v>
      </c>
      <c r="F141" s="46" t="s">
        <v>4</v>
      </c>
      <c r="G141" s="143"/>
      <c r="H141" s="523"/>
    </row>
    <row r="142" spans="2:15" ht="24.75" customHeight="1" x14ac:dyDescent="0.25">
      <c r="B142" s="146" t="s">
        <v>777</v>
      </c>
      <c r="C142" s="18" t="e">
        <f>_xlfn.XLOOKUP(A142,'[1]Worksheet 1'!$A$1:$A$18877,'[1]Worksheet 1'!$C$1:$C$18877)</f>
        <v>#N/A</v>
      </c>
      <c r="D142" s="102" t="e">
        <f t="shared" si="4"/>
        <v>#N/A</v>
      </c>
      <c r="E142" s="150" t="s">
        <v>280</v>
      </c>
      <c r="F142" s="46" t="s">
        <v>4</v>
      </c>
      <c r="G142" s="143"/>
      <c r="H142" s="523"/>
    </row>
    <row r="143" spans="2:15" ht="24.75" customHeight="1" x14ac:dyDescent="0.25">
      <c r="B143" s="146" t="s">
        <v>778</v>
      </c>
      <c r="C143" s="18" t="e">
        <f>_xlfn.XLOOKUP(A143,'[1]Worksheet 1'!$A$1:$A$18877,'[1]Worksheet 1'!$C$1:$C$18877)</f>
        <v>#N/A</v>
      </c>
      <c r="D143" s="102" t="e">
        <f t="shared" si="4"/>
        <v>#N/A</v>
      </c>
      <c r="E143" s="150" t="s">
        <v>280</v>
      </c>
      <c r="F143" s="46" t="s">
        <v>4</v>
      </c>
      <c r="G143" s="143"/>
      <c r="H143" s="523"/>
    </row>
    <row r="144" spans="2:15" ht="24.75" customHeight="1" x14ac:dyDescent="0.25">
      <c r="B144" s="146" t="s">
        <v>779</v>
      </c>
      <c r="C144" s="18" t="e">
        <f>_xlfn.XLOOKUP(A144,'[1]Worksheet 1'!$A$1:$A$18877,'[1]Worksheet 1'!$C$1:$C$18877)</f>
        <v>#N/A</v>
      </c>
      <c r="D144" s="102" t="e">
        <f t="shared" si="4"/>
        <v>#N/A</v>
      </c>
      <c r="E144" s="150" t="s">
        <v>280</v>
      </c>
      <c r="F144" s="46" t="s">
        <v>4</v>
      </c>
      <c r="G144" s="143"/>
      <c r="H144" s="523"/>
    </row>
    <row r="145" spans="2:8" ht="24.75" customHeight="1" x14ac:dyDescent="0.25">
      <c r="B145" s="146" t="s">
        <v>780</v>
      </c>
      <c r="C145" s="18" t="e">
        <f>_xlfn.XLOOKUP(A145,'[1]Worksheet 1'!$A$1:$A$18877,'[1]Worksheet 1'!$C$1:$C$18877)</f>
        <v>#N/A</v>
      </c>
      <c r="D145" s="102" t="e">
        <f t="shared" si="4"/>
        <v>#N/A</v>
      </c>
      <c r="E145" s="150" t="s">
        <v>280</v>
      </c>
      <c r="F145" s="46" t="s">
        <v>4</v>
      </c>
      <c r="G145" s="143"/>
      <c r="H145" s="523"/>
    </row>
    <row r="146" spans="2:8" ht="24.75" customHeight="1" x14ac:dyDescent="0.25">
      <c r="B146" s="146" t="s">
        <v>781</v>
      </c>
      <c r="C146" s="18" t="e">
        <f>_xlfn.XLOOKUP(A146,'[1]Worksheet 1'!$A$1:$A$18877,'[1]Worksheet 1'!$C$1:$C$18877)</f>
        <v>#N/A</v>
      </c>
      <c r="D146" s="102" t="e">
        <f t="shared" si="4"/>
        <v>#N/A</v>
      </c>
      <c r="E146" s="150" t="s">
        <v>280</v>
      </c>
      <c r="F146" s="46" t="s">
        <v>4</v>
      </c>
      <c r="G146" s="143"/>
      <c r="H146" s="523"/>
    </row>
    <row r="147" spans="2:8" ht="24.75" customHeight="1" x14ac:dyDescent="0.25">
      <c r="B147" s="146" t="s">
        <v>782</v>
      </c>
      <c r="C147" s="18" t="e">
        <f>_xlfn.XLOOKUP(A147,'[1]Worksheet 1'!$A$1:$A$18877,'[1]Worksheet 1'!$C$1:$C$18877)</f>
        <v>#N/A</v>
      </c>
      <c r="D147" s="102" t="e">
        <f t="shared" si="4"/>
        <v>#N/A</v>
      </c>
      <c r="E147" s="150" t="s">
        <v>280</v>
      </c>
      <c r="F147" s="46" t="s">
        <v>4</v>
      </c>
      <c r="G147" s="143"/>
      <c r="H147" s="523"/>
    </row>
    <row r="148" spans="2:8" ht="24.75" customHeight="1" x14ac:dyDescent="0.25">
      <c r="B148" s="146" t="s">
        <v>783</v>
      </c>
      <c r="C148" s="18" t="e">
        <f>_xlfn.XLOOKUP(A148,'[1]Worksheet 1'!$A$1:$A$18877,'[1]Worksheet 1'!$C$1:$C$18877)</f>
        <v>#N/A</v>
      </c>
      <c r="D148" s="102" t="e">
        <f t="shared" si="4"/>
        <v>#N/A</v>
      </c>
      <c r="E148" s="150" t="s">
        <v>280</v>
      </c>
      <c r="F148" s="46" t="s">
        <v>4</v>
      </c>
      <c r="G148" s="143"/>
      <c r="H148" s="523"/>
    </row>
    <row r="149" spans="2:8" customFormat="1" ht="24.75" customHeight="1" x14ac:dyDescent="0.25">
      <c r="B149" s="146" t="s">
        <v>784</v>
      </c>
      <c r="C149" s="18" t="e">
        <f>_xlfn.XLOOKUP(A149,'[1]Worksheet 1'!$A$1:$A$18877,'[1]Worksheet 1'!$C$1:$C$18877)</f>
        <v>#N/A</v>
      </c>
      <c r="D149" s="102" t="e">
        <f t="shared" ref="D149:D174" si="5">C149*(1-$G$2/100)</f>
        <v>#N/A</v>
      </c>
      <c r="E149" s="150" t="s">
        <v>280</v>
      </c>
      <c r="F149" s="46" t="s">
        <v>4</v>
      </c>
      <c r="G149" s="143"/>
      <c r="H149" s="523"/>
    </row>
    <row r="150" spans="2:8" customFormat="1" ht="24.75" customHeight="1" x14ac:dyDescent="0.25">
      <c r="B150" s="146" t="s">
        <v>785</v>
      </c>
      <c r="C150" s="18" t="e">
        <f>_xlfn.XLOOKUP(A150,'[1]Worksheet 1'!$A$1:$A$18877,'[1]Worksheet 1'!$C$1:$C$18877)</f>
        <v>#N/A</v>
      </c>
      <c r="D150" s="102" t="e">
        <f t="shared" si="5"/>
        <v>#N/A</v>
      </c>
      <c r="E150" s="150" t="s">
        <v>280</v>
      </c>
      <c r="F150" s="46" t="s">
        <v>4</v>
      </c>
      <c r="G150" s="143"/>
      <c r="H150" s="523"/>
    </row>
    <row r="151" spans="2:8" customFormat="1" ht="24.75" customHeight="1" x14ac:dyDescent="0.25">
      <c r="B151" s="146" t="s">
        <v>786</v>
      </c>
      <c r="C151" s="18" t="e">
        <f>_xlfn.XLOOKUP(A151,'[1]Worksheet 1'!$A$1:$A$18877,'[1]Worksheet 1'!$C$1:$C$18877)</f>
        <v>#N/A</v>
      </c>
      <c r="D151" s="102" t="e">
        <f t="shared" si="5"/>
        <v>#N/A</v>
      </c>
      <c r="E151" s="150" t="s">
        <v>280</v>
      </c>
      <c r="F151" s="46" t="s">
        <v>4</v>
      </c>
      <c r="G151" s="143"/>
      <c r="H151" s="523"/>
    </row>
    <row r="152" spans="2:8" customFormat="1" ht="24.75" customHeight="1" x14ac:dyDescent="0.25">
      <c r="B152" s="146" t="s">
        <v>787</v>
      </c>
      <c r="C152" s="18" t="e">
        <f>_xlfn.XLOOKUP(A152,'[1]Worksheet 1'!$A$1:$A$18877,'[1]Worksheet 1'!$C$1:$C$18877)</f>
        <v>#N/A</v>
      </c>
      <c r="D152" s="102" t="e">
        <f t="shared" si="5"/>
        <v>#N/A</v>
      </c>
      <c r="E152" s="150" t="s">
        <v>280</v>
      </c>
      <c r="F152" s="46" t="s">
        <v>4</v>
      </c>
      <c r="G152" s="143"/>
      <c r="H152" s="523"/>
    </row>
    <row r="153" spans="2:8" customFormat="1" ht="24.75" customHeight="1" x14ac:dyDescent="0.25">
      <c r="B153" s="146" t="s">
        <v>788</v>
      </c>
      <c r="C153" s="18" t="e">
        <f>_xlfn.XLOOKUP(A153,'[1]Worksheet 1'!$A$1:$A$18877,'[1]Worksheet 1'!$C$1:$C$18877)</f>
        <v>#N/A</v>
      </c>
      <c r="D153" s="102" t="e">
        <f t="shared" si="5"/>
        <v>#N/A</v>
      </c>
      <c r="E153" s="150" t="s">
        <v>280</v>
      </c>
      <c r="F153" s="46" t="s">
        <v>4</v>
      </c>
      <c r="G153" s="143"/>
      <c r="H153" s="523"/>
    </row>
    <row r="154" spans="2:8" customFormat="1" ht="24.75" customHeight="1" x14ac:dyDescent="0.25">
      <c r="B154" s="146" t="s">
        <v>789</v>
      </c>
      <c r="C154" s="18" t="e">
        <f>_xlfn.XLOOKUP(A154,'[1]Worksheet 1'!$A$1:$A$18877,'[1]Worksheet 1'!$C$1:$C$18877)</f>
        <v>#N/A</v>
      </c>
      <c r="D154" s="102" t="e">
        <f t="shared" si="5"/>
        <v>#N/A</v>
      </c>
      <c r="E154" s="150" t="s">
        <v>280</v>
      </c>
      <c r="F154" s="46" t="s">
        <v>4</v>
      </c>
      <c r="G154" s="143"/>
      <c r="H154" s="523"/>
    </row>
    <row r="155" spans="2:8" customFormat="1" ht="24.75" customHeight="1" x14ac:dyDescent="0.25">
      <c r="B155" s="146" t="s">
        <v>790</v>
      </c>
      <c r="C155" s="18" t="e">
        <f>_xlfn.XLOOKUP(A155,'[1]Worksheet 1'!$A$1:$A$18877,'[1]Worksheet 1'!$C$1:$C$18877)</f>
        <v>#N/A</v>
      </c>
      <c r="D155" s="102" t="e">
        <f t="shared" si="5"/>
        <v>#N/A</v>
      </c>
      <c r="E155" s="150" t="s">
        <v>280</v>
      </c>
      <c r="F155" s="46" t="s">
        <v>4</v>
      </c>
      <c r="G155" s="143"/>
      <c r="H155" s="523"/>
    </row>
    <row r="156" spans="2:8" customFormat="1" ht="24.75" customHeight="1" x14ac:dyDescent="0.25">
      <c r="B156" s="146" t="s">
        <v>791</v>
      </c>
      <c r="C156" s="18" t="e">
        <f>_xlfn.XLOOKUP(A156,'[1]Worksheet 1'!$A$1:$A$18877,'[1]Worksheet 1'!$C$1:$C$18877)</f>
        <v>#N/A</v>
      </c>
      <c r="D156" s="102" t="e">
        <f t="shared" si="5"/>
        <v>#N/A</v>
      </c>
      <c r="E156" s="150" t="s">
        <v>280</v>
      </c>
      <c r="F156" s="46" t="s">
        <v>4</v>
      </c>
      <c r="G156" s="143"/>
      <c r="H156" s="523"/>
    </row>
    <row r="157" spans="2:8" customFormat="1" ht="24.75" customHeight="1" x14ac:dyDescent="0.25">
      <c r="B157" s="146" t="s">
        <v>792</v>
      </c>
      <c r="C157" s="18" t="e">
        <f>_xlfn.XLOOKUP(A157,'[1]Worksheet 1'!$A$1:$A$18877,'[1]Worksheet 1'!$C$1:$C$18877)</f>
        <v>#N/A</v>
      </c>
      <c r="D157" s="102" t="e">
        <f t="shared" si="5"/>
        <v>#N/A</v>
      </c>
      <c r="E157" s="150" t="s">
        <v>280</v>
      </c>
      <c r="F157" s="46" t="s">
        <v>4</v>
      </c>
      <c r="G157" s="143"/>
      <c r="H157" s="523"/>
    </row>
    <row r="158" spans="2:8" customFormat="1" ht="24.75" customHeight="1" x14ac:dyDescent="0.25">
      <c r="B158" s="146" t="s">
        <v>793</v>
      </c>
      <c r="C158" s="18" t="e">
        <f>_xlfn.XLOOKUP(A158,'[1]Worksheet 1'!$A$1:$A$18877,'[1]Worksheet 1'!$C$1:$C$18877)</f>
        <v>#N/A</v>
      </c>
      <c r="D158" s="102" t="e">
        <f t="shared" si="5"/>
        <v>#N/A</v>
      </c>
      <c r="E158" s="150" t="s">
        <v>280</v>
      </c>
      <c r="F158" s="46" t="s">
        <v>4</v>
      </c>
      <c r="G158" s="143"/>
      <c r="H158" s="523"/>
    </row>
    <row r="159" spans="2:8" customFormat="1" ht="24.75" customHeight="1" x14ac:dyDescent="0.25">
      <c r="B159" s="146" t="s">
        <v>794</v>
      </c>
      <c r="C159" s="18" t="e">
        <f>_xlfn.XLOOKUP(A159,'[1]Worksheet 1'!$A$1:$A$18877,'[1]Worksheet 1'!$C$1:$C$18877)</f>
        <v>#N/A</v>
      </c>
      <c r="D159" s="102" t="e">
        <f t="shared" si="5"/>
        <v>#N/A</v>
      </c>
      <c r="E159" s="150" t="s">
        <v>280</v>
      </c>
      <c r="F159" s="46" t="s">
        <v>4</v>
      </c>
      <c r="G159" s="143"/>
      <c r="H159" s="523"/>
    </row>
    <row r="160" spans="2:8" customFormat="1" ht="24.75" customHeight="1" x14ac:dyDescent="0.25">
      <c r="B160" s="146" t="s">
        <v>795</v>
      </c>
      <c r="C160" s="18" t="e">
        <f>_xlfn.XLOOKUP(A160,'[1]Worksheet 1'!$A$1:$A$18877,'[1]Worksheet 1'!$C$1:$C$18877)</f>
        <v>#N/A</v>
      </c>
      <c r="D160" s="102" t="e">
        <f t="shared" si="5"/>
        <v>#N/A</v>
      </c>
      <c r="E160" s="150" t="s">
        <v>280</v>
      </c>
      <c r="F160" s="46" t="s">
        <v>4</v>
      </c>
      <c r="G160" s="143"/>
      <c r="H160" s="523"/>
    </row>
    <row r="161" spans="2:8" customFormat="1" ht="24.75" customHeight="1" x14ac:dyDescent="0.25">
      <c r="B161" s="146" t="s">
        <v>796</v>
      </c>
      <c r="C161" s="18" t="e">
        <f>_xlfn.XLOOKUP(A161,'[1]Worksheet 1'!$A$1:$A$18877,'[1]Worksheet 1'!$C$1:$C$18877)</f>
        <v>#N/A</v>
      </c>
      <c r="D161" s="102" t="e">
        <f t="shared" si="5"/>
        <v>#N/A</v>
      </c>
      <c r="E161" s="150" t="s">
        <v>280</v>
      </c>
      <c r="F161" s="46" t="s">
        <v>4</v>
      </c>
      <c r="G161" s="143"/>
      <c r="H161" s="523"/>
    </row>
    <row r="162" spans="2:8" customFormat="1" ht="24.75" customHeight="1" x14ac:dyDescent="0.25">
      <c r="B162" s="146" t="s">
        <v>797</v>
      </c>
      <c r="C162" s="18" t="e">
        <f>_xlfn.XLOOKUP(A162,'[1]Worksheet 1'!$A$1:$A$18877,'[1]Worksheet 1'!$C$1:$C$18877)</f>
        <v>#N/A</v>
      </c>
      <c r="D162" s="102" t="e">
        <f t="shared" si="5"/>
        <v>#N/A</v>
      </c>
      <c r="E162" s="150" t="s">
        <v>280</v>
      </c>
      <c r="F162" s="46" t="s">
        <v>4</v>
      </c>
      <c r="G162" s="143"/>
      <c r="H162" s="523"/>
    </row>
    <row r="163" spans="2:8" customFormat="1" ht="24.75" customHeight="1" x14ac:dyDescent="0.25">
      <c r="B163" s="146" t="s">
        <v>798</v>
      </c>
      <c r="C163" s="18" t="e">
        <f>_xlfn.XLOOKUP(A163,'[1]Worksheet 1'!$A$1:$A$18877,'[1]Worksheet 1'!$C$1:$C$18877)</f>
        <v>#N/A</v>
      </c>
      <c r="D163" s="102" t="e">
        <f t="shared" si="5"/>
        <v>#N/A</v>
      </c>
      <c r="E163" s="150" t="s">
        <v>280</v>
      </c>
      <c r="F163" s="46" t="s">
        <v>4</v>
      </c>
      <c r="G163" s="143"/>
      <c r="H163" s="523"/>
    </row>
    <row r="164" spans="2:8" customFormat="1" ht="24.75" customHeight="1" x14ac:dyDescent="0.25">
      <c r="B164" s="146" t="s">
        <v>799</v>
      </c>
      <c r="C164" s="18" t="e">
        <f>_xlfn.XLOOKUP(A164,'[1]Worksheet 1'!$A$1:$A$18877,'[1]Worksheet 1'!$C$1:$C$18877)</f>
        <v>#N/A</v>
      </c>
      <c r="D164" s="102" t="e">
        <f t="shared" si="5"/>
        <v>#N/A</v>
      </c>
      <c r="E164" s="150" t="s">
        <v>280</v>
      </c>
      <c r="F164" s="46" t="s">
        <v>4</v>
      </c>
      <c r="G164" s="143"/>
      <c r="H164" s="523"/>
    </row>
    <row r="165" spans="2:8" customFormat="1" ht="24.75" customHeight="1" x14ac:dyDescent="0.25">
      <c r="B165" s="146" t="s">
        <v>800</v>
      </c>
      <c r="C165" s="18" t="e">
        <f>_xlfn.XLOOKUP(A165,'[1]Worksheet 1'!$A$1:$A$18877,'[1]Worksheet 1'!$C$1:$C$18877)</f>
        <v>#N/A</v>
      </c>
      <c r="D165" s="102" t="e">
        <f t="shared" si="5"/>
        <v>#N/A</v>
      </c>
      <c r="E165" s="150" t="s">
        <v>280</v>
      </c>
      <c r="F165" s="46" t="s">
        <v>4</v>
      </c>
      <c r="G165" s="143"/>
      <c r="H165" s="523"/>
    </row>
    <row r="166" spans="2:8" customFormat="1" ht="24.75" customHeight="1" x14ac:dyDescent="0.25">
      <c r="B166" s="146" t="s">
        <v>801</v>
      </c>
      <c r="C166" s="18" t="e">
        <f>_xlfn.XLOOKUP(A166,'[1]Worksheet 1'!$A$1:$A$18877,'[1]Worksheet 1'!$C$1:$C$18877)</f>
        <v>#N/A</v>
      </c>
      <c r="D166" s="102" t="e">
        <f t="shared" si="5"/>
        <v>#N/A</v>
      </c>
      <c r="E166" s="150" t="s">
        <v>280</v>
      </c>
      <c r="F166" s="46" t="s">
        <v>4</v>
      </c>
      <c r="G166" s="143"/>
      <c r="H166" s="523"/>
    </row>
    <row r="167" spans="2:8" customFormat="1" ht="24.75" customHeight="1" x14ac:dyDescent="0.25">
      <c r="B167" s="146" t="s">
        <v>802</v>
      </c>
      <c r="C167" s="18" t="e">
        <f>_xlfn.XLOOKUP(A167,'[1]Worksheet 1'!$A$1:$A$18877,'[1]Worksheet 1'!$C$1:$C$18877)</f>
        <v>#N/A</v>
      </c>
      <c r="D167" s="102" t="e">
        <f t="shared" si="5"/>
        <v>#N/A</v>
      </c>
      <c r="E167" s="150" t="s">
        <v>280</v>
      </c>
      <c r="F167" s="46" t="s">
        <v>4</v>
      </c>
      <c r="G167" s="143"/>
      <c r="H167" s="523"/>
    </row>
    <row r="168" spans="2:8" customFormat="1" ht="24.75" customHeight="1" x14ac:dyDescent="0.25">
      <c r="B168" s="146" t="s">
        <v>803</v>
      </c>
      <c r="C168" s="18" t="e">
        <f>_xlfn.XLOOKUP(A168,'[1]Worksheet 1'!$A$1:$A$18877,'[1]Worksheet 1'!$C$1:$C$18877)</f>
        <v>#N/A</v>
      </c>
      <c r="D168" s="102" t="e">
        <f t="shared" si="5"/>
        <v>#N/A</v>
      </c>
      <c r="E168" s="150" t="s">
        <v>280</v>
      </c>
      <c r="F168" s="46" t="s">
        <v>4</v>
      </c>
      <c r="G168" s="143"/>
      <c r="H168" s="523"/>
    </row>
    <row r="169" spans="2:8" customFormat="1" ht="24.75" customHeight="1" x14ac:dyDescent="0.25">
      <c r="B169" s="146" t="s">
        <v>804</v>
      </c>
      <c r="C169" s="18" t="e">
        <f>_xlfn.XLOOKUP(A169,'[1]Worksheet 1'!$A$1:$A$18877,'[1]Worksheet 1'!$C$1:$C$18877)</f>
        <v>#N/A</v>
      </c>
      <c r="D169" s="102" t="e">
        <f t="shared" si="5"/>
        <v>#N/A</v>
      </c>
      <c r="E169" s="150" t="s">
        <v>280</v>
      </c>
      <c r="F169" s="46" t="s">
        <v>4</v>
      </c>
      <c r="G169" s="143"/>
      <c r="H169" s="523"/>
    </row>
    <row r="170" spans="2:8" customFormat="1" ht="24.75" customHeight="1" x14ac:dyDescent="0.25">
      <c r="B170" s="146" t="s">
        <v>805</v>
      </c>
      <c r="C170" s="18" t="e">
        <f>_xlfn.XLOOKUP(A170,'[1]Worksheet 1'!$A$1:$A$18877,'[1]Worksheet 1'!$C$1:$C$18877)</f>
        <v>#N/A</v>
      </c>
      <c r="D170" s="102" t="e">
        <f t="shared" si="5"/>
        <v>#N/A</v>
      </c>
      <c r="E170" s="150" t="s">
        <v>280</v>
      </c>
      <c r="F170" s="46" t="s">
        <v>4</v>
      </c>
      <c r="G170" s="143"/>
      <c r="H170" s="523"/>
    </row>
    <row r="171" spans="2:8" customFormat="1" ht="24.75" customHeight="1" x14ac:dyDescent="0.25">
      <c r="B171" s="146" t="s">
        <v>806</v>
      </c>
      <c r="C171" s="18" t="e">
        <f>_xlfn.XLOOKUP(A171,'[1]Worksheet 1'!$A$1:$A$18877,'[1]Worksheet 1'!$C$1:$C$18877)</f>
        <v>#N/A</v>
      </c>
      <c r="D171" s="102" t="e">
        <f t="shared" si="5"/>
        <v>#N/A</v>
      </c>
      <c r="E171" s="150" t="s">
        <v>280</v>
      </c>
      <c r="F171" s="46" t="s">
        <v>4</v>
      </c>
      <c r="G171" s="143"/>
      <c r="H171" s="523"/>
    </row>
    <row r="172" spans="2:8" customFormat="1" ht="24.75" customHeight="1" x14ac:dyDescent="0.25">
      <c r="B172" s="146" t="s">
        <v>807</v>
      </c>
      <c r="C172" s="18" t="e">
        <f>_xlfn.XLOOKUP(A172,'[1]Worksheet 1'!$A$1:$A$18877,'[1]Worksheet 1'!$C$1:$C$18877)</f>
        <v>#N/A</v>
      </c>
      <c r="D172" s="102" t="e">
        <f t="shared" si="5"/>
        <v>#N/A</v>
      </c>
      <c r="E172" s="150" t="s">
        <v>280</v>
      </c>
      <c r="F172" s="46" t="s">
        <v>4</v>
      </c>
      <c r="G172" s="143"/>
      <c r="H172" s="523"/>
    </row>
    <row r="173" spans="2:8" customFormat="1" ht="24.75" customHeight="1" x14ac:dyDescent="0.25">
      <c r="B173" s="146" t="s">
        <v>808</v>
      </c>
      <c r="C173" s="18" t="e">
        <f>_xlfn.XLOOKUP(A173,'[1]Worksheet 1'!$A$1:$A$18877,'[1]Worksheet 1'!$C$1:$C$18877)</f>
        <v>#N/A</v>
      </c>
      <c r="D173" s="102" t="e">
        <f t="shared" si="5"/>
        <v>#N/A</v>
      </c>
      <c r="E173" s="150" t="s">
        <v>280</v>
      </c>
      <c r="F173" s="46" t="s">
        <v>4</v>
      </c>
      <c r="G173" s="143"/>
      <c r="H173" s="523"/>
    </row>
    <row r="174" spans="2:8" customFormat="1" ht="24.75" customHeight="1" x14ac:dyDescent="0.25">
      <c r="B174" s="146" t="s">
        <v>809</v>
      </c>
      <c r="C174" s="18" t="e">
        <f>_xlfn.XLOOKUP(A174,'[1]Worksheet 1'!$A$1:$A$18877,'[1]Worksheet 1'!$C$1:$C$18877)</f>
        <v>#N/A</v>
      </c>
      <c r="D174" s="102" t="e">
        <f t="shared" si="5"/>
        <v>#N/A</v>
      </c>
      <c r="E174" s="150" t="s">
        <v>280</v>
      </c>
      <c r="F174" s="46" t="s">
        <v>4</v>
      </c>
      <c r="G174" s="143"/>
      <c r="H174" s="524"/>
    </row>
    <row r="175" spans="2:8" customFormat="1" ht="21" customHeight="1" x14ac:dyDescent="0.25">
      <c r="B175" s="146" t="s">
        <v>810</v>
      </c>
      <c r="C175" s="18" t="e">
        <f>_xlfn.XLOOKUP(A175,'[1]Worksheet 1'!$A$1:$A$18877,'[1]Worksheet 1'!$C$1:$C$18877)</f>
        <v>#N/A</v>
      </c>
      <c r="D175" s="102" t="e">
        <f t="shared" ref="D175:D188" si="6">C175*(1-$G$2/100)</f>
        <v>#N/A</v>
      </c>
      <c r="E175" s="150" t="s">
        <v>280</v>
      </c>
      <c r="F175" s="46" t="s">
        <v>4</v>
      </c>
      <c r="G175" s="143"/>
      <c r="H175" s="532"/>
    </row>
    <row r="176" spans="2:8" customFormat="1" ht="21" customHeight="1" x14ac:dyDescent="0.25">
      <c r="B176" s="146" t="s">
        <v>811</v>
      </c>
      <c r="C176" s="18" t="e">
        <f>_xlfn.XLOOKUP(A176,'[1]Worksheet 1'!$A$1:$A$18877,'[1]Worksheet 1'!$C$1:$C$18877)</f>
        <v>#N/A</v>
      </c>
      <c r="D176" s="102" t="e">
        <f t="shared" si="6"/>
        <v>#N/A</v>
      </c>
      <c r="E176" s="150" t="s">
        <v>280</v>
      </c>
      <c r="F176" s="46" t="s">
        <v>4</v>
      </c>
      <c r="G176" s="143"/>
      <c r="H176" s="532"/>
    </row>
    <row r="177" spans="2:8" customFormat="1" ht="21" customHeight="1" x14ac:dyDescent="0.25">
      <c r="B177" s="146" t="s">
        <v>812</v>
      </c>
      <c r="C177" s="18" t="e">
        <f>_xlfn.XLOOKUP(A177,'[1]Worksheet 1'!$A$1:$A$18877,'[1]Worksheet 1'!$C$1:$C$18877)</f>
        <v>#N/A</v>
      </c>
      <c r="D177" s="102" t="e">
        <f t="shared" si="6"/>
        <v>#N/A</v>
      </c>
      <c r="E177" s="150" t="s">
        <v>280</v>
      </c>
      <c r="F177" s="46" t="s">
        <v>4</v>
      </c>
      <c r="G177" s="143"/>
      <c r="H177" s="532"/>
    </row>
    <row r="178" spans="2:8" customFormat="1" ht="21" customHeight="1" x14ac:dyDescent="0.25">
      <c r="B178" s="146" t="s">
        <v>813</v>
      </c>
      <c r="C178" s="18" t="e">
        <f>_xlfn.XLOOKUP(A178,'[1]Worksheet 1'!$A$1:$A$18877,'[1]Worksheet 1'!$C$1:$C$18877)</f>
        <v>#N/A</v>
      </c>
      <c r="D178" s="102" t="e">
        <f t="shared" si="6"/>
        <v>#N/A</v>
      </c>
      <c r="E178" s="150" t="s">
        <v>280</v>
      </c>
      <c r="F178" s="46" t="s">
        <v>4</v>
      </c>
      <c r="G178" s="143"/>
      <c r="H178" s="532"/>
    </row>
    <row r="179" spans="2:8" customFormat="1" ht="21" customHeight="1" x14ac:dyDescent="0.25">
      <c r="B179" s="146" t="s">
        <v>814</v>
      </c>
      <c r="C179" s="18" t="e">
        <f>_xlfn.XLOOKUP(A179,'[1]Worksheet 1'!$A$1:$A$18877,'[1]Worksheet 1'!$C$1:$C$18877)</f>
        <v>#N/A</v>
      </c>
      <c r="D179" s="102" t="e">
        <f t="shared" si="6"/>
        <v>#N/A</v>
      </c>
      <c r="E179" s="150" t="s">
        <v>280</v>
      </c>
      <c r="F179" s="46" t="s">
        <v>4</v>
      </c>
      <c r="G179" s="143"/>
      <c r="H179" s="532"/>
    </row>
    <row r="180" spans="2:8" customFormat="1" ht="21" customHeight="1" x14ac:dyDescent="0.25">
      <c r="B180" s="146" t="s">
        <v>815</v>
      </c>
      <c r="C180" s="18" t="e">
        <f>_xlfn.XLOOKUP(A180,'[1]Worksheet 1'!$A$1:$A$18877,'[1]Worksheet 1'!$C$1:$C$18877)</f>
        <v>#N/A</v>
      </c>
      <c r="D180" s="102" t="e">
        <f t="shared" si="6"/>
        <v>#N/A</v>
      </c>
      <c r="E180" s="150" t="s">
        <v>280</v>
      </c>
      <c r="F180" s="46" t="s">
        <v>4</v>
      </c>
      <c r="G180" s="143"/>
      <c r="H180" s="532"/>
    </row>
    <row r="181" spans="2:8" customFormat="1" ht="21" customHeight="1" x14ac:dyDescent="0.25">
      <c r="B181" s="146" t="s">
        <v>816</v>
      </c>
      <c r="C181" s="18" t="e">
        <f>_xlfn.XLOOKUP(A181,'[1]Worksheet 1'!$A$1:$A$18877,'[1]Worksheet 1'!$C$1:$C$18877)</f>
        <v>#N/A</v>
      </c>
      <c r="D181" s="102" t="e">
        <f t="shared" si="6"/>
        <v>#N/A</v>
      </c>
      <c r="E181" s="150" t="s">
        <v>280</v>
      </c>
      <c r="F181" s="46" t="s">
        <v>4</v>
      </c>
      <c r="G181" s="143"/>
      <c r="H181" s="532"/>
    </row>
    <row r="182" spans="2:8" customFormat="1" ht="21" customHeight="1" x14ac:dyDescent="0.25">
      <c r="B182" s="146" t="s">
        <v>817</v>
      </c>
      <c r="C182" s="18" t="e">
        <f>_xlfn.XLOOKUP(A182,'[1]Worksheet 1'!$A$1:$A$18877,'[1]Worksheet 1'!$C$1:$C$18877)</f>
        <v>#N/A</v>
      </c>
      <c r="D182" s="102" t="e">
        <f t="shared" si="6"/>
        <v>#N/A</v>
      </c>
      <c r="E182" s="150" t="s">
        <v>280</v>
      </c>
      <c r="F182" s="46" t="s">
        <v>4</v>
      </c>
      <c r="G182" s="143"/>
      <c r="H182" s="532"/>
    </row>
    <row r="183" spans="2:8" customFormat="1" ht="21" customHeight="1" x14ac:dyDescent="0.25">
      <c r="B183" s="146" t="s">
        <v>818</v>
      </c>
      <c r="C183" s="18" t="e">
        <f>_xlfn.XLOOKUP(A183,'[1]Worksheet 1'!$A$1:$A$18877,'[1]Worksheet 1'!$C$1:$C$18877)</f>
        <v>#N/A</v>
      </c>
      <c r="D183" s="102" t="e">
        <f t="shared" si="6"/>
        <v>#N/A</v>
      </c>
      <c r="E183" s="150" t="s">
        <v>280</v>
      </c>
      <c r="F183" s="46" t="s">
        <v>4</v>
      </c>
      <c r="G183" s="143"/>
      <c r="H183" s="532"/>
    </row>
    <row r="184" spans="2:8" customFormat="1" ht="21" customHeight="1" x14ac:dyDescent="0.25">
      <c r="B184" s="146" t="s">
        <v>819</v>
      </c>
      <c r="C184" s="18" t="e">
        <f>_xlfn.XLOOKUP(A184,'[1]Worksheet 1'!$A$1:$A$18877,'[1]Worksheet 1'!$C$1:$C$18877)</f>
        <v>#N/A</v>
      </c>
      <c r="D184" s="102" t="e">
        <f t="shared" si="6"/>
        <v>#N/A</v>
      </c>
      <c r="E184" s="150" t="s">
        <v>280</v>
      </c>
      <c r="F184" s="46" t="s">
        <v>4</v>
      </c>
      <c r="G184" s="143"/>
      <c r="H184" s="532"/>
    </row>
    <row r="185" spans="2:8" customFormat="1" ht="21" customHeight="1" x14ac:dyDescent="0.25">
      <c r="B185" s="146" t="s">
        <v>820</v>
      </c>
      <c r="C185" s="18" t="e">
        <f>_xlfn.XLOOKUP(A185,'[1]Worksheet 1'!$A$1:$A$18877,'[1]Worksheet 1'!$C$1:$C$18877)</f>
        <v>#N/A</v>
      </c>
      <c r="D185" s="102" t="e">
        <f t="shared" si="6"/>
        <v>#N/A</v>
      </c>
      <c r="E185" s="150" t="s">
        <v>280</v>
      </c>
      <c r="F185" s="46" t="s">
        <v>4</v>
      </c>
      <c r="G185" s="143"/>
      <c r="H185" s="532"/>
    </row>
    <row r="186" spans="2:8" customFormat="1" ht="21" customHeight="1" x14ac:dyDescent="0.25">
      <c r="B186" s="146" t="s">
        <v>821</v>
      </c>
      <c r="C186" s="18" t="e">
        <f>_xlfn.XLOOKUP(A186,'[1]Worksheet 1'!$A$1:$A$18877,'[1]Worksheet 1'!$C$1:$C$18877)</f>
        <v>#N/A</v>
      </c>
      <c r="D186" s="102" t="e">
        <f t="shared" si="6"/>
        <v>#N/A</v>
      </c>
      <c r="E186" s="150" t="s">
        <v>280</v>
      </c>
      <c r="F186" s="46" t="s">
        <v>4</v>
      </c>
      <c r="G186" s="143"/>
      <c r="H186" s="532"/>
    </row>
    <row r="187" spans="2:8" customFormat="1" ht="21" customHeight="1" x14ac:dyDescent="0.25">
      <c r="B187" s="146" t="s">
        <v>822</v>
      </c>
      <c r="C187" s="18" t="e">
        <f>_xlfn.XLOOKUP(A187,'[1]Worksheet 1'!$A$1:$A$18877,'[1]Worksheet 1'!$C$1:$C$18877)</f>
        <v>#N/A</v>
      </c>
      <c r="D187" s="102" t="e">
        <f t="shared" si="6"/>
        <v>#N/A</v>
      </c>
      <c r="E187" s="150" t="s">
        <v>280</v>
      </c>
      <c r="F187" s="46" t="s">
        <v>4</v>
      </c>
      <c r="G187" s="143"/>
      <c r="H187" s="532"/>
    </row>
    <row r="188" spans="2:8" customFormat="1" ht="21" customHeight="1" thickBot="1" x14ac:dyDescent="0.3">
      <c r="B188" s="146" t="s">
        <v>823</v>
      </c>
      <c r="C188" s="18" t="e">
        <f>_xlfn.XLOOKUP(A188,'[1]Worksheet 1'!$A$1:$A$18877,'[1]Worksheet 1'!$C$1:$C$18877)</f>
        <v>#N/A</v>
      </c>
      <c r="D188" s="102" t="e">
        <f t="shared" si="6"/>
        <v>#N/A</v>
      </c>
      <c r="E188" s="150" t="s">
        <v>280</v>
      </c>
      <c r="F188" s="46" t="s">
        <v>4</v>
      </c>
      <c r="G188" s="143"/>
      <c r="H188" s="532"/>
    </row>
    <row r="189" spans="2:8" customFormat="1" ht="21" customHeight="1" thickBot="1" x14ac:dyDescent="0.3">
      <c r="B189" s="420" t="s">
        <v>824</v>
      </c>
      <c r="C189" s="421"/>
      <c r="D189" s="421"/>
      <c r="E189" s="421"/>
      <c r="F189" s="421"/>
      <c r="G189" s="421"/>
      <c r="H189" s="422"/>
    </row>
    <row r="190" spans="2:8" customFormat="1" ht="25.5" customHeight="1" x14ac:dyDescent="0.25">
      <c r="B190" s="159" t="s">
        <v>825</v>
      </c>
      <c r="C190" s="18" t="e">
        <f>_xlfn.XLOOKUP(A190,'[1]Worksheet 1'!$A$1:$A$18877,'[1]Worksheet 1'!$C$1:$C$18877)</f>
        <v>#N/A</v>
      </c>
      <c r="D190" s="110" t="e">
        <f>C190*(1-$G$2/100)</f>
        <v>#N/A</v>
      </c>
      <c r="E190" s="160" t="s">
        <v>280</v>
      </c>
      <c r="F190" s="46" t="s">
        <v>4</v>
      </c>
      <c r="G190" s="162"/>
      <c r="H190" s="531"/>
    </row>
    <row r="191" spans="2:8" customFormat="1" ht="25.5" customHeight="1" x14ac:dyDescent="0.25">
      <c r="B191" s="146" t="s">
        <v>826</v>
      </c>
      <c r="C191" s="18" t="e">
        <f>_xlfn.XLOOKUP(A191,'[1]Worksheet 1'!$A$1:$A$18877,'[1]Worksheet 1'!$C$1:$C$18877)</f>
        <v>#N/A</v>
      </c>
      <c r="D191" s="102" t="e">
        <f t="shared" ref="D191:D211" si="7">C191*(1-$G$2/100)</f>
        <v>#N/A</v>
      </c>
      <c r="E191" s="150" t="s">
        <v>280</v>
      </c>
      <c r="F191" s="46" t="s">
        <v>4</v>
      </c>
      <c r="G191" s="157"/>
      <c r="H191" s="532"/>
    </row>
    <row r="192" spans="2:8" customFormat="1" ht="25.5" customHeight="1" x14ac:dyDescent="0.25">
      <c r="B192" s="146" t="s">
        <v>827</v>
      </c>
      <c r="C192" s="18" t="e">
        <f>_xlfn.XLOOKUP(A192,'[1]Worksheet 1'!$A$1:$A$18877,'[1]Worksheet 1'!$C$1:$C$18877)</f>
        <v>#N/A</v>
      </c>
      <c r="D192" s="102" t="e">
        <f t="shared" si="7"/>
        <v>#N/A</v>
      </c>
      <c r="E192" s="150" t="s">
        <v>280</v>
      </c>
      <c r="F192" s="46" t="s">
        <v>4</v>
      </c>
      <c r="G192" s="157"/>
      <c r="H192" s="532"/>
    </row>
    <row r="193" spans="2:8" customFormat="1" ht="25.5" customHeight="1" x14ac:dyDescent="0.25">
      <c r="B193" s="146" t="s">
        <v>828</v>
      </c>
      <c r="C193" s="18" t="e">
        <f>_xlfn.XLOOKUP(A193,'[1]Worksheet 1'!$A$1:$A$18877,'[1]Worksheet 1'!$C$1:$C$18877)</f>
        <v>#N/A</v>
      </c>
      <c r="D193" s="102" t="e">
        <f t="shared" si="7"/>
        <v>#N/A</v>
      </c>
      <c r="E193" s="150" t="s">
        <v>280</v>
      </c>
      <c r="F193" s="46" t="s">
        <v>4</v>
      </c>
      <c r="G193" s="157"/>
      <c r="H193" s="532"/>
    </row>
    <row r="194" spans="2:8" customFormat="1" ht="25.5" customHeight="1" x14ac:dyDescent="0.25">
      <c r="B194" s="146" t="s">
        <v>829</v>
      </c>
      <c r="C194" s="18" t="e">
        <f>_xlfn.XLOOKUP(A194,'[1]Worksheet 1'!$A$1:$A$18877,'[1]Worksheet 1'!$C$1:$C$18877)</f>
        <v>#N/A</v>
      </c>
      <c r="D194" s="102" t="e">
        <f t="shared" si="7"/>
        <v>#N/A</v>
      </c>
      <c r="E194" s="150" t="s">
        <v>280</v>
      </c>
      <c r="F194" s="46" t="s">
        <v>4</v>
      </c>
      <c r="G194" s="157"/>
      <c r="H194" s="532"/>
    </row>
    <row r="195" spans="2:8" customFormat="1" ht="25.5" customHeight="1" x14ac:dyDescent="0.25">
      <c r="B195" s="146" t="s">
        <v>830</v>
      </c>
      <c r="C195" s="18" t="e">
        <f>_xlfn.XLOOKUP(A195,'[1]Worksheet 1'!$A$1:$A$18877,'[1]Worksheet 1'!$C$1:$C$18877)</f>
        <v>#N/A</v>
      </c>
      <c r="D195" s="102" t="e">
        <f t="shared" si="7"/>
        <v>#N/A</v>
      </c>
      <c r="E195" s="150" t="s">
        <v>280</v>
      </c>
      <c r="F195" s="46" t="s">
        <v>4</v>
      </c>
      <c r="G195" s="157"/>
      <c r="H195" s="532"/>
    </row>
    <row r="196" spans="2:8" customFormat="1" ht="25.5" customHeight="1" x14ac:dyDescent="0.25">
      <c r="B196" s="146" t="s">
        <v>831</v>
      </c>
      <c r="C196" s="18" t="e">
        <f>_xlfn.XLOOKUP(A196,'[1]Worksheet 1'!$A$1:$A$18877,'[1]Worksheet 1'!$C$1:$C$18877)</f>
        <v>#N/A</v>
      </c>
      <c r="D196" s="102" t="e">
        <f t="shared" si="7"/>
        <v>#N/A</v>
      </c>
      <c r="E196" s="150" t="s">
        <v>280</v>
      </c>
      <c r="F196" s="46" t="s">
        <v>4</v>
      </c>
      <c r="G196" s="157"/>
      <c r="H196" s="532"/>
    </row>
    <row r="197" spans="2:8" customFormat="1" ht="25.5" customHeight="1" x14ac:dyDescent="0.25">
      <c r="B197" s="146" t="s">
        <v>832</v>
      </c>
      <c r="C197" s="18" t="e">
        <f>_xlfn.XLOOKUP(A197,'[1]Worksheet 1'!$A$1:$A$18877,'[1]Worksheet 1'!$C$1:$C$18877)</f>
        <v>#N/A</v>
      </c>
      <c r="D197" s="102" t="e">
        <f t="shared" si="7"/>
        <v>#N/A</v>
      </c>
      <c r="E197" s="150" t="s">
        <v>280</v>
      </c>
      <c r="F197" s="46" t="s">
        <v>4</v>
      </c>
      <c r="G197" s="157"/>
      <c r="H197" s="532"/>
    </row>
    <row r="198" spans="2:8" customFormat="1" ht="25.5" customHeight="1" x14ac:dyDescent="0.25">
      <c r="B198" s="146" t="s">
        <v>833</v>
      </c>
      <c r="C198" s="18" t="e">
        <f>_xlfn.XLOOKUP(A198,'[1]Worksheet 1'!$A$1:$A$18877,'[1]Worksheet 1'!$C$1:$C$18877)</f>
        <v>#N/A</v>
      </c>
      <c r="D198" s="102" t="e">
        <f t="shared" si="7"/>
        <v>#N/A</v>
      </c>
      <c r="E198" s="150" t="s">
        <v>280</v>
      </c>
      <c r="F198" s="46" t="s">
        <v>4</v>
      </c>
      <c r="G198" s="157"/>
      <c r="H198" s="532"/>
    </row>
    <row r="199" spans="2:8" customFormat="1" ht="25.5" customHeight="1" x14ac:dyDescent="0.25">
      <c r="B199" s="146" t="s">
        <v>834</v>
      </c>
      <c r="C199" s="18" t="e">
        <f>_xlfn.XLOOKUP(A199,'[1]Worksheet 1'!$A$1:$A$18877,'[1]Worksheet 1'!$C$1:$C$18877)</f>
        <v>#N/A</v>
      </c>
      <c r="D199" s="102" t="e">
        <f t="shared" si="7"/>
        <v>#N/A</v>
      </c>
      <c r="E199" s="150" t="s">
        <v>280</v>
      </c>
      <c r="F199" s="46" t="s">
        <v>4</v>
      </c>
      <c r="G199" s="157"/>
      <c r="H199" s="532"/>
    </row>
    <row r="200" spans="2:8" customFormat="1" ht="25.5" customHeight="1" x14ac:dyDescent="0.25">
      <c r="B200" s="146" t="s">
        <v>835</v>
      </c>
      <c r="C200" s="18" t="e">
        <f>_xlfn.XLOOKUP(A200,'[1]Worksheet 1'!$A$1:$A$18877,'[1]Worksheet 1'!$C$1:$C$18877)</f>
        <v>#N/A</v>
      </c>
      <c r="D200" s="102" t="e">
        <f t="shared" si="7"/>
        <v>#N/A</v>
      </c>
      <c r="E200" s="150" t="s">
        <v>280</v>
      </c>
      <c r="F200" s="46" t="s">
        <v>4</v>
      </c>
      <c r="G200" s="157"/>
      <c r="H200" s="532"/>
    </row>
    <row r="201" spans="2:8" customFormat="1" ht="25.5" customHeight="1" x14ac:dyDescent="0.25">
      <c r="B201" s="146" t="s">
        <v>836</v>
      </c>
      <c r="C201" s="18" t="e">
        <f>_xlfn.XLOOKUP(A201,'[1]Worksheet 1'!$A$1:$A$18877,'[1]Worksheet 1'!$C$1:$C$18877)</f>
        <v>#N/A</v>
      </c>
      <c r="D201" s="102" t="e">
        <f t="shared" si="7"/>
        <v>#N/A</v>
      </c>
      <c r="E201" s="150" t="s">
        <v>280</v>
      </c>
      <c r="F201" s="46" t="s">
        <v>4</v>
      </c>
      <c r="G201" s="157"/>
      <c r="H201" s="532"/>
    </row>
    <row r="202" spans="2:8" customFormat="1" ht="25.5" customHeight="1" x14ac:dyDescent="0.25">
      <c r="B202" s="146" t="s">
        <v>837</v>
      </c>
      <c r="C202" s="18" t="e">
        <f>_xlfn.XLOOKUP(A202,'[1]Worksheet 1'!$A$1:$A$18877,'[1]Worksheet 1'!$C$1:$C$18877)</f>
        <v>#N/A</v>
      </c>
      <c r="D202" s="102" t="e">
        <f t="shared" si="7"/>
        <v>#N/A</v>
      </c>
      <c r="E202" s="150" t="s">
        <v>280</v>
      </c>
      <c r="F202" s="46" t="s">
        <v>4</v>
      </c>
      <c r="G202" s="157"/>
      <c r="H202" s="532"/>
    </row>
    <row r="203" spans="2:8" customFormat="1" ht="25.5" customHeight="1" x14ac:dyDescent="0.25">
      <c r="B203" s="146" t="s">
        <v>838</v>
      </c>
      <c r="C203" s="18" t="e">
        <f>_xlfn.XLOOKUP(A203,'[1]Worksheet 1'!$A$1:$A$18877,'[1]Worksheet 1'!$C$1:$C$18877)</f>
        <v>#N/A</v>
      </c>
      <c r="D203" s="102" t="e">
        <f t="shared" si="7"/>
        <v>#N/A</v>
      </c>
      <c r="E203" s="150" t="s">
        <v>280</v>
      </c>
      <c r="F203" s="46" t="s">
        <v>4</v>
      </c>
      <c r="G203" s="157"/>
      <c r="H203" s="532"/>
    </row>
    <row r="204" spans="2:8" customFormat="1" ht="25.5" customHeight="1" x14ac:dyDescent="0.25">
      <c r="B204" s="146" t="s">
        <v>839</v>
      </c>
      <c r="C204" s="18" t="e">
        <f>_xlfn.XLOOKUP(A204,'[1]Worksheet 1'!$A$1:$A$18877,'[1]Worksheet 1'!$C$1:$C$18877)</f>
        <v>#N/A</v>
      </c>
      <c r="D204" s="102" t="e">
        <f t="shared" si="7"/>
        <v>#N/A</v>
      </c>
      <c r="E204" s="150" t="s">
        <v>280</v>
      </c>
      <c r="F204" s="46" t="s">
        <v>4</v>
      </c>
      <c r="G204" s="157"/>
      <c r="H204" s="532"/>
    </row>
    <row r="205" spans="2:8" customFormat="1" ht="25.5" customHeight="1" x14ac:dyDescent="0.25">
      <c r="B205" s="146" t="s">
        <v>840</v>
      </c>
      <c r="C205" s="18" t="e">
        <f>_xlfn.XLOOKUP(A205,'[1]Worksheet 1'!$A$1:$A$18877,'[1]Worksheet 1'!$C$1:$C$18877)</f>
        <v>#N/A</v>
      </c>
      <c r="D205" s="102" t="e">
        <f t="shared" si="7"/>
        <v>#N/A</v>
      </c>
      <c r="E205" s="150" t="s">
        <v>280</v>
      </c>
      <c r="F205" s="46" t="s">
        <v>4</v>
      </c>
      <c r="G205" s="157"/>
      <c r="H205" s="532"/>
    </row>
    <row r="206" spans="2:8" customFormat="1" ht="25.5" customHeight="1" x14ac:dyDescent="0.25">
      <c r="B206" s="146" t="s">
        <v>841</v>
      </c>
      <c r="C206" s="18" t="e">
        <f>_xlfn.XLOOKUP(A206,'[1]Worksheet 1'!$A$1:$A$18877,'[1]Worksheet 1'!$C$1:$C$18877)</f>
        <v>#N/A</v>
      </c>
      <c r="D206" s="102" t="e">
        <f t="shared" si="7"/>
        <v>#N/A</v>
      </c>
      <c r="E206" s="150" t="s">
        <v>280</v>
      </c>
      <c r="F206" s="46" t="s">
        <v>4</v>
      </c>
      <c r="G206" s="157"/>
      <c r="H206" s="532"/>
    </row>
    <row r="207" spans="2:8" customFormat="1" ht="25.5" customHeight="1" x14ac:dyDescent="0.25">
      <c r="B207" s="146" t="s">
        <v>842</v>
      </c>
      <c r="C207" s="18" t="e">
        <f>_xlfn.XLOOKUP(A207,'[1]Worksheet 1'!$A$1:$A$18877,'[1]Worksheet 1'!$C$1:$C$18877)</f>
        <v>#N/A</v>
      </c>
      <c r="D207" s="102" t="e">
        <f t="shared" si="7"/>
        <v>#N/A</v>
      </c>
      <c r="E207" s="150" t="s">
        <v>280</v>
      </c>
      <c r="F207" s="46" t="s">
        <v>4</v>
      </c>
      <c r="G207" s="157"/>
      <c r="H207" s="532"/>
    </row>
    <row r="208" spans="2:8" customFormat="1" ht="25.5" customHeight="1" x14ac:dyDescent="0.25">
      <c r="B208" s="146" t="s">
        <v>843</v>
      </c>
      <c r="C208" s="18" t="e">
        <f>_xlfn.XLOOKUP(A208,'[1]Worksheet 1'!$A$1:$A$18877,'[1]Worksheet 1'!$C$1:$C$18877)</f>
        <v>#N/A</v>
      </c>
      <c r="D208" s="102" t="e">
        <f t="shared" si="7"/>
        <v>#N/A</v>
      </c>
      <c r="E208" s="150" t="s">
        <v>280</v>
      </c>
      <c r="F208" s="46" t="s">
        <v>4</v>
      </c>
      <c r="G208" s="157"/>
      <c r="H208" s="532"/>
    </row>
    <row r="209" spans="2:8" customFormat="1" ht="25.5" customHeight="1" x14ac:dyDescent="0.25">
      <c r="B209" s="146" t="s">
        <v>844</v>
      </c>
      <c r="C209" s="18" t="e">
        <f>_xlfn.XLOOKUP(A209,'[1]Worksheet 1'!$A$1:$A$18877,'[1]Worksheet 1'!$C$1:$C$18877)</f>
        <v>#N/A</v>
      </c>
      <c r="D209" s="102" t="e">
        <f t="shared" si="7"/>
        <v>#N/A</v>
      </c>
      <c r="E209" s="150" t="s">
        <v>280</v>
      </c>
      <c r="F209" s="46" t="s">
        <v>4</v>
      </c>
      <c r="G209" s="157"/>
      <c r="H209" s="532"/>
    </row>
    <row r="210" spans="2:8" customFormat="1" ht="25.5" customHeight="1" x14ac:dyDescent="0.25">
      <c r="B210" s="146" t="s">
        <v>845</v>
      </c>
      <c r="C210" s="18" t="e">
        <f>_xlfn.XLOOKUP(A210,'[1]Worksheet 1'!$A$1:$A$18877,'[1]Worksheet 1'!$C$1:$C$18877)</f>
        <v>#N/A</v>
      </c>
      <c r="D210" s="102" t="e">
        <f t="shared" si="7"/>
        <v>#N/A</v>
      </c>
      <c r="E210" s="150" t="s">
        <v>280</v>
      </c>
      <c r="F210" s="46" t="s">
        <v>4</v>
      </c>
      <c r="G210" s="157"/>
      <c r="H210" s="532"/>
    </row>
    <row r="211" spans="2:8" customFormat="1" ht="25.5" customHeight="1" thickBot="1" x14ac:dyDescent="0.3">
      <c r="B211" s="146" t="s">
        <v>846</v>
      </c>
      <c r="C211" s="18" t="e">
        <f>_xlfn.XLOOKUP(A211,'[1]Worksheet 1'!$A$1:$A$18877,'[1]Worksheet 1'!$C$1:$C$18877)</f>
        <v>#N/A</v>
      </c>
      <c r="D211" s="102" t="e">
        <f t="shared" si="7"/>
        <v>#N/A</v>
      </c>
      <c r="E211" s="150" t="s">
        <v>280</v>
      </c>
      <c r="F211" s="46" t="s">
        <v>4</v>
      </c>
      <c r="G211" s="157"/>
      <c r="H211" s="532"/>
    </row>
    <row r="212" spans="2:8" customFormat="1" ht="21.75" customHeight="1" thickBot="1" x14ac:dyDescent="0.3">
      <c r="B212" s="420" t="s">
        <v>847</v>
      </c>
      <c r="C212" s="421"/>
      <c r="D212" s="421"/>
      <c r="E212" s="421"/>
      <c r="F212" s="421"/>
      <c r="G212" s="421"/>
      <c r="H212" s="422"/>
    </row>
    <row r="213" spans="2:8" customFormat="1" ht="21.75" customHeight="1" x14ac:dyDescent="0.25">
      <c r="B213" s="159" t="s">
        <v>848</v>
      </c>
      <c r="C213" s="18" t="e">
        <f>_xlfn.XLOOKUP(A213,'[1]Worksheet 1'!$A$1:$A$18877,'[1]Worksheet 1'!$C$1:$C$18877)</f>
        <v>#N/A</v>
      </c>
      <c r="D213" s="110" t="e">
        <f>C213*(1-$G$2/100)</f>
        <v>#N/A</v>
      </c>
      <c r="E213" s="160" t="s">
        <v>280</v>
      </c>
      <c r="F213" s="46" t="s">
        <v>4</v>
      </c>
      <c r="G213" s="162"/>
      <c r="H213" s="531"/>
    </row>
    <row r="214" spans="2:8" customFormat="1" ht="21.75" customHeight="1" x14ac:dyDescent="0.25">
      <c r="B214" s="146" t="s">
        <v>849</v>
      </c>
      <c r="C214" s="18" t="e">
        <f>_xlfn.XLOOKUP(A214,'[1]Worksheet 1'!$A$1:$A$18877,'[1]Worksheet 1'!$C$1:$C$18877)</f>
        <v>#N/A</v>
      </c>
      <c r="D214" s="102" t="e">
        <f>C214*(1-$G$2/100)</f>
        <v>#N/A</v>
      </c>
      <c r="E214" s="150" t="s">
        <v>280</v>
      </c>
      <c r="F214" s="46" t="s">
        <v>4</v>
      </c>
      <c r="G214" s="157"/>
      <c r="H214" s="532"/>
    </row>
    <row r="215" spans="2:8" customFormat="1" ht="21.75" customHeight="1" thickBot="1" x14ac:dyDescent="0.3">
      <c r="B215" s="146" t="s">
        <v>850</v>
      </c>
      <c r="C215" s="18" t="e">
        <f>_xlfn.XLOOKUP(A215,'[1]Worksheet 1'!$A$1:$A$18877,'[1]Worksheet 1'!$C$1:$C$18877)</f>
        <v>#N/A</v>
      </c>
      <c r="D215" s="102" t="e">
        <f>C215*(1-$G$2/100)</f>
        <v>#N/A</v>
      </c>
      <c r="E215" s="150" t="s">
        <v>280</v>
      </c>
      <c r="F215" s="46" t="s">
        <v>4</v>
      </c>
      <c r="G215" s="157"/>
      <c r="H215" s="532"/>
    </row>
    <row r="216" spans="2:8" customFormat="1" ht="21.75" customHeight="1" thickBot="1" x14ac:dyDescent="0.3">
      <c r="B216" s="420" t="s">
        <v>851</v>
      </c>
      <c r="C216" s="421"/>
      <c r="D216" s="421"/>
      <c r="E216" s="421"/>
      <c r="F216" s="421"/>
      <c r="G216" s="421"/>
      <c r="H216" s="422"/>
    </row>
    <row r="217" spans="2:8" customFormat="1" ht="25.5" customHeight="1" x14ac:dyDescent="0.25">
      <c r="B217" s="159" t="s">
        <v>852</v>
      </c>
      <c r="C217" s="18" t="e">
        <f>_xlfn.XLOOKUP(A217,'[1]Worksheet 1'!$A$1:$A$18877,'[1]Worksheet 1'!$C$1:$C$18877)</f>
        <v>#N/A</v>
      </c>
      <c r="D217" s="110" t="e">
        <f>C217*(1-$G$2/100)</f>
        <v>#N/A</v>
      </c>
      <c r="E217" s="160" t="s">
        <v>280</v>
      </c>
      <c r="F217" s="46" t="s">
        <v>4</v>
      </c>
      <c r="G217" s="162"/>
      <c r="H217" s="531"/>
    </row>
    <row r="218" spans="2:8" customFormat="1" ht="25.5" customHeight="1" x14ac:dyDescent="0.25">
      <c r="B218" s="146" t="s">
        <v>853</v>
      </c>
      <c r="C218" s="18" t="e">
        <f>_xlfn.XLOOKUP(A218,'[1]Worksheet 1'!$A$1:$A$18877,'[1]Worksheet 1'!$C$1:$C$18877)</f>
        <v>#N/A</v>
      </c>
      <c r="D218" s="102" t="e">
        <f t="shared" ref="D218:D237" si="8">C218*(1-$G$2/100)</f>
        <v>#N/A</v>
      </c>
      <c r="E218" s="150" t="s">
        <v>280</v>
      </c>
      <c r="F218" s="46" t="s">
        <v>4</v>
      </c>
      <c r="G218" s="157"/>
      <c r="H218" s="532"/>
    </row>
    <row r="219" spans="2:8" customFormat="1" ht="25.5" customHeight="1" x14ac:dyDescent="0.25">
      <c r="B219" s="146" t="s">
        <v>854</v>
      </c>
      <c r="C219" s="18" t="e">
        <f>_xlfn.XLOOKUP(A219,'[1]Worksheet 1'!$A$1:$A$18877,'[1]Worksheet 1'!$C$1:$C$18877)</f>
        <v>#N/A</v>
      </c>
      <c r="D219" s="102" t="e">
        <f t="shared" si="8"/>
        <v>#N/A</v>
      </c>
      <c r="E219" s="150" t="s">
        <v>280</v>
      </c>
      <c r="F219" s="46" t="s">
        <v>4</v>
      </c>
      <c r="G219" s="157"/>
      <c r="H219" s="532"/>
    </row>
    <row r="220" spans="2:8" customFormat="1" ht="25.5" customHeight="1" x14ac:dyDescent="0.25">
      <c r="B220" s="146" t="s">
        <v>855</v>
      </c>
      <c r="C220" s="18" t="e">
        <f>_xlfn.XLOOKUP(A220,'[1]Worksheet 1'!$A$1:$A$18877,'[1]Worksheet 1'!$C$1:$C$18877)</f>
        <v>#N/A</v>
      </c>
      <c r="D220" s="102" t="e">
        <f t="shared" si="8"/>
        <v>#N/A</v>
      </c>
      <c r="E220" s="150" t="s">
        <v>280</v>
      </c>
      <c r="F220" s="46" t="s">
        <v>4</v>
      </c>
      <c r="G220" s="157"/>
      <c r="H220" s="532"/>
    </row>
    <row r="221" spans="2:8" customFormat="1" ht="25.5" customHeight="1" x14ac:dyDescent="0.25">
      <c r="B221" s="146" t="s">
        <v>856</v>
      </c>
      <c r="C221" s="18" t="e">
        <f>_xlfn.XLOOKUP(A221,'[1]Worksheet 1'!$A$1:$A$18877,'[1]Worksheet 1'!$C$1:$C$18877)</f>
        <v>#N/A</v>
      </c>
      <c r="D221" s="102" t="e">
        <f t="shared" si="8"/>
        <v>#N/A</v>
      </c>
      <c r="E221" s="150" t="s">
        <v>280</v>
      </c>
      <c r="F221" s="46" t="s">
        <v>4</v>
      </c>
      <c r="G221" s="157"/>
      <c r="H221" s="532"/>
    </row>
    <row r="222" spans="2:8" customFormat="1" ht="25.5" customHeight="1" x14ac:dyDescent="0.25">
      <c r="B222" s="146" t="s">
        <v>857</v>
      </c>
      <c r="C222" s="18" t="e">
        <f>_xlfn.XLOOKUP(A222,'[1]Worksheet 1'!$A$1:$A$18877,'[1]Worksheet 1'!$C$1:$C$18877)</f>
        <v>#N/A</v>
      </c>
      <c r="D222" s="102" t="e">
        <f t="shared" si="8"/>
        <v>#N/A</v>
      </c>
      <c r="E222" s="150" t="s">
        <v>280</v>
      </c>
      <c r="F222" s="46" t="s">
        <v>4</v>
      </c>
      <c r="G222" s="157"/>
      <c r="H222" s="532"/>
    </row>
    <row r="223" spans="2:8" customFormat="1" ht="25.5" customHeight="1" x14ac:dyDescent="0.25">
      <c r="B223" s="146" t="s">
        <v>858</v>
      </c>
      <c r="C223" s="18" t="e">
        <f>_xlfn.XLOOKUP(A223,'[1]Worksheet 1'!$A$1:$A$18877,'[1]Worksheet 1'!$C$1:$C$18877)</f>
        <v>#N/A</v>
      </c>
      <c r="D223" s="102" t="e">
        <f t="shared" si="8"/>
        <v>#N/A</v>
      </c>
      <c r="E223" s="150" t="s">
        <v>280</v>
      </c>
      <c r="F223" s="46" t="s">
        <v>4</v>
      </c>
      <c r="G223" s="157"/>
      <c r="H223" s="532"/>
    </row>
    <row r="224" spans="2:8" customFormat="1" ht="25.5" customHeight="1" x14ac:dyDescent="0.25">
      <c r="B224" s="146" t="s">
        <v>859</v>
      </c>
      <c r="C224" s="18" t="e">
        <f>_xlfn.XLOOKUP(A224,'[1]Worksheet 1'!$A$1:$A$18877,'[1]Worksheet 1'!$C$1:$C$18877)</f>
        <v>#N/A</v>
      </c>
      <c r="D224" s="102" t="e">
        <f t="shared" si="8"/>
        <v>#N/A</v>
      </c>
      <c r="E224" s="150" t="s">
        <v>280</v>
      </c>
      <c r="F224" s="46" t="s">
        <v>4</v>
      </c>
      <c r="G224" s="157"/>
      <c r="H224" s="532"/>
    </row>
    <row r="225" spans="2:8" customFormat="1" ht="25.5" customHeight="1" x14ac:dyDescent="0.25">
      <c r="B225" s="146" t="s">
        <v>860</v>
      </c>
      <c r="C225" s="18" t="e">
        <f>_xlfn.XLOOKUP(A225,'[1]Worksheet 1'!$A$1:$A$18877,'[1]Worksheet 1'!$C$1:$C$18877)</f>
        <v>#N/A</v>
      </c>
      <c r="D225" s="102" t="e">
        <f t="shared" si="8"/>
        <v>#N/A</v>
      </c>
      <c r="E225" s="150" t="s">
        <v>280</v>
      </c>
      <c r="F225" s="46" t="s">
        <v>4</v>
      </c>
      <c r="G225" s="157"/>
      <c r="H225" s="532"/>
    </row>
    <row r="226" spans="2:8" customFormat="1" ht="25.5" customHeight="1" x14ac:dyDescent="0.25">
      <c r="B226" s="146" t="s">
        <v>861</v>
      </c>
      <c r="C226" s="18" t="e">
        <f>_xlfn.XLOOKUP(A226,'[1]Worksheet 1'!$A$1:$A$18877,'[1]Worksheet 1'!$C$1:$C$18877)</f>
        <v>#N/A</v>
      </c>
      <c r="D226" s="102" t="e">
        <f t="shared" si="8"/>
        <v>#N/A</v>
      </c>
      <c r="E226" s="150" t="s">
        <v>280</v>
      </c>
      <c r="F226" s="46" t="s">
        <v>4</v>
      </c>
      <c r="G226" s="157"/>
      <c r="H226" s="532"/>
    </row>
    <row r="227" spans="2:8" customFormat="1" ht="25.5" customHeight="1" x14ac:dyDescent="0.25">
      <c r="B227" s="146" t="s">
        <v>862</v>
      </c>
      <c r="C227" s="18" t="e">
        <f>_xlfn.XLOOKUP(A227,'[1]Worksheet 1'!$A$1:$A$18877,'[1]Worksheet 1'!$C$1:$C$18877)</f>
        <v>#N/A</v>
      </c>
      <c r="D227" s="102" t="e">
        <f t="shared" si="8"/>
        <v>#N/A</v>
      </c>
      <c r="E227" s="150" t="s">
        <v>280</v>
      </c>
      <c r="F227" s="46" t="s">
        <v>4</v>
      </c>
      <c r="G227" s="157"/>
      <c r="H227" s="532"/>
    </row>
    <row r="228" spans="2:8" ht="25.5" customHeight="1" x14ac:dyDescent="0.25">
      <c r="B228" s="146" t="s">
        <v>863</v>
      </c>
      <c r="C228" s="18" t="e">
        <f>_xlfn.XLOOKUP(A228,'[1]Worksheet 1'!$A$1:$A$18877,'[1]Worksheet 1'!$C$1:$C$18877)</f>
        <v>#N/A</v>
      </c>
      <c r="D228" s="102" t="e">
        <f t="shared" si="8"/>
        <v>#N/A</v>
      </c>
      <c r="E228" s="150" t="s">
        <v>280</v>
      </c>
      <c r="F228" s="46" t="s">
        <v>4</v>
      </c>
      <c r="G228" s="157"/>
      <c r="H228" s="532"/>
    </row>
    <row r="229" spans="2:8" ht="25.5" customHeight="1" x14ac:dyDescent="0.25">
      <c r="B229" s="146" t="s">
        <v>864</v>
      </c>
      <c r="C229" s="18" t="e">
        <f>_xlfn.XLOOKUP(A229,'[1]Worksheet 1'!$A$1:$A$18877,'[1]Worksheet 1'!$C$1:$C$18877)</f>
        <v>#N/A</v>
      </c>
      <c r="D229" s="102" t="e">
        <f t="shared" si="8"/>
        <v>#N/A</v>
      </c>
      <c r="E229" s="150" t="s">
        <v>280</v>
      </c>
      <c r="F229" s="46" t="s">
        <v>4</v>
      </c>
      <c r="G229" s="157"/>
      <c r="H229" s="532"/>
    </row>
    <row r="230" spans="2:8" ht="25.5" customHeight="1" x14ac:dyDescent="0.25">
      <c r="B230" s="146" t="s">
        <v>865</v>
      </c>
      <c r="C230" s="18" t="e">
        <f>_xlfn.XLOOKUP(A230,'[1]Worksheet 1'!$A$1:$A$18877,'[1]Worksheet 1'!$C$1:$C$18877)</f>
        <v>#N/A</v>
      </c>
      <c r="D230" s="102" t="e">
        <f t="shared" si="8"/>
        <v>#N/A</v>
      </c>
      <c r="E230" s="150" t="s">
        <v>280</v>
      </c>
      <c r="F230" s="46" t="s">
        <v>4</v>
      </c>
      <c r="G230" s="157"/>
      <c r="H230" s="532"/>
    </row>
    <row r="231" spans="2:8" ht="25.5" customHeight="1" x14ac:dyDescent="0.25">
      <c r="B231" s="146" t="s">
        <v>866</v>
      </c>
      <c r="C231" s="18" t="e">
        <f>_xlfn.XLOOKUP(A231,'[1]Worksheet 1'!$A$1:$A$18877,'[1]Worksheet 1'!$C$1:$C$18877)</f>
        <v>#N/A</v>
      </c>
      <c r="D231" s="102" t="e">
        <f t="shared" si="8"/>
        <v>#N/A</v>
      </c>
      <c r="E231" s="150" t="s">
        <v>280</v>
      </c>
      <c r="F231" s="46" t="s">
        <v>4</v>
      </c>
      <c r="G231" s="157"/>
      <c r="H231" s="532"/>
    </row>
    <row r="232" spans="2:8" ht="25.5" customHeight="1" x14ac:dyDescent="0.25">
      <c r="B232" s="146" t="s">
        <v>867</v>
      </c>
      <c r="C232" s="18" t="e">
        <f>_xlfn.XLOOKUP(A232,'[1]Worksheet 1'!$A$1:$A$18877,'[1]Worksheet 1'!$C$1:$C$18877)</f>
        <v>#N/A</v>
      </c>
      <c r="D232" s="102" t="e">
        <f t="shared" si="8"/>
        <v>#N/A</v>
      </c>
      <c r="E232" s="150" t="s">
        <v>280</v>
      </c>
      <c r="F232" s="46" t="s">
        <v>4</v>
      </c>
      <c r="G232" s="157"/>
      <c r="H232" s="532"/>
    </row>
    <row r="233" spans="2:8" ht="25.5" customHeight="1" x14ac:dyDescent="0.25">
      <c r="B233" s="146" t="s">
        <v>868</v>
      </c>
      <c r="C233" s="18" t="e">
        <f>_xlfn.XLOOKUP(A233,'[1]Worksheet 1'!$A$1:$A$18877,'[1]Worksheet 1'!$C$1:$C$18877)</f>
        <v>#N/A</v>
      </c>
      <c r="D233" s="102" t="e">
        <f t="shared" si="8"/>
        <v>#N/A</v>
      </c>
      <c r="E233" s="150" t="s">
        <v>280</v>
      </c>
      <c r="F233" s="46" t="s">
        <v>4</v>
      </c>
      <c r="G233" s="157"/>
      <c r="H233" s="532"/>
    </row>
    <row r="234" spans="2:8" ht="25.5" customHeight="1" x14ac:dyDescent="0.25">
      <c r="B234" s="146" t="s">
        <v>869</v>
      </c>
      <c r="C234" s="18" t="e">
        <f>_xlfn.XLOOKUP(A234,'[1]Worksheet 1'!$A$1:$A$18877,'[1]Worksheet 1'!$C$1:$C$18877)</f>
        <v>#N/A</v>
      </c>
      <c r="D234" s="102" t="e">
        <f t="shared" si="8"/>
        <v>#N/A</v>
      </c>
      <c r="E234" s="150" t="s">
        <v>280</v>
      </c>
      <c r="F234" s="46" t="s">
        <v>4</v>
      </c>
      <c r="G234" s="157"/>
      <c r="H234" s="532"/>
    </row>
    <row r="235" spans="2:8" ht="25.5" customHeight="1" x14ac:dyDescent="0.25">
      <c r="B235" s="146" t="s">
        <v>870</v>
      </c>
      <c r="C235" s="18" t="e">
        <f>_xlfn.XLOOKUP(A235,'[1]Worksheet 1'!$A$1:$A$18877,'[1]Worksheet 1'!$C$1:$C$18877)</f>
        <v>#N/A</v>
      </c>
      <c r="D235" s="102" t="e">
        <f t="shared" si="8"/>
        <v>#N/A</v>
      </c>
      <c r="E235" s="150" t="s">
        <v>280</v>
      </c>
      <c r="F235" s="46" t="s">
        <v>4</v>
      </c>
      <c r="G235" s="157"/>
      <c r="H235" s="532"/>
    </row>
    <row r="236" spans="2:8" ht="25.5" customHeight="1" x14ac:dyDescent="0.25">
      <c r="B236" s="146" t="s">
        <v>871</v>
      </c>
      <c r="C236" s="18" t="e">
        <f>_xlfn.XLOOKUP(A236,'[1]Worksheet 1'!$A$1:$A$18877,'[1]Worksheet 1'!$C$1:$C$18877)</f>
        <v>#N/A</v>
      </c>
      <c r="D236" s="102" t="e">
        <f t="shared" si="8"/>
        <v>#N/A</v>
      </c>
      <c r="E236" s="150" t="s">
        <v>280</v>
      </c>
      <c r="F236" s="46" t="s">
        <v>4</v>
      </c>
      <c r="G236" s="157"/>
      <c r="H236" s="532"/>
    </row>
    <row r="237" spans="2:8" ht="25.5" customHeight="1" thickBot="1" x14ac:dyDescent="0.3">
      <c r="B237" s="146" t="s">
        <v>872</v>
      </c>
      <c r="C237" s="18" t="e">
        <f>_xlfn.XLOOKUP(A237,'[1]Worksheet 1'!$A$1:$A$18877,'[1]Worksheet 1'!$C$1:$C$18877)</f>
        <v>#N/A</v>
      </c>
      <c r="D237" s="102" t="e">
        <f t="shared" si="8"/>
        <v>#N/A</v>
      </c>
      <c r="E237" s="150" t="s">
        <v>280</v>
      </c>
      <c r="F237" s="46" t="s">
        <v>4</v>
      </c>
      <c r="G237" s="157"/>
      <c r="H237" s="532"/>
    </row>
    <row r="238" spans="2:8" ht="27.75" customHeight="1" thickBot="1" x14ac:dyDescent="0.3">
      <c r="B238" s="528" t="s">
        <v>873</v>
      </c>
      <c r="C238" s="529"/>
      <c r="D238" s="529"/>
      <c r="E238" s="529"/>
      <c r="F238" s="529"/>
      <c r="G238" s="529"/>
      <c r="H238" s="530"/>
    </row>
    <row r="239" spans="2:8" ht="20.25" customHeight="1" x14ac:dyDescent="0.25">
      <c r="B239" s="159" t="s">
        <v>874</v>
      </c>
      <c r="C239" s="18" t="e">
        <f>_xlfn.XLOOKUP(A239,'[1]Worksheet 1'!$A$1:$A$18877,'[1]Worksheet 1'!$C$1:$C$18877)</f>
        <v>#N/A</v>
      </c>
      <c r="D239" s="110" t="e">
        <f>C239*(1-$G$2/100)</f>
        <v>#N/A</v>
      </c>
      <c r="E239" s="160" t="s">
        <v>280</v>
      </c>
      <c r="F239" s="46" t="s">
        <v>4</v>
      </c>
      <c r="G239" s="162"/>
      <c r="H239" s="524"/>
    </row>
    <row r="240" spans="2:8" ht="20.25" customHeight="1" x14ac:dyDescent="0.25">
      <c r="B240" s="146" t="s">
        <v>875</v>
      </c>
      <c r="C240" s="18" t="e">
        <f>_xlfn.XLOOKUP(A240,'[1]Worksheet 1'!$A$1:$A$18877,'[1]Worksheet 1'!$C$1:$C$18877)</f>
        <v>#N/A</v>
      </c>
      <c r="D240" s="102" t="e">
        <f t="shared" ref="D240:D272" si="9">C240*(1-$G$2/100)</f>
        <v>#N/A</v>
      </c>
      <c r="E240" s="150" t="s">
        <v>280</v>
      </c>
      <c r="F240" s="46" t="s">
        <v>4</v>
      </c>
      <c r="G240" s="157"/>
      <c r="H240" s="527"/>
    </row>
    <row r="241" spans="2:8" ht="20.25" customHeight="1" x14ac:dyDescent="0.25">
      <c r="B241" s="146" t="s">
        <v>876</v>
      </c>
      <c r="C241" s="18" t="e">
        <f>_xlfn.XLOOKUP(A241,'[1]Worksheet 1'!$A$1:$A$18877,'[1]Worksheet 1'!$C$1:$C$18877)</f>
        <v>#N/A</v>
      </c>
      <c r="D241" s="102" t="e">
        <f t="shared" si="9"/>
        <v>#N/A</v>
      </c>
      <c r="E241" s="150" t="s">
        <v>280</v>
      </c>
      <c r="F241" s="46" t="s">
        <v>4</v>
      </c>
      <c r="G241" s="157"/>
      <c r="H241" s="527"/>
    </row>
    <row r="242" spans="2:8" ht="20.25" customHeight="1" x14ac:dyDescent="0.25">
      <c r="B242" s="146" t="s">
        <v>877</v>
      </c>
      <c r="C242" s="18" t="e">
        <f>_xlfn.XLOOKUP(A242,'[1]Worksheet 1'!$A$1:$A$18877,'[1]Worksheet 1'!$C$1:$C$18877)</f>
        <v>#N/A</v>
      </c>
      <c r="D242" s="102" t="e">
        <f t="shared" si="9"/>
        <v>#N/A</v>
      </c>
      <c r="E242" s="150" t="s">
        <v>280</v>
      </c>
      <c r="F242" s="46" t="s">
        <v>4</v>
      </c>
      <c r="G242" s="157"/>
      <c r="H242" s="527"/>
    </row>
    <row r="243" spans="2:8" ht="20.25" customHeight="1" x14ac:dyDescent="0.25">
      <c r="B243" s="146" t="s">
        <v>878</v>
      </c>
      <c r="C243" s="18" t="e">
        <f>_xlfn.XLOOKUP(A243,'[1]Worksheet 1'!$A$1:$A$18877,'[1]Worksheet 1'!$C$1:$C$18877)</f>
        <v>#N/A</v>
      </c>
      <c r="D243" s="102" t="e">
        <f t="shared" si="9"/>
        <v>#N/A</v>
      </c>
      <c r="E243" s="150" t="s">
        <v>280</v>
      </c>
      <c r="F243" s="46" t="s">
        <v>4</v>
      </c>
      <c r="G243" s="157"/>
      <c r="H243" s="527"/>
    </row>
    <row r="244" spans="2:8" ht="20.25" customHeight="1" x14ac:dyDescent="0.25">
      <c r="B244" s="146" t="s">
        <v>879</v>
      </c>
      <c r="C244" s="18" t="e">
        <f>_xlfn.XLOOKUP(A244,'[1]Worksheet 1'!$A$1:$A$18877,'[1]Worksheet 1'!$C$1:$C$18877)</f>
        <v>#N/A</v>
      </c>
      <c r="D244" s="102" t="e">
        <f t="shared" si="9"/>
        <v>#N/A</v>
      </c>
      <c r="E244" s="150" t="s">
        <v>280</v>
      </c>
      <c r="F244" s="46" t="s">
        <v>4</v>
      </c>
      <c r="G244" s="157"/>
      <c r="H244" s="527"/>
    </row>
    <row r="245" spans="2:8" ht="20.25" customHeight="1" x14ac:dyDescent="0.25">
      <c r="B245" s="146" t="s">
        <v>880</v>
      </c>
      <c r="C245" s="18" t="e">
        <f>_xlfn.XLOOKUP(A245,'[1]Worksheet 1'!$A$1:$A$18877,'[1]Worksheet 1'!$C$1:$C$18877)</f>
        <v>#N/A</v>
      </c>
      <c r="D245" s="102" t="e">
        <f t="shared" si="9"/>
        <v>#N/A</v>
      </c>
      <c r="E245" s="150" t="s">
        <v>280</v>
      </c>
      <c r="F245" s="46" t="s">
        <v>4</v>
      </c>
      <c r="G245" s="157"/>
      <c r="H245" s="527"/>
    </row>
    <row r="246" spans="2:8" ht="20.25" customHeight="1" x14ac:dyDescent="0.25">
      <c r="B246" s="146" t="s">
        <v>881</v>
      </c>
      <c r="C246" s="18" t="e">
        <f>_xlfn.XLOOKUP(A246,'[1]Worksheet 1'!$A$1:$A$18877,'[1]Worksheet 1'!$C$1:$C$18877)</f>
        <v>#N/A</v>
      </c>
      <c r="D246" s="102" t="e">
        <f t="shared" si="9"/>
        <v>#N/A</v>
      </c>
      <c r="E246" s="150" t="s">
        <v>280</v>
      </c>
      <c r="F246" s="46" t="s">
        <v>4</v>
      </c>
      <c r="G246" s="157"/>
      <c r="H246" s="527"/>
    </row>
    <row r="247" spans="2:8" ht="20.25" customHeight="1" x14ac:dyDescent="0.25">
      <c r="B247" s="146" t="s">
        <v>882</v>
      </c>
      <c r="C247" s="18" t="e">
        <f>_xlfn.XLOOKUP(A247,'[1]Worksheet 1'!$A$1:$A$18877,'[1]Worksheet 1'!$C$1:$C$18877)</f>
        <v>#N/A</v>
      </c>
      <c r="D247" s="102" t="e">
        <f t="shared" si="9"/>
        <v>#N/A</v>
      </c>
      <c r="E247" s="150" t="s">
        <v>280</v>
      </c>
      <c r="F247" s="46" t="s">
        <v>4</v>
      </c>
      <c r="G247" s="157"/>
      <c r="H247" s="527"/>
    </row>
    <row r="248" spans="2:8" ht="20.25" customHeight="1" x14ac:dyDescent="0.25">
      <c r="B248" s="146" t="s">
        <v>883</v>
      </c>
      <c r="C248" s="18" t="e">
        <f>_xlfn.XLOOKUP(A248,'[1]Worksheet 1'!$A$1:$A$18877,'[1]Worksheet 1'!$C$1:$C$18877)</f>
        <v>#N/A</v>
      </c>
      <c r="D248" s="102" t="e">
        <f t="shared" si="9"/>
        <v>#N/A</v>
      </c>
      <c r="E248" s="150" t="s">
        <v>280</v>
      </c>
      <c r="F248" s="46" t="s">
        <v>4</v>
      </c>
      <c r="G248" s="157"/>
      <c r="H248" s="527"/>
    </row>
    <row r="249" spans="2:8" ht="20.25" customHeight="1" x14ac:dyDescent="0.25">
      <c r="B249" s="146" t="s">
        <v>884</v>
      </c>
      <c r="C249" s="18" t="e">
        <f>_xlfn.XLOOKUP(A249,'[1]Worksheet 1'!$A$1:$A$18877,'[1]Worksheet 1'!$C$1:$C$18877)</f>
        <v>#N/A</v>
      </c>
      <c r="D249" s="102" t="e">
        <f t="shared" si="9"/>
        <v>#N/A</v>
      </c>
      <c r="E249" s="150" t="s">
        <v>280</v>
      </c>
      <c r="F249" s="46" t="s">
        <v>4</v>
      </c>
      <c r="G249" s="157"/>
      <c r="H249" s="527"/>
    </row>
    <row r="250" spans="2:8" ht="20.25" customHeight="1" x14ac:dyDescent="0.25">
      <c r="B250" s="146" t="s">
        <v>885</v>
      </c>
      <c r="C250" s="18" t="e">
        <f>_xlfn.XLOOKUP(A250,'[1]Worksheet 1'!$A$1:$A$18877,'[1]Worksheet 1'!$C$1:$C$18877)</f>
        <v>#N/A</v>
      </c>
      <c r="D250" s="102" t="e">
        <f t="shared" si="9"/>
        <v>#N/A</v>
      </c>
      <c r="E250" s="150" t="s">
        <v>280</v>
      </c>
      <c r="F250" s="46" t="s">
        <v>4</v>
      </c>
      <c r="G250" s="157"/>
      <c r="H250" s="527"/>
    </row>
    <row r="251" spans="2:8" ht="20.25" customHeight="1" x14ac:dyDescent="0.25">
      <c r="B251" s="146" t="s">
        <v>886</v>
      </c>
      <c r="C251" s="18" t="e">
        <f>_xlfn.XLOOKUP(A251,'[1]Worksheet 1'!$A$1:$A$18877,'[1]Worksheet 1'!$C$1:$C$18877)</f>
        <v>#N/A</v>
      </c>
      <c r="D251" s="102" t="e">
        <f t="shared" si="9"/>
        <v>#N/A</v>
      </c>
      <c r="E251" s="150" t="s">
        <v>280</v>
      </c>
      <c r="F251" s="46" t="s">
        <v>4</v>
      </c>
      <c r="G251" s="157"/>
      <c r="H251" s="527"/>
    </row>
    <row r="252" spans="2:8" ht="20.25" customHeight="1" x14ac:dyDescent="0.25">
      <c r="B252" s="146" t="s">
        <v>887</v>
      </c>
      <c r="C252" s="18" t="e">
        <f>_xlfn.XLOOKUP(A252,'[1]Worksheet 1'!$A$1:$A$18877,'[1]Worksheet 1'!$C$1:$C$18877)</f>
        <v>#N/A</v>
      </c>
      <c r="D252" s="102" t="e">
        <f t="shared" si="9"/>
        <v>#N/A</v>
      </c>
      <c r="E252" s="150" t="s">
        <v>280</v>
      </c>
      <c r="F252" s="46" t="s">
        <v>4</v>
      </c>
      <c r="G252" s="157"/>
      <c r="H252" s="527"/>
    </row>
    <row r="253" spans="2:8" ht="20.25" customHeight="1" x14ac:dyDescent="0.25">
      <c r="B253" s="146" t="s">
        <v>888</v>
      </c>
      <c r="C253" s="18" t="e">
        <f>_xlfn.XLOOKUP(A253,'[1]Worksheet 1'!$A$1:$A$18877,'[1]Worksheet 1'!$C$1:$C$18877)</f>
        <v>#N/A</v>
      </c>
      <c r="D253" s="102" t="e">
        <f t="shared" si="9"/>
        <v>#N/A</v>
      </c>
      <c r="E253" s="150" t="s">
        <v>280</v>
      </c>
      <c r="F253" s="46" t="s">
        <v>4</v>
      </c>
      <c r="G253" s="157"/>
      <c r="H253" s="527"/>
    </row>
    <row r="254" spans="2:8" ht="20.25" customHeight="1" x14ac:dyDescent="0.25">
      <c r="B254" s="146" t="s">
        <v>889</v>
      </c>
      <c r="C254" s="18" t="e">
        <f>_xlfn.XLOOKUP(A254,'[1]Worksheet 1'!$A$1:$A$18877,'[1]Worksheet 1'!$C$1:$C$18877)</f>
        <v>#N/A</v>
      </c>
      <c r="D254" s="102" t="e">
        <f t="shared" si="9"/>
        <v>#N/A</v>
      </c>
      <c r="E254" s="150" t="s">
        <v>280</v>
      </c>
      <c r="F254" s="46" t="s">
        <v>4</v>
      </c>
      <c r="G254" s="157"/>
      <c r="H254" s="527"/>
    </row>
    <row r="255" spans="2:8" ht="20.25" customHeight="1" x14ac:dyDescent="0.25">
      <c r="B255" s="146" t="s">
        <v>890</v>
      </c>
      <c r="C255" s="18" t="e">
        <f>_xlfn.XLOOKUP(A255,'[1]Worksheet 1'!$A$1:$A$18877,'[1]Worksheet 1'!$C$1:$C$18877)</f>
        <v>#N/A</v>
      </c>
      <c r="D255" s="102" t="e">
        <f t="shared" si="9"/>
        <v>#N/A</v>
      </c>
      <c r="E255" s="150" t="s">
        <v>280</v>
      </c>
      <c r="F255" s="46" t="s">
        <v>4</v>
      </c>
      <c r="G255" s="157"/>
      <c r="H255" s="527"/>
    </row>
    <row r="256" spans="2:8" ht="20.25" customHeight="1" x14ac:dyDescent="0.25">
      <c r="B256" s="146" t="s">
        <v>891</v>
      </c>
      <c r="C256" s="18" t="e">
        <f>_xlfn.XLOOKUP(A256,'[1]Worksheet 1'!$A$1:$A$18877,'[1]Worksheet 1'!$C$1:$C$18877)</f>
        <v>#N/A</v>
      </c>
      <c r="D256" s="102" t="e">
        <f t="shared" si="9"/>
        <v>#N/A</v>
      </c>
      <c r="E256" s="150" t="s">
        <v>280</v>
      </c>
      <c r="F256" s="46" t="s">
        <v>4</v>
      </c>
      <c r="G256" s="157"/>
      <c r="H256" s="527"/>
    </row>
    <row r="257" spans="2:8" ht="20.25" customHeight="1" x14ac:dyDescent="0.25">
      <c r="B257" s="146" t="s">
        <v>892</v>
      </c>
      <c r="C257" s="18" t="e">
        <f>_xlfn.XLOOKUP(A257,'[1]Worksheet 1'!$A$1:$A$18877,'[1]Worksheet 1'!$C$1:$C$18877)</f>
        <v>#N/A</v>
      </c>
      <c r="D257" s="102" t="e">
        <f t="shared" si="9"/>
        <v>#N/A</v>
      </c>
      <c r="E257" s="150" t="s">
        <v>280</v>
      </c>
      <c r="F257" s="46" t="s">
        <v>4</v>
      </c>
      <c r="G257" s="157"/>
      <c r="H257" s="527"/>
    </row>
    <row r="258" spans="2:8" ht="20.25" customHeight="1" x14ac:dyDescent="0.25">
      <c r="B258" s="146" t="s">
        <v>893</v>
      </c>
      <c r="C258" s="18" t="e">
        <f>_xlfn.XLOOKUP(A258,'[1]Worksheet 1'!$A$1:$A$18877,'[1]Worksheet 1'!$C$1:$C$18877)</f>
        <v>#N/A</v>
      </c>
      <c r="D258" s="102" t="e">
        <f t="shared" si="9"/>
        <v>#N/A</v>
      </c>
      <c r="E258" s="150" t="s">
        <v>280</v>
      </c>
      <c r="F258" s="46" t="s">
        <v>4</v>
      </c>
      <c r="G258" s="157"/>
      <c r="H258" s="527"/>
    </row>
    <row r="259" spans="2:8" ht="20.25" customHeight="1" x14ac:dyDescent="0.25">
      <c r="B259" s="146" t="s">
        <v>894</v>
      </c>
      <c r="C259" s="18" t="e">
        <f>_xlfn.XLOOKUP(A259,'[1]Worksheet 1'!$A$1:$A$18877,'[1]Worksheet 1'!$C$1:$C$18877)</f>
        <v>#N/A</v>
      </c>
      <c r="D259" s="102" t="e">
        <f t="shared" si="9"/>
        <v>#N/A</v>
      </c>
      <c r="E259" s="150" t="s">
        <v>280</v>
      </c>
      <c r="F259" s="46" t="s">
        <v>4</v>
      </c>
      <c r="G259" s="157"/>
      <c r="H259" s="527"/>
    </row>
    <row r="260" spans="2:8" ht="20.25" customHeight="1" x14ac:dyDescent="0.25">
      <c r="B260" s="146" t="s">
        <v>895</v>
      </c>
      <c r="C260" s="18" t="e">
        <f>_xlfn.XLOOKUP(A260,'[1]Worksheet 1'!$A$1:$A$18877,'[1]Worksheet 1'!$C$1:$C$18877)</f>
        <v>#N/A</v>
      </c>
      <c r="D260" s="102" t="e">
        <f t="shared" si="9"/>
        <v>#N/A</v>
      </c>
      <c r="E260" s="150" t="s">
        <v>280</v>
      </c>
      <c r="F260" s="46" t="s">
        <v>4</v>
      </c>
      <c r="G260" s="157"/>
      <c r="H260" s="527"/>
    </row>
    <row r="261" spans="2:8" ht="20.25" customHeight="1" x14ac:dyDescent="0.25">
      <c r="B261" s="146" t="s">
        <v>896</v>
      </c>
      <c r="C261" s="18" t="e">
        <f>_xlfn.XLOOKUP(A261,'[1]Worksheet 1'!$A$1:$A$18877,'[1]Worksheet 1'!$C$1:$C$18877)</f>
        <v>#N/A</v>
      </c>
      <c r="D261" s="102" t="e">
        <f t="shared" si="9"/>
        <v>#N/A</v>
      </c>
      <c r="E261" s="150" t="s">
        <v>280</v>
      </c>
      <c r="F261" s="46" t="s">
        <v>4</v>
      </c>
      <c r="G261" s="157"/>
      <c r="H261" s="527"/>
    </row>
    <row r="262" spans="2:8" ht="20.25" customHeight="1" x14ac:dyDescent="0.25">
      <c r="B262" s="146" t="s">
        <v>897</v>
      </c>
      <c r="C262" s="18" t="e">
        <f>_xlfn.XLOOKUP(A262,'[1]Worksheet 1'!$A$1:$A$18877,'[1]Worksheet 1'!$C$1:$C$18877)</f>
        <v>#N/A</v>
      </c>
      <c r="D262" s="102" t="e">
        <f t="shared" si="9"/>
        <v>#N/A</v>
      </c>
      <c r="E262" s="150" t="s">
        <v>280</v>
      </c>
      <c r="F262" s="46" t="s">
        <v>4</v>
      </c>
      <c r="G262" s="157"/>
      <c r="H262" s="527"/>
    </row>
    <row r="263" spans="2:8" ht="20.25" customHeight="1" x14ac:dyDescent="0.25">
      <c r="B263" s="146" t="s">
        <v>898</v>
      </c>
      <c r="C263" s="18" t="e">
        <f>_xlfn.XLOOKUP(A263,'[1]Worksheet 1'!$A$1:$A$18877,'[1]Worksheet 1'!$C$1:$C$18877)</f>
        <v>#N/A</v>
      </c>
      <c r="D263" s="102" t="e">
        <f t="shared" si="9"/>
        <v>#N/A</v>
      </c>
      <c r="E263" s="150" t="s">
        <v>280</v>
      </c>
      <c r="F263" s="46" t="s">
        <v>4</v>
      </c>
      <c r="G263" s="157"/>
      <c r="H263" s="527"/>
    </row>
    <row r="264" spans="2:8" ht="20.25" customHeight="1" x14ac:dyDescent="0.25">
      <c r="B264" s="146" t="s">
        <v>899</v>
      </c>
      <c r="C264" s="18" t="e">
        <f>_xlfn.XLOOKUP(A264,'[1]Worksheet 1'!$A$1:$A$18877,'[1]Worksheet 1'!$C$1:$C$18877)</f>
        <v>#N/A</v>
      </c>
      <c r="D264" s="102" t="e">
        <f t="shared" si="9"/>
        <v>#N/A</v>
      </c>
      <c r="E264" s="150" t="s">
        <v>280</v>
      </c>
      <c r="F264" s="46" t="s">
        <v>4</v>
      </c>
      <c r="G264" s="157"/>
      <c r="H264" s="527"/>
    </row>
    <row r="265" spans="2:8" ht="20.25" customHeight="1" x14ac:dyDescent="0.25">
      <c r="B265" s="146" t="s">
        <v>900</v>
      </c>
      <c r="C265" s="18" t="e">
        <f>_xlfn.XLOOKUP(A265,'[1]Worksheet 1'!$A$1:$A$18877,'[1]Worksheet 1'!$C$1:$C$18877)</f>
        <v>#N/A</v>
      </c>
      <c r="D265" s="102" t="e">
        <f t="shared" si="9"/>
        <v>#N/A</v>
      </c>
      <c r="E265" s="150" t="s">
        <v>280</v>
      </c>
      <c r="F265" s="46" t="s">
        <v>4</v>
      </c>
      <c r="G265" s="157"/>
      <c r="H265" s="527"/>
    </row>
    <row r="266" spans="2:8" ht="20.25" customHeight="1" x14ac:dyDescent="0.25">
      <c r="B266" s="146" t="s">
        <v>901</v>
      </c>
      <c r="C266" s="18" t="e">
        <f>_xlfn.XLOOKUP(A266,'[1]Worksheet 1'!$A$1:$A$18877,'[1]Worksheet 1'!$C$1:$C$18877)</f>
        <v>#N/A</v>
      </c>
      <c r="D266" s="102" t="e">
        <f t="shared" si="9"/>
        <v>#N/A</v>
      </c>
      <c r="E266" s="150" t="s">
        <v>280</v>
      </c>
      <c r="F266" s="46" t="s">
        <v>4</v>
      </c>
      <c r="G266" s="157"/>
      <c r="H266" s="527"/>
    </row>
    <row r="267" spans="2:8" ht="20.25" customHeight="1" x14ac:dyDescent="0.25">
      <c r="B267" s="146" t="s">
        <v>902</v>
      </c>
      <c r="C267" s="18" t="e">
        <f>_xlfn.XLOOKUP(A267,'[1]Worksheet 1'!$A$1:$A$18877,'[1]Worksheet 1'!$C$1:$C$18877)</f>
        <v>#N/A</v>
      </c>
      <c r="D267" s="102" t="e">
        <f t="shared" si="9"/>
        <v>#N/A</v>
      </c>
      <c r="E267" s="150" t="s">
        <v>280</v>
      </c>
      <c r="F267" s="46" t="s">
        <v>4</v>
      </c>
      <c r="G267" s="157"/>
      <c r="H267" s="527"/>
    </row>
    <row r="268" spans="2:8" ht="20.25" customHeight="1" x14ac:dyDescent="0.25">
      <c r="B268" s="146" t="s">
        <v>903</v>
      </c>
      <c r="C268" s="18" t="e">
        <f>_xlfn.XLOOKUP(A268,'[1]Worksheet 1'!$A$1:$A$18877,'[1]Worksheet 1'!$C$1:$C$18877)</f>
        <v>#N/A</v>
      </c>
      <c r="D268" s="102" t="e">
        <f t="shared" si="9"/>
        <v>#N/A</v>
      </c>
      <c r="E268" s="150" t="s">
        <v>280</v>
      </c>
      <c r="F268" s="46" t="s">
        <v>4</v>
      </c>
      <c r="G268" s="157"/>
      <c r="H268" s="527"/>
    </row>
    <row r="269" spans="2:8" ht="20.25" customHeight="1" x14ac:dyDescent="0.25">
      <c r="B269" s="146" t="s">
        <v>904</v>
      </c>
      <c r="C269" s="18" t="e">
        <f>_xlfn.XLOOKUP(A269,'[1]Worksheet 1'!$A$1:$A$18877,'[1]Worksheet 1'!$C$1:$C$18877)</f>
        <v>#N/A</v>
      </c>
      <c r="D269" s="102" t="e">
        <f t="shared" si="9"/>
        <v>#N/A</v>
      </c>
      <c r="E269" s="150" t="s">
        <v>280</v>
      </c>
      <c r="F269" s="46" t="s">
        <v>4</v>
      </c>
      <c r="G269" s="157"/>
      <c r="H269" s="527"/>
    </row>
    <row r="270" spans="2:8" ht="20.25" customHeight="1" x14ac:dyDescent="0.25">
      <c r="B270" s="146" t="s">
        <v>905</v>
      </c>
      <c r="C270" s="18" t="e">
        <f>_xlfn.XLOOKUP(A270,'[1]Worksheet 1'!$A$1:$A$18877,'[1]Worksheet 1'!$C$1:$C$18877)</f>
        <v>#N/A</v>
      </c>
      <c r="D270" s="102" t="e">
        <f t="shared" si="9"/>
        <v>#N/A</v>
      </c>
      <c r="E270" s="150" t="s">
        <v>280</v>
      </c>
      <c r="F270" s="46" t="s">
        <v>4</v>
      </c>
      <c r="G270" s="157"/>
      <c r="H270" s="527"/>
    </row>
    <row r="271" spans="2:8" ht="20.25" customHeight="1" x14ac:dyDescent="0.25">
      <c r="B271" s="146" t="s">
        <v>906</v>
      </c>
      <c r="C271" s="18" t="e">
        <f>_xlfn.XLOOKUP(A271,'[1]Worksheet 1'!$A$1:$A$18877,'[1]Worksheet 1'!$C$1:$C$18877)</f>
        <v>#N/A</v>
      </c>
      <c r="D271" s="102" t="e">
        <f t="shared" si="9"/>
        <v>#N/A</v>
      </c>
      <c r="E271" s="150" t="s">
        <v>280</v>
      </c>
      <c r="F271" s="46" t="s">
        <v>4</v>
      </c>
      <c r="G271" s="157"/>
      <c r="H271" s="527"/>
    </row>
    <row r="272" spans="2:8" ht="20.25" customHeight="1" thickBot="1" x14ac:dyDescent="0.3">
      <c r="B272" s="146" t="s">
        <v>907</v>
      </c>
      <c r="C272" s="18" t="e">
        <f>_xlfn.XLOOKUP(A272,'[1]Worksheet 1'!$A$1:$A$18877,'[1]Worksheet 1'!$C$1:$C$18877)</f>
        <v>#N/A</v>
      </c>
      <c r="D272" s="102" t="e">
        <f t="shared" si="9"/>
        <v>#N/A</v>
      </c>
      <c r="E272" s="150" t="s">
        <v>280</v>
      </c>
      <c r="F272" s="46" t="s">
        <v>4</v>
      </c>
      <c r="G272" s="157"/>
      <c r="H272" s="527"/>
    </row>
    <row r="273" spans="2:8" ht="23.25" customHeight="1" thickBot="1" x14ac:dyDescent="0.3">
      <c r="B273" s="528" t="s">
        <v>908</v>
      </c>
      <c r="C273" s="529"/>
      <c r="D273" s="529"/>
      <c r="E273" s="529"/>
      <c r="F273" s="529"/>
      <c r="G273" s="529"/>
      <c r="H273" s="530"/>
    </row>
    <row r="274" spans="2:8" ht="49.5" customHeight="1" thickBot="1" x14ac:dyDescent="0.3">
      <c r="B274" s="159" t="s">
        <v>909</v>
      </c>
      <c r="C274" s="18" t="e">
        <f>_xlfn.XLOOKUP(A274,'[1]Worksheet 1'!$A$1:$A$18877,'[1]Worksheet 1'!$C$1:$C$18877)</f>
        <v>#N/A</v>
      </c>
      <c r="D274" s="110" t="e">
        <f>C274*(1-$G$2/100)</f>
        <v>#N/A</v>
      </c>
      <c r="E274" s="160" t="s">
        <v>280</v>
      </c>
      <c r="F274" s="46" t="s">
        <v>4</v>
      </c>
      <c r="G274" s="162"/>
      <c r="H274" s="163"/>
    </row>
    <row r="275" spans="2:8" ht="24" customHeight="1" thickBot="1" x14ac:dyDescent="0.3">
      <c r="B275" s="528" t="s">
        <v>910</v>
      </c>
      <c r="C275" s="529"/>
      <c r="D275" s="529"/>
      <c r="E275" s="529"/>
      <c r="F275" s="529"/>
      <c r="G275" s="529"/>
      <c r="H275" s="530"/>
    </row>
    <row r="276" spans="2:8" ht="26.25" customHeight="1" x14ac:dyDescent="0.25">
      <c r="B276" s="159" t="s">
        <v>911</v>
      </c>
      <c r="C276" s="18" t="e">
        <f>_xlfn.XLOOKUP(A276,'[1]Worksheet 1'!$A$1:$A$18877,'[1]Worksheet 1'!$C$1:$C$18877)</f>
        <v>#N/A</v>
      </c>
      <c r="D276" s="110" t="e">
        <f>C276*(1-$G$2/100)</f>
        <v>#N/A</v>
      </c>
      <c r="E276" s="160" t="s">
        <v>280</v>
      </c>
      <c r="F276" s="46" t="s">
        <v>4</v>
      </c>
      <c r="G276" s="161"/>
      <c r="H276" s="524"/>
    </row>
    <row r="277" spans="2:8" ht="26.25" customHeight="1" x14ac:dyDescent="0.25">
      <c r="B277" s="146" t="s">
        <v>912</v>
      </c>
      <c r="C277" s="18" t="e">
        <f>_xlfn.XLOOKUP(A277,'[1]Worksheet 1'!$A$1:$A$18877,'[1]Worksheet 1'!$C$1:$C$18877)</f>
        <v>#N/A</v>
      </c>
      <c r="D277" s="102" t="e">
        <f t="shared" ref="D277:D282" si="10">C277*(1-$G$2/100)</f>
        <v>#N/A</v>
      </c>
      <c r="E277" s="150" t="s">
        <v>280</v>
      </c>
      <c r="F277" s="46" t="s">
        <v>4</v>
      </c>
      <c r="G277" s="158"/>
      <c r="H277" s="527"/>
    </row>
    <row r="278" spans="2:8" ht="26.25" customHeight="1" x14ac:dyDescent="0.25">
      <c r="B278" s="146" t="s">
        <v>913</v>
      </c>
      <c r="C278" s="18" t="e">
        <f>_xlfn.XLOOKUP(A278,'[1]Worksheet 1'!$A$1:$A$18877,'[1]Worksheet 1'!$C$1:$C$18877)</f>
        <v>#N/A</v>
      </c>
      <c r="D278" s="102" t="e">
        <f t="shared" si="10"/>
        <v>#N/A</v>
      </c>
      <c r="E278" s="150" t="s">
        <v>280</v>
      </c>
      <c r="F278" s="46" t="s">
        <v>4</v>
      </c>
      <c r="G278" s="158"/>
      <c r="H278" s="527"/>
    </row>
    <row r="279" spans="2:8" ht="26.25" customHeight="1" x14ac:dyDescent="0.25">
      <c r="B279" s="146" t="s">
        <v>914</v>
      </c>
      <c r="C279" s="18" t="e">
        <f>_xlfn.XLOOKUP(A279,'[1]Worksheet 1'!$A$1:$A$18877,'[1]Worksheet 1'!$C$1:$C$18877)</f>
        <v>#N/A</v>
      </c>
      <c r="D279" s="102" t="e">
        <f t="shared" si="10"/>
        <v>#N/A</v>
      </c>
      <c r="E279" s="150" t="s">
        <v>280</v>
      </c>
      <c r="F279" s="46" t="s">
        <v>4</v>
      </c>
      <c r="G279" s="158"/>
      <c r="H279" s="527"/>
    </row>
    <row r="280" spans="2:8" ht="26.25" customHeight="1" x14ac:dyDescent="0.25">
      <c r="B280" s="146" t="s">
        <v>915</v>
      </c>
      <c r="C280" s="18" t="e">
        <f>_xlfn.XLOOKUP(A280,'[1]Worksheet 1'!$A$1:$A$18877,'[1]Worksheet 1'!$C$1:$C$18877)</f>
        <v>#N/A</v>
      </c>
      <c r="D280" s="102" t="e">
        <f t="shared" si="10"/>
        <v>#N/A</v>
      </c>
      <c r="E280" s="150" t="s">
        <v>280</v>
      </c>
      <c r="F280" s="46" t="s">
        <v>4</v>
      </c>
      <c r="G280" s="158"/>
      <c r="H280" s="527"/>
    </row>
    <row r="281" spans="2:8" ht="26.25" customHeight="1" x14ac:dyDescent="0.25">
      <c r="B281" s="146" t="s">
        <v>916</v>
      </c>
      <c r="C281" s="18" t="e">
        <f>_xlfn.XLOOKUP(A281,'[1]Worksheet 1'!$A$1:$A$18877,'[1]Worksheet 1'!$C$1:$C$18877)</f>
        <v>#N/A</v>
      </c>
      <c r="D281" s="102" t="e">
        <f t="shared" si="10"/>
        <v>#N/A</v>
      </c>
      <c r="E281" s="150" t="s">
        <v>280</v>
      </c>
      <c r="F281" s="46" t="s">
        <v>4</v>
      </c>
      <c r="G281" s="158"/>
      <c r="H281" s="527"/>
    </row>
    <row r="282" spans="2:8" ht="26.25" customHeight="1" thickBot="1" x14ac:dyDescent="0.3">
      <c r="B282" s="146" t="s">
        <v>917</v>
      </c>
      <c r="C282" s="18" t="e">
        <f>_xlfn.XLOOKUP(A282,'[1]Worksheet 1'!$A$1:$A$18877,'[1]Worksheet 1'!$C$1:$C$18877)</f>
        <v>#N/A</v>
      </c>
      <c r="D282" s="102" t="e">
        <f t="shared" si="10"/>
        <v>#N/A</v>
      </c>
      <c r="E282" s="150" t="s">
        <v>280</v>
      </c>
      <c r="F282" s="46" t="s">
        <v>4</v>
      </c>
      <c r="G282" s="158"/>
      <c r="H282" s="527"/>
    </row>
    <row r="283" spans="2:8" ht="26.25" customHeight="1" thickBot="1" x14ac:dyDescent="0.3">
      <c r="B283" s="528" t="s">
        <v>918</v>
      </c>
      <c r="C283" s="529"/>
      <c r="D283" s="529"/>
      <c r="E283" s="529"/>
      <c r="F283" s="529"/>
      <c r="G283" s="529"/>
      <c r="H283" s="530"/>
    </row>
    <row r="284" spans="2:8" ht="26.25" customHeight="1" x14ac:dyDescent="0.25">
      <c r="B284" s="159" t="s">
        <v>919</v>
      </c>
      <c r="C284" s="18" t="e">
        <f>_xlfn.XLOOKUP(A284,'[1]Worksheet 1'!$A$1:$A$18877,'[1]Worksheet 1'!$C$1:$C$18877)</f>
        <v>#N/A</v>
      </c>
      <c r="D284" s="110" t="e">
        <f>C284*(1-$G$2/100)</f>
        <v>#N/A</v>
      </c>
      <c r="E284" s="160" t="s">
        <v>280</v>
      </c>
      <c r="F284" s="46" t="s">
        <v>4</v>
      </c>
      <c r="G284" s="161"/>
      <c r="H284" s="523"/>
    </row>
    <row r="285" spans="2:8" ht="26.25" customHeight="1" x14ac:dyDescent="0.25">
      <c r="B285" s="146" t="s">
        <v>920</v>
      </c>
      <c r="C285" s="18" t="e">
        <f>_xlfn.XLOOKUP(A285,'[1]Worksheet 1'!$A$1:$A$18877,'[1]Worksheet 1'!$C$1:$C$18877)</f>
        <v>#N/A</v>
      </c>
      <c r="D285" s="102" t="e">
        <f t="shared" ref="D285:D291" si="11">C285*(1-$G$2/100)</f>
        <v>#N/A</v>
      </c>
      <c r="E285" s="150" t="s">
        <v>280</v>
      </c>
      <c r="F285" s="46" t="s">
        <v>4</v>
      </c>
      <c r="G285" s="158"/>
      <c r="H285" s="523"/>
    </row>
    <row r="286" spans="2:8" ht="26.25" customHeight="1" x14ac:dyDescent="0.25">
      <c r="B286" s="146" t="s">
        <v>921</v>
      </c>
      <c r="C286" s="18" t="e">
        <f>_xlfn.XLOOKUP(A286,'[1]Worksheet 1'!$A$1:$A$18877,'[1]Worksheet 1'!$C$1:$C$18877)</f>
        <v>#N/A</v>
      </c>
      <c r="D286" s="102" t="e">
        <f t="shared" si="11"/>
        <v>#N/A</v>
      </c>
      <c r="E286" s="150" t="s">
        <v>280</v>
      </c>
      <c r="F286" s="46" t="s">
        <v>4</v>
      </c>
      <c r="G286" s="158"/>
      <c r="H286" s="523"/>
    </row>
    <row r="287" spans="2:8" ht="26.25" customHeight="1" x14ac:dyDescent="0.25">
      <c r="B287" s="146" t="s">
        <v>922</v>
      </c>
      <c r="C287" s="18" t="e">
        <f>_xlfn.XLOOKUP(A287,'[1]Worksheet 1'!$A$1:$A$18877,'[1]Worksheet 1'!$C$1:$C$18877)</f>
        <v>#N/A</v>
      </c>
      <c r="D287" s="102" t="e">
        <f t="shared" si="11"/>
        <v>#N/A</v>
      </c>
      <c r="E287" s="150" t="s">
        <v>280</v>
      </c>
      <c r="F287" s="46" t="s">
        <v>4</v>
      </c>
      <c r="G287" s="158"/>
      <c r="H287" s="523"/>
    </row>
    <row r="288" spans="2:8" ht="26.25" customHeight="1" x14ac:dyDescent="0.25">
      <c r="B288" s="156" t="s">
        <v>923</v>
      </c>
      <c r="C288" s="18" t="e">
        <f>_xlfn.XLOOKUP(A288,'[1]Worksheet 1'!$A$1:$A$18877,'[1]Worksheet 1'!$C$1:$C$18877)</f>
        <v>#N/A</v>
      </c>
      <c r="D288" s="102" t="e">
        <f t="shared" si="11"/>
        <v>#N/A</v>
      </c>
      <c r="E288" s="150" t="s">
        <v>280</v>
      </c>
      <c r="F288" s="46" t="s">
        <v>4</v>
      </c>
      <c r="G288" s="158"/>
      <c r="H288" s="523"/>
    </row>
    <row r="289" spans="2:8" ht="26.25" customHeight="1" x14ac:dyDescent="0.25">
      <c r="B289" s="146" t="s">
        <v>924</v>
      </c>
      <c r="C289" s="18" t="e">
        <f>_xlfn.XLOOKUP(A289,'[1]Worksheet 1'!$A$1:$A$18877,'[1]Worksheet 1'!$C$1:$C$18877)</f>
        <v>#N/A</v>
      </c>
      <c r="D289" s="102" t="e">
        <f t="shared" si="11"/>
        <v>#N/A</v>
      </c>
      <c r="E289" s="150" t="s">
        <v>280</v>
      </c>
      <c r="F289" s="46" t="s">
        <v>4</v>
      </c>
      <c r="G289" s="158"/>
      <c r="H289" s="523"/>
    </row>
    <row r="290" spans="2:8" ht="26.25" customHeight="1" x14ac:dyDescent="0.25">
      <c r="B290" s="146" t="s">
        <v>925</v>
      </c>
      <c r="C290" s="18" t="e">
        <f>_xlfn.XLOOKUP(A290,'[1]Worksheet 1'!$A$1:$A$18877,'[1]Worksheet 1'!$C$1:$C$18877)</f>
        <v>#N/A</v>
      </c>
      <c r="D290" s="102" t="e">
        <f t="shared" si="11"/>
        <v>#N/A</v>
      </c>
      <c r="E290" s="150" t="s">
        <v>280</v>
      </c>
      <c r="F290" s="46" t="s">
        <v>4</v>
      </c>
      <c r="G290" s="158"/>
      <c r="H290" s="523"/>
    </row>
    <row r="291" spans="2:8" ht="26.25" customHeight="1" thickBot="1" x14ac:dyDescent="0.3">
      <c r="B291" s="146" t="s">
        <v>926</v>
      </c>
      <c r="C291" s="18" t="e">
        <f>_xlfn.XLOOKUP(A291,'[1]Worksheet 1'!$A$1:$A$18877,'[1]Worksheet 1'!$C$1:$C$18877)</f>
        <v>#N/A</v>
      </c>
      <c r="D291" s="102" t="e">
        <f t="shared" si="11"/>
        <v>#N/A</v>
      </c>
      <c r="E291" s="150" t="s">
        <v>280</v>
      </c>
      <c r="F291" s="46" t="s">
        <v>4</v>
      </c>
      <c r="G291" s="158"/>
      <c r="H291" s="524"/>
    </row>
    <row r="292" spans="2:8" ht="24.75" customHeight="1" thickBot="1" x14ac:dyDescent="0.3">
      <c r="B292" s="528" t="s">
        <v>927</v>
      </c>
      <c r="C292" s="529"/>
      <c r="D292" s="529"/>
      <c r="E292" s="529"/>
      <c r="F292" s="529"/>
      <c r="G292" s="529"/>
      <c r="H292" s="530"/>
    </row>
    <row r="293" spans="2:8" ht="24.75" customHeight="1" x14ac:dyDescent="0.25">
      <c r="B293" s="159" t="s">
        <v>928</v>
      </c>
      <c r="C293" s="18" t="e">
        <f>_xlfn.XLOOKUP(A293,'[1]Worksheet 1'!$A$1:$A$18877,'[1]Worksheet 1'!$C$1:$C$18877)</f>
        <v>#N/A</v>
      </c>
      <c r="D293" s="110" t="e">
        <f>C293*(1-$G$2/100)</f>
        <v>#N/A</v>
      </c>
      <c r="E293" s="160" t="s">
        <v>280</v>
      </c>
      <c r="F293" s="46" t="s">
        <v>4</v>
      </c>
      <c r="G293" s="161"/>
      <c r="H293" s="524"/>
    </row>
    <row r="294" spans="2:8" ht="24.75" customHeight="1" x14ac:dyDescent="0.25">
      <c r="B294" s="146" t="s">
        <v>929</v>
      </c>
      <c r="C294" s="18" t="e">
        <f>_xlfn.XLOOKUP(A294,'[1]Worksheet 1'!$A$1:$A$18877,'[1]Worksheet 1'!$C$1:$C$18877)</f>
        <v>#N/A</v>
      </c>
      <c r="D294" s="102" t="e">
        <f t="shared" ref="D294:D301" si="12">C294*(1-$G$2/100)</f>
        <v>#N/A</v>
      </c>
      <c r="E294" s="150" t="s">
        <v>280</v>
      </c>
      <c r="F294" s="46" t="s">
        <v>4</v>
      </c>
      <c r="G294" s="158"/>
      <c r="H294" s="527"/>
    </row>
    <row r="295" spans="2:8" ht="24.75" customHeight="1" x14ac:dyDescent="0.25">
      <c r="B295" s="146" t="s">
        <v>930</v>
      </c>
      <c r="C295" s="18" t="e">
        <f>_xlfn.XLOOKUP(A295,'[1]Worksheet 1'!$A$1:$A$18877,'[1]Worksheet 1'!$C$1:$C$18877)</f>
        <v>#N/A</v>
      </c>
      <c r="D295" s="102" t="e">
        <f t="shared" si="12"/>
        <v>#N/A</v>
      </c>
      <c r="E295" s="150" t="s">
        <v>280</v>
      </c>
      <c r="F295" s="46" t="s">
        <v>4</v>
      </c>
      <c r="G295" s="158"/>
      <c r="H295" s="527"/>
    </row>
    <row r="296" spans="2:8" ht="24.75" customHeight="1" x14ac:dyDescent="0.25">
      <c r="B296" s="146" t="s">
        <v>931</v>
      </c>
      <c r="C296" s="18" t="e">
        <f>_xlfn.XLOOKUP(A296,'[1]Worksheet 1'!$A$1:$A$18877,'[1]Worksheet 1'!$C$1:$C$18877)</f>
        <v>#N/A</v>
      </c>
      <c r="D296" s="102" t="e">
        <f t="shared" si="12"/>
        <v>#N/A</v>
      </c>
      <c r="E296" s="150" t="s">
        <v>280</v>
      </c>
      <c r="F296" s="46" t="s">
        <v>4</v>
      </c>
      <c r="G296" s="158"/>
      <c r="H296" s="527"/>
    </row>
    <row r="297" spans="2:8" ht="24.75" customHeight="1" x14ac:dyDescent="0.25">
      <c r="B297" s="146" t="s">
        <v>932</v>
      </c>
      <c r="C297" s="18" t="e">
        <f>_xlfn.XLOOKUP(A297,'[1]Worksheet 1'!$A$1:$A$18877,'[1]Worksheet 1'!$C$1:$C$18877)</f>
        <v>#N/A</v>
      </c>
      <c r="D297" s="102" t="e">
        <f t="shared" si="12"/>
        <v>#N/A</v>
      </c>
      <c r="E297" s="150" t="s">
        <v>280</v>
      </c>
      <c r="F297" s="46" t="s">
        <v>4</v>
      </c>
      <c r="G297" s="158"/>
      <c r="H297" s="527"/>
    </row>
    <row r="298" spans="2:8" ht="24.75" customHeight="1" x14ac:dyDescent="0.25">
      <c r="B298" s="146" t="s">
        <v>933</v>
      </c>
      <c r="C298" s="18" t="e">
        <f>_xlfn.XLOOKUP(A298,'[1]Worksheet 1'!$A$1:$A$18877,'[1]Worksheet 1'!$C$1:$C$18877)</f>
        <v>#N/A</v>
      </c>
      <c r="D298" s="102" t="e">
        <f t="shared" si="12"/>
        <v>#N/A</v>
      </c>
      <c r="E298" s="150" t="s">
        <v>280</v>
      </c>
      <c r="F298" s="46" t="s">
        <v>4</v>
      </c>
      <c r="G298" s="158"/>
      <c r="H298" s="527"/>
    </row>
    <row r="299" spans="2:8" ht="24.75" customHeight="1" x14ac:dyDescent="0.25">
      <c r="B299" s="146" t="s">
        <v>934</v>
      </c>
      <c r="C299" s="18" t="e">
        <f>_xlfn.XLOOKUP(A299,'[1]Worksheet 1'!$A$1:$A$18877,'[1]Worksheet 1'!$C$1:$C$18877)</f>
        <v>#N/A</v>
      </c>
      <c r="D299" s="102" t="e">
        <f t="shared" si="12"/>
        <v>#N/A</v>
      </c>
      <c r="E299" s="150" t="s">
        <v>280</v>
      </c>
      <c r="F299" s="46" t="s">
        <v>4</v>
      </c>
      <c r="G299" s="158"/>
      <c r="H299" s="527"/>
    </row>
    <row r="300" spans="2:8" ht="24.75" customHeight="1" x14ac:dyDescent="0.25">
      <c r="B300" s="146" t="s">
        <v>935</v>
      </c>
      <c r="C300" s="18" t="e">
        <f>_xlfn.XLOOKUP(A300,'[1]Worksheet 1'!$A$1:$A$18877,'[1]Worksheet 1'!$C$1:$C$18877)</f>
        <v>#N/A</v>
      </c>
      <c r="D300" s="102" t="e">
        <f t="shared" si="12"/>
        <v>#N/A</v>
      </c>
      <c r="E300" s="150" t="s">
        <v>280</v>
      </c>
      <c r="F300" s="46" t="s">
        <v>4</v>
      </c>
      <c r="G300" s="158"/>
      <c r="H300" s="527"/>
    </row>
    <row r="301" spans="2:8" ht="24.75" customHeight="1" x14ac:dyDescent="0.25">
      <c r="B301" s="146" t="s">
        <v>936</v>
      </c>
      <c r="C301" s="18" t="e">
        <f>_xlfn.XLOOKUP(A301,'[1]Worksheet 1'!$A$1:$A$18877,'[1]Worksheet 1'!$C$1:$C$18877)</f>
        <v>#N/A</v>
      </c>
      <c r="D301" s="102" t="e">
        <f t="shared" si="12"/>
        <v>#N/A</v>
      </c>
      <c r="E301" s="150" t="s">
        <v>280</v>
      </c>
      <c r="F301" s="46" t="s">
        <v>4</v>
      </c>
      <c r="G301" s="158"/>
      <c r="H301" s="527"/>
    </row>
  </sheetData>
  <sheetProtection selectLockedCells="1"/>
  <mergeCells count="31">
    <mergeCell ref="H134:H174"/>
    <mergeCell ref="H175:H188"/>
    <mergeCell ref="B189:H189"/>
    <mergeCell ref="B9:H9"/>
    <mergeCell ref="H98:H103"/>
    <mergeCell ref="H104:H116"/>
    <mergeCell ref="B117:H117"/>
    <mergeCell ref="H118:H132"/>
    <mergeCell ref="H10:H12"/>
    <mergeCell ref="H13:H14"/>
    <mergeCell ref="H16:H30"/>
    <mergeCell ref="H31:H45"/>
    <mergeCell ref="B97:H97"/>
    <mergeCell ref="H82:H96"/>
    <mergeCell ref="B15:H15"/>
    <mergeCell ref="B283:H283"/>
    <mergeCell ref="H284:H291"/>
    <mergeCell ref="B292:H292"/>
    <mergeCell ref="H293:H301"/>
    <mergeCell ref="H46:H60"/>
    <mergeCell ref="B238:H238"/>
    <mergeCell ref="H239:H272"/>
    <mergeCell ref="B273:H273"/>
    <mergeCell ref="B275:H275"/>
    <mergeCell ref="H276:H282"/>
    <mergeCell ref="H190:H211"/>
    <mergeCell ref="B212:H212"/>
    <mergeCell ref="H213:H215"/>
    <mergeCell ref="B216:H216"/>
    <mergeCell ref="H217:H237"/>
    <mergeCell ref="B133:H133"/>
  </mergeCells>
  <phoneticPr fontId="1" type="noConversion"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zdielane xmlns="055f0ec2-f40f-4b47-a552-e6f1aa1f10fb">true</zdielane>
    <lcf76f155ced4ddcb4097134ff3c332f xmlns="055f0ec2-f40f-4b47-a552-e6f1aa1f10fb">
      <Terms xmlns="http://schemas.microsoft.com/office/infopath/2007/PartnerControls"/>
    </lcf76f155ced4ddcb4097134ff3c332f>
    <TaxCatchAll xmlns="790e3c44-b506-42d7-a3ae-7e6cc0356fc0" xsi:nil="true"/>
    <_Flow_SignoffStatus xmlns="055f0ec2-f40f-4b47-a552-e6f1aa1f10fb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D0BAAAAFD161BB44B1C0D96BBAD8F7FB" ma:contentTypeVersion="15" ma:contentTypeDescription="Umožňuje vytvoriť nový dokument." ma:contentTypeScope="" ma:versionID="3e9588d6b635b3e6006a250992fd2453">
  <xsd:schema xmlns:xsd="http://www.w3.org/2001/XMLSchema" xmlns:xs="http://www.w3.org/2001/XMLSchema" xmlns:p="http://schemas.microsoft.com/office/2006/metadata/properties" xmlns:ns2="055f0ec2-f40f-4b47-a552-e6f1aa1f10fb" xmlns:ns3="790e3c44-b506-42d7-a3ae-7e6cc0356fc0" targetNamespace="http://schemas.microsoft.com/office/2006/metadata/properties" ma:root="true" ma:fieldsID="80a1a9facfb64000a54c3d6e1408ee74" ns2:_="" ns3:_="">
    <xsd:import namespace="055f0ec2-f40f-4b47-a552-e6f1aa1f10fb"/>
    <xsd:import namespace="790e3c44-b506-42d7-a3ae-7e6cc0356fc0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Location" minOccurs="0"/>
                <xsd:element ref="ns2:zdielane"/>
                <xsd:element ref="ns2:_Flow_SignoffStatus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55f0ec2-f40f-4b47-a552-e6f1aa1f10f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Značky obrázka" ma:readOnly="false" ma:fieldId="{5cf76f15-5ced-4ddc-b409-7134ff3c332f}" ma:taxonomyMulti="true" ma:sspId="660b972a-97ab-4197-9f9f-816977a843c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19" nillable="true" ma:displayName="Location" ma:indexed="true" ma:internalName="MediaServiceLocation" ma:readOnly="true">
      <xsd:simpleType>
        <xsd:restriction base="dms:Text"/>
      </xsd:simpleType>
    </xsd:element>
    <xsd:element name="zdielane" ma:index="20" ma:displayName="zdielane " ma:default="1" ma:format="Dropdown" ma:internalName="zdielane">
      <xsd:simpleType>
        <xsd:restriction base="dms:Boolean"/>
      </xsd:simpleType>
    </xsd:element>
    <xsd:element name="_Flow_SignoffStatus" ma:index="21" nillable="true" ma:displayName="Stav odhlásenia" ma:internalName="Stav_x0020_odhl_x00e1_senia">
      <xsd:simpleType>
        <xsd:restriction base="dms:Text"/>
      </xsd:simple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90e3c44-b506-42d7-a3ae-7e6cc0356fc0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afe1b842-a0d5-45f5-b1f3-2e1b4c73acdb}" ma:internalName="TaxCatchAll" ma:showField="CatchAllData" ma:web="790e3c44-b506-42d7-a3ae-7e6cc0356fc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DD384BAC-1679-4753-9E56-0392F017736B}">
  <ds:schemaRefs>
    <ds:schemaRef ds:uri="http://schemas.microsoft.com/office/2006/metadata/properties"/>
    <ds:schemaRef ds:uri="790e3c44-b506-42d7-a3ae-7e6cc0356fc0"/>
    <ds:schemaRef ds:uri="http://www.w3.org/XML/1998/namespace"/>
    <ds:schemaRef ds:uri="http://purl.org/dc/dcmitype/"/>
    <ds:schemaRef ds:uri="http://purl.org/dc/terms/"/>
    <ds:schemaRef ds:uri="http://schemas.microsoft.com/office/2006/documentManagement/types"/>
    <ds:schemaRef ds:uri="http://schemas.openxmlformats.org/package/2006/metadata/core-properties"/>
    <ds:schemaRef ds:uri="http://schemas.microsoft.com/office/infopath/2007/PartnerControls"/>
    <ds:schemaRef ds:uri="055f0ec2-f40f-4b47-a552-e6f1aa1f10fb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225106D9-6B69-413F-8AFF-68953282FA7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ABC6F27C-F465-4E58-8BE9-ABEABE13131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55f0ec2-f40f-4b47-a552-e6f1aa1f10fb"/>
    <ds:schemaRef ds:uri="790e3c44-b506-42d7-a3ae-7e6cc0356fc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Hárky</vt:lpstr>
      </vt:variant>
      <vt:variant>
        <vt:i4>24</vt:i4>
      </vt:variant>
      <vt:variant>
        <vt:lpstr>Pomenované rozsahy</vt:lpstr>
      </vt:variant>
      <vt:variant>
        <vt:i4>23</vt:i4>
      </vt:variant>
    </vt:vector>
  </HeadingPairs>
  <TitlesOfParts>
    <vt:vector size="47" baseType="lpstr">
      <vt:lpstr>Lakoplastovaný odkvapový systém</vt:lpstr>
      <vt:lpstr>Pozinkovaný odkvapový systém</vt:lpstr>
      <vt:lpstr>Pozinkovaný odkvapový systém La</vt:lpstr>
      <vt:lpstr>CEDA</vt:lpstr>
      <vt:lpstr>COROTOP</vt:lpstr>
      <vt:lpstr>GALECO STAL2</vt:lpstr>
      <vt:lpstr>GALECO NOVA</vt:lpstr>
      <vt:lpstr>GALECO PVC2</vt:lpstr>
      <vt:lpstr>GALECO PVC</vt:lpstr>
      <vt:lpstr>KRONOPLAST-hlavice, priechodky</vt:lpstr>
      <vt:lpstr>KRONOPLAST-ostatné</vt:lpstr>
      <vt:lpstr>BAUDER - asfaltové pásy</vt:lpstr>
      <vt:lpstr>BAUDER - PVC,TPO fólie</vt:lpstr>
      <vt:lpstr>BAUDER - PIR</vt:lpstr>
      <vt:lpstr>BAUDER - PIR SD</vt:lpstr>
      <vt:lpstr>BAUDER - LES+spády</vt:lpstr>
      <vt:lpstr>PLECHY</vt:lpstr>
      <vt:lpstr>EVROMAT plechy</vt:lpstr>
      <vt:lpstr>STREŠNÉ KRYTINY</vt:lpstr>
      <vt:lpstr>DOPLNKY KU KRYTINÁM</vt:lpstr>
      <vt:lpstr>EVROMAT strešné krytiny</vt:lpstr>
      <vt:lpstr>EVROMAT oplechovania</vt:lpstr>
      <vt:lpstr>Spoj. materiál - krov</vt:lpstr>
      <vt:lpstr>Spoj.mat.-sendvič haly, farm.sk</vt:lpstr>
      <vt:lpstr>obchodaci</vt:lpstr>
      <vt:lpstr>'BAUDER - asfaltové pásy'!Oblasť_tlače</vt:lpstr>
      <vt:lpstr>'BAUDER - LES+spády'!Oblasť_tlače</vt:lpstr>
      <vt:lpstr>'BAUDER - PIR'!Oblasť_tlače</vt:lpstr>
      <vt:lpstr>'BAUDER - PIR SD'!Oblasť_tlače</vt:lpstr>
      <vt:lpstr>'BAUDER - PVC,TPO fólie'!Oblasť_tlače</vt:lpstr>
      <vt:lpstr>CEDA!Oblasť_tlače</vt:lpstr>
      <vt:lpstr>COROTOP!Oblasť_tlače</vt:lpstr>
      <vt:lpstr>'DOPLNKY KU KRYTINÁM'!Oblasť_tlače</vt:lpstr>
      <vt:lpstr>'EVROMAT oplechovania'!Oblasť_tlače</vt:lpstr>
      <vt:lpstr>'EVROMAT plechy'!Oblasť_tlače</vt:lpstr>
      <vt:lpstr>'EVROMAT strešné krytiny'!Oblasť_tlače</vt:lpstr>
      <vt:lpstr>'GALECO NOVA'!Oblasť_tlače</vt:lpstr>
      <vt:lpstr>'GALECO PVC'!Oblasť_tlače</vt:lpstr>
      <vt:lpstr>'GALECO PVC2'!Oblasť_tlače</vt:lpstr>
      <vt:lpstr>'GALECO STAL2'!Oblasť_tlače</vt:lpstr>
      <vt:lpstr>'KRONOPLAST-hlavice, priechodky'!Oblasť_tlače</vt:lpstr>
      <vt:lpstr>'KRONOPLAST-ostatné'!Oblasť_tlače</vt:lpstr>
      <vt:lpstr>'Lakoplastovaný odkvapový systém'!Oblasť_tlače</vt:lpstr>
      <vt:lpstr>PLECHY!Oblasť_tlače</vt:lpstr>
      <vt:lpstr>'Pozinkovaný odkvapový systém'!Oblasť_tlače</vt:lpstr>
      <vt:lpstr>'Pozinkovaný odkvapový systém La'!Oblasť_tlače</vt:lpstr>
      <vt:lpstr>'STREŠNÉ KRYTINY'!Oblasť_tlače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Lucia Štefaňáková</dc:creator>
  <cp:lastModifiedBy>Štefaňáková Lucia, Ing.</cp:lastModifiedBy>
  <cp:lastPrinted>2025-04-22T06:22:49Z</cp:lastPrinted>
  <dcterms:created xsi:type="dcterms:W3CDTF">2023-08-18T07:47:49Z</dcterms:created>
  <dcterms:modified xsi:type="dcterms:W3CDTF">2025-04-22T06:23:04Z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0x010100D0BAAAAFD161BB44B1C0D96BBAD8F7FB</vt:lpwstr>
  </property>
  <property fmtid="{D5CDD505-2E9C-101B-9397-08002B2CF9AE}" pid="3" name="MediaServiceImageTags">
    <vt:lpwstr/>
  </property>
</Properties>
</file>